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98B2E631-958E-43F2-AD91-A09B192EB63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I2" i="4" l="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<sst xmlns="http://schemas.openxmlformats.org/spreadsheetml/2006/main" count="17329" uniqueCount="539">
  <si>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</si>
  <si>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</si>
  <si>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</si>
  <si>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</si>
  <si>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</si>
  <si>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</si>
  <si>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</si>
  <si>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</si>
  <si>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</si>
  <si>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</si>
  <si>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</si>
  <si>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</si>
  <si>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</si>
  <si>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</si>
  <si>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</si>
  <si>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</si>
  <si>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</si>
  <si>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</si>
  <si>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</si>
  <si>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</si>
  <si>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</si>
  <si>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</si>
  <si>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</si>
  <si>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</si>
  <si>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</si>
  <si>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</si>
  <si>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</si>
  <si>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</si>
  <si>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</si>
  <si>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</si>
  <si>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</si>
  <si>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</si>
  <si>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</si>
  <si>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</si>
  <si>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</si>
  <si>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</si>
  <si>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</si>
  <si>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</si>
  <si>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</si>
  <si>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</si>
  <si>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</si>
  <si>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</si>
  <si>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</si>
  <si>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</si>
  <si>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</si>
  <si>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</si>
  <si>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</si>
  <si>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</si>
  <si>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</si>
  <si>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</si>
  <si>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</si>
  <si>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</si>
  <si>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</si>
  <si>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</si>
  <si>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</si>
  <si>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</si>
  <si>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</si>
  <si>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</si>
  <si>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</si>
  <si>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</si>
  <si>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</si>
  <si>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</si>
  <si>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</si>
  <si>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</si>
  <si>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</si>
  <si>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</si>
  <si>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</si>
  <si>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</si>
  <si>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</si>
  <si>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</si>
  <si>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</si>
  <si>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</si>
  <si>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</si>
  <si>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</si>
  <si>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</si>
  <si>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</si>
  <si>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</si>
  <si>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</si>
  <si>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</si>
  <si>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</si>
  <si>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</si>
  <si>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</si>
  <si>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</si>
  <si>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</si>
  <si>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</si>
  <si>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</si>
  <si>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</si>
  <si>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</si>
  <si>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</si>
  <si>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</si>
  <si>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</si>
  <si>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</si>
  <si>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</si>
  <si>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</si>
  <si>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</si>
  <si>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</si>
  <si>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</si>
  <si>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</si>
  <si>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</si>
  <si>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</si>
  <si>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</si>
  <si>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</si>
  <si>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</si>
  <si>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</si>
  <si>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</si>
  <si>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</si>
  <si>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</si>
  <si>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</si>
  <si>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</si>
  <si>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</si>
  <si>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</si>
  <si>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</si>
  <si>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</si>
  <si>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</si>
  <si>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</si>
  <si>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</si>
  <si>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</si>
  <si>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</si>
  <si>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</si>
  <si>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</si>
  <si>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</si>
  <si>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</si>
  <si>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</si>
  <si>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</si>
  <si>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</si>
  <si>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</si>
  <si>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</si>
  <si>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</si>
  <si>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</si>
  <si>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</si>
  <si>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</si>
  <si>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</si>
  <si>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</si>
  <si>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</si>
  <si>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</si>
  <si>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</si>
  <si>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</si>
  <si>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</si>
  <si>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</si>
  <si>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</si>
  <si>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</si>
  <si>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</si>
  <si>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</si>
  <si>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</si>
  <si>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</si>
  <si>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</si>
  <si>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</si>
  <si>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</si>
  <si>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</si>
  <si>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</si>
  <si>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</si>
  <si>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</si>
  <si>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</si>
  <si>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</si>
  <si>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</si>
  <si>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</si>
  <si>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</si>
  <si>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</si>
  <si>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</si>
  <si>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</si>
  <si>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</si>
  <si>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</si>
  <si>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</si>
  <si>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</si>
  <si>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</si>
  <si>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</si>
  <si>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</si>
  <si>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</si>
  <si>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</si>
  <si>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</si>
  <si>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</si>
  <si>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</si>
  <si>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</si>
  <si>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</si>
  <si>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</si>
  <si>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</si>
  <si>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</si>
  <si>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</si>
  <si>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</si>
  <si>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</si>
  <si>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</si>
  <si>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</si>
  <si>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</si>
  <si>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</si>
  <si>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</si>
  <si>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</si>
  <si>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</si>
  <si>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</si>
  <si>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</si>
  <si>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</si>
  <si>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</si>
  <si>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</si>
  <si>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</si>
  <si>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</si>
  <si>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</si>
  <si>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</si>
  <si>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</si>
  <si>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</si>
  <si>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</si>
  <si>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</si>
  <si>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</si>
  <si>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</si>
  <si>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</si>
  <si>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</si>
  <si>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</si>
  <si>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</si>
  <si>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</si>
  <si>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</si>
  <si>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</si>
  <si>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</si>
  <si>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</si>
  <si>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</si>
  <si>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</si>
  <si>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</si>
  <si>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</si>
  <si>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</si>
  <si>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</si>
  <si>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</si>
  <si>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</si>
  <si>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</si>
  <si>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</si>
  <si>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</si>
  <si>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</si>
  <si>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</si>
  <si>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</si>
  <si>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</si>
  <si>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</si>
  <si>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</si>
  <si>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</si>
  <si>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</si>
  <si>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</si>
  <si>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</si>
  <si>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</si>
  <si>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</si>
  <si>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</si>
  <si>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</si>
  <si>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</si>
  <si>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</si>
  <si>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</si>
  <si>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</si>
  <si>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</si>
  <si>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</si>
  <si>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</si>
  <si>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</si>
  <si>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</si>
  <si>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</si>
  <si>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</si>
  <si>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</si>
  <si>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</si>
  <si>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</si>
  <si>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</si>
  <si>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</si>
  <si>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</si>
  <si>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</si>
  <si>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</si>
  <si>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</si>
  <si>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</si>
  <si>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</si>
  <si>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</si>
  <si>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</si>
  <si>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</si>
  <si>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</si>
  <si>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</si>
  <si>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</si>
  <si>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</si>
  <si>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</si>
  <si>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</si>
  <si>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</si>
  <si>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</si>
  <si>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</si>
  <si>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</si>
  <si>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</si>
  <si>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</si>
  <si>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</si>
  <si>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</si>
  <si>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</si>
  <si>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</si>
  <si>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</si>
  <si>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</si>
  <si>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</si>
  <si>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</si>
  <si>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</si>
  <si>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</si>
  <si>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</si>
  <si>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</si>
  <si>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</si>
  <si>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</si>
  <si>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</si>
  <si>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</si>
  <si>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</si>
  <si>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</si>
  <si>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</si>
  <si>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</si>
  <si>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</si>
  <si>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</si>
  <si>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</si>
  <si>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</si>
  <si>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</si>
  <si>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</si>
  <si>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</si>
  <si>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</si>
  <si>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</si>
  <si>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</si>
  <si>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</si>
  <si>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</si>
  <si>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</si>
  <si>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</si>
  <si>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</si>
  <si>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</si>
  <si>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</si>
  <si>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</si>
  <si>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</si>
  <si>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</si>
  <si>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</si>
  <si>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</si>
  <si>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</si>
  <si>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</si>
  <si>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</si>
  <si>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</si>
  <si>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</si>
  <si>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</si>
  <si>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</si>
  <si>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</si>
  <si>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</si>
  <si>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</si>
  <si>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</si>
  <si>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</si>
  <si>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</si>
  <si>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</si>
  <si>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</si>
  <si>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</si>
  <si>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</si>
  <si>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</si>
  <si>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</si>
  <si>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</si>
  <si>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</si>
  <si>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</si>
  <si>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</si>
  <si>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</si>
  <si>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</si>
  <si>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</si>
  <si>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</si>
  <si>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</si>
  <si>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</si>
  <si>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</si>
  <si>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</si>
  <si>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</si>
  <si>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</si>
  <si>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</si>
  <si>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</si>
  <si>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</si>
  <si>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</si>
  <si>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</si>
  <si>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</si>
  <si>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</si>
  <si>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</si>
  <si>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</si>
  <si>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</si>
  <si>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</si>
  <si>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</si>
  <si>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</si>
  <si>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</si>
  <si>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</si>
  <si>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</si>
  <si>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</si>
  <si>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</si>
  <si>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</si>
  <si>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</si>
  <si>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</si>
  <si>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</si>
  <si>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</si>
  <si>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</si>
  <si>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</si>
  <si>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</si>
  <si>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</si>
  <si>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</si>
  <si>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</si>
  <si>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</si>
  <si>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</si>
  <si>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</si>
  <si>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</si>
  <si>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</si>
  <si>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</si>
  <si>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</si>
  <si>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</si>
  <si>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</si>
  <si>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</si>
  <si>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</si>
  <si>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</si>
  <si>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</si>
  <si>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</si>
  <si>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</si>
  <si>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</si>
  <si>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</si>
  <si>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</si>
  <si>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</si>
  <si>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</si>
  <si>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</si>
  <si>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</si>
  <si>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</si>
  <si>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</si>
  <si>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</si>
  <si>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</si>
  <si>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</si>
  <si>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</si>
  <si>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</si>
  <si>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</si>
  <si>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</si>
  <si>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</si>
  <si>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</si>
  <si>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</si>
  <si>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</si>
  <si>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</si>
  <si>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</si>
  <si>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</si>
  <si>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</si>
  <si>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</si>
  <si>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</si>
  <si>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</si>
  <si>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</si>
  <si>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</si>
  <si>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</si>
  <si>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</si>
  <si>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</si>
  <si>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</si>
  <si>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</si>
  <si>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</si>
  <si>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</si>
  <si>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</si>
  <si>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</si>
  <si>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</si>
  <si>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</si>
  <si>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</si>
  <si>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</si>
  <si>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</si>
  <si>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</si>
  <si>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</si>
  <si>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</si>
  <si>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</si>
  <si>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</si>
  <si>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</si>
  <si>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</si>
  <si>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</si>
  <si>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</si>
  <si>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</si>
  <si>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</si>
  <si>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</si>
  <si>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</si>
  <si>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</si>
  <si>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</si>
  <si>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</si>
  <si>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</si>
  <si>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</si>
  <si>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</si>
  <si>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</si>
  <si>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</si>
  <si>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</si>
  <si>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</si>
  <si>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</si>
  <si>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</si>
  <si>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</si>
  <si>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</si>
  <si>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</si>
  <si>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</si>
  <si>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</si>
  <si>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</si>
  <si>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</si>
  <si>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</si>
  <si>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</si>
  <si>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</si>
  <si>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</si>
  <si>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</si>
  <si>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</si>
  <si>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</si>
  <si>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</si>
  <si>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</si>
  <si>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</si>
  <si>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</si>
  <si>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</si>
  <si>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</si>
  <si>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</si>
  <si>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</si>
  <si>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</si>
  <si>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</si>
  <si>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</si>
  <si>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</si>
  <si>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</si>
  <si>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</si>
  <si>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</si>
  <si>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</si>
  <si>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</si>
  <si>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</si>
  <si>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</si>
  <si>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</si>
  <si>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</si>
  <si>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</si>
  <si>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</si>
  <si>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</si>
  <si>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</si>
  <si>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</si>
  <si>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</si>
  <si>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</si>
  <si>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</si>
  <si>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</si>
  <si>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</si>
  <si>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</si>
  <si>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Edificios (kilotoneladas CO₂e)</t>
  </si>
  <si>
    <t>Industria (kilotoneladas CO₂e)</t>
  </si>
  <si>
    <t>UCTUS (kilotoneladas CO₂e)</t>
  </si>
  <si>
    <t>Emisiones Fugitivas (kilotoneladas CO₂e)</t>
  </si>
  <si>
    <t>Manufactura y Construcción (kilotoneladas CO₂e)</t>
  </si>
  <si>
    <t>Electricidad y Calor (kilotoneladas CO₂e)</t>
  </si>
  <si>
    <t>Otras Quemas de Combustible (kilotoneladas CO₂e)</t>
  </si>
  <si>
    <t>Transporte (kilotoneladas CO₂e)</t>
  </si>
  <si>
    <t>Total (kilotoneladas CO₂e)</t>
  </si>
  <si>
    <t>Variación Edificios (kilotoneladas CO₂e)</t>
  </si>
  <si>
    <t>Variación Porcentual Edificios (%)</t>
  </si>
  <si>
    <t>Edificios (toneladas CO₂e per cápita)</t>
  </si>
  <si>
    <t>Variación Industria (kilotoneladas CO₂e)</t>
  </si>
  <si>
    <t>Variación Porcentual Industria (%)</t>
  </si>
  <si>
    <t>Industria (toneladas CO₂e per cápita)</t>
  </si>
  <si>
    <t>Variación UCTUS (kilotoneladas CO₂e)</t>
  </si>
  <si>
    <t>Variación Porcentual UCTUS (%)</t>
  </si>
  <si>
    <t>UCTUS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</si>
  <si>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</si>
  <si>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</si>
  <si>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</si>
  <si>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Variación Transporte (kilotoneladas CO₂e)</t>
  </si>
  <si>
    <t>Variación Porcentual Transporte (%)</t>
  </si>
  <si>
    <t>Transporte (toneladas CO₂e per cápita)</t>
  </si>
  <si>
    <t>Variación Manufactura y Construcción (kilotoneladas CO₂e)</t>
  </si>
  <si>
    <t>Variación Porcentual Manufactura y Construcción (%)</t>
  </si>
  <si>
    <t>Manufactura y Construcción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</si>
  <si>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</si>
  <si>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</si>
  <si>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</si>
  <si>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Electricidad y Calor (kilotoneladas CO₂e)</t>
  </si>
  <si>
    <t>Variación Porcentual Electricidad y Calor (%)</t>
  </si>
  <si>
    <t>Electricidad y Calor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</si>
</sst>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MUNDO" displayName="Emisiones_CO2_CO2eq_MUNDO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23" xr3:uid="{B15A5318-8A71-4AC4-8AD8-8D17506DE9C6}" name="Edificios (kilotoneladas CO₂e)"/>
    <tableColumn id="24" xr3:uid="{BA58ABFA-B8A3-4CFF-A0A6-DFFBDC558C5B}" name="Industria (kilotoneladas CO₂e)"/>
    <tableColumn id="25" xr3:uid="{F570B7B5-8591-4075-B4A8-309B88546694}" name="UCTUS (kilotoneladas CO₂e)"/>
    <tableColumn id="26" xr3:uid="{B33EE875-E0B7-42B9-9324-92CFC04F6447}" name="Otras Quemas de Combustible (kilotoneladas CO₂e)"/>
    <tableColumn id="27" xr3:uid="{D3E1AE78-ADC8-4F92-9923-3AA587B1494D}" name="Transporte (kilotoneladas CO₂e)"/>
    <tableColumn id="28" xr3:uid="{7D42B55F-37B4-4B8C-9FD7-0B37285BCB86}" name="Manufactura y Construcción (kilotoneladas CO₂e)"/>
    <tableColumn id="29" xr3:uid="{309889E2-C3AA-4AD3-A513-D72C7FB3AB8D}" name="Emisiones Fugitivas (kilotoneladas CO₂e)"/>
    <tableColumn id="30" xr3:uid="{E52C7BEF-FEFB-41FC-AFF2-14A8A52C97D3}" name="Electricidad y Calor (kilotoneladas CO₂e)"/>
    <tableColumn id="12" xr3:uid="{4B4908FD-0359-4241-A3E3-B832CC5AAC57}" name="Total (kilotoneladas CO₂e)" dataDxfId="16">
      <calculatedColumnFormula>SUM(Emisiones_CO2_CO2eq_MUNDO[[#This Row],[Edificios (kilotoneladas CO₂e)]:[Electricidad y Calor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E3479-CE84-4EC9-A714-56194D02FE64}" name="Emisiones_CO2_CO2eq_LA" displayName="Emisiones_CO2_CO2eq_LA" ref="A1:AJ514" totalsRowShown="0">
  <autoFilter ref="A1:AJ514" xr:uid="{D4E9B0EC-B19F-4F40-B13A-0514496BA485}"/>
  <tableColumns count="36">
    <tableColumn id="1" xr3:uid="{38DACFD4-FA5B-4C83-B579-2C79E2CAAA3D}" name="País"/>
    <tableColumn id="2" xr3:uid="{91E6BF11-D68D-4AAB-8D06-A2A5FF7B31B9}" name="País Español"/>
    <tableColumn id="3" xr3:uid="{02A50CD6-4551-494E-BB82-81255184C36C}" name="Código País"/>
    <tableColumn id="4" xr3:uid="{B181F5B2-CE86-4EBB-85F0-6C8DD64600FD}" name="Año"/>
    <tableColumn id="5" xr3:uid="{5696E2FF-CA61-40B0-900E-D4DF3B7213EE}" name="Edificios (kilotoneladas CO₂e)"/>
    <tableColumn id="14" xr3:uid="{D28F72A4-E6C5-4CE9-AE26-F30E920E7E1E}" name="Variación Edificios (kilotoneladas CO₂e)" dataDxfId="15">
      <calculatedColumnFormula>IF(A1=Emisiones_CO2_CO2eq_LA[[#This Row],[País]],IFERROR(Emisiones_CO2_CO2eq_LA[[#This Row],[Edificios (kilotoneladas CO₂e)]]-E1,0),0)</calculatedColumnFormula>
    </tableColumn>
    <tableColumn id="15" xr3:uid="{33C39382-F58F-419C-A221-42C933F045B7}" name="Variación Porcentual Edificios (%)" dataDxfId="14">
      <calculatedColumnFormula>IF(A1=Emisiones_CO2_CO2eq_LA[[#This Row],[País]],IFERROR(((Emisiones_CO2_CO2eq_LA[[#This Row],[Edificios (kilotoneladas CO₂e)]]-E1)/E1)*100,0),0)</calculatedColumnFormula>
    </tableColumn>
    <tableColumn id="16" xr3:uid="{EADD2272-4235-41F2-BEEF-7F6F767E0F39}" name="Edificios (toneladas CO₂e per cápita)"/>
    <tableColumn id="6" xr3:uid="{D2EEF634-C4E8-4514-A843-E48950324F53}" name="Industria (kilotoneladas CO₂e)"/>
    <tableColumn id="17" xr3:uid="{6E1F9BEE-1099-4BB7-BEE2-9C5A630A1309}" name="Variación Industria (kilotoneladas CO₂e)" dataDxfId="13">
      <calculatedColumnFormula>IF(A1=Emisiones_CO2_CO2eq_LA[[#This Row],[País]],IFERROR(Emisiones_CO2_CO2eq_LA[[#This Row],[Industria (kilotoneladas CO₂e)]]-I1,0),0)</calculatedColumnFormula>
    </tableColumn>
    <tableColumn id="18" xr3:uid="{D257EC94-6C6B-453D-A9FC-8C4DDE619568}" name="Variación Porcentual Industria (%)" dataDxfId="12">
      <calculatedColumnFormula>IF(A1=Emisiones_CO2_CO2eq_LA[[#This Row],[País]],IFERROR(((Emisiones_CO2_CO2eq_LA[[#This Row],[Industria (kilotoneladas CO₂e)]]-I1)/I1)*100,0),0)</calculatedColumnFormula>
    </tableColumn>
    <tableColumn id="19" xr3:uid="{67BBC210-FCBB-4E9B-BFA2-0CB6741A5406}" name="Industria (toneladas CO₂e per cápita)"/>
    <tableColumn id="7" xr3:uid="{D521BB59-1BB4-458D-9225-D3B581E1A4C0}" name="UCTUS (kilotoneladas CO₂e)"/>
    <tableColumn id="20" xr3:uid="{2FC48872-7A2F-4E97-ABED-340B1CCBFCFC}" name="Variación UCTUS (kilotoneladas CO₂e)" dataDxfId="11">
      <calculatedColumnFormula>IF(A1=Emisiones_CO2_CO2eq_LA[[#This Row],[País]],IFERROR(Emisiones_CO2_CO2eq_LA[[#This Row],[UCTUS (kilotoneladas CO₂e)]]-M1,0),0)</calculatedColumnFormula>
    </tableColumn>
    <tableColumn id="21" xr3:uid="{4581B0A9-488B-44C2-9113-D96765DA5195}" name="Variación Porcentual UCTUS (%)" dataDxfId="10">
      <calculatedColumnFormula>IF(A1=Emisiones_CO2_CO2eq_LA[[#This Row],[País]],IFERROR(((Emisiones_CO2_CO2eq_LA[[#This Row],[UCTUS (kilotoneladas CO₂e)]]-M1)/M1)*100,0),0)</calculatedColumnFormula>
    </tableColumn>
    <tableColumn id="22" xr3:uid="{D5993DE6-8C2A-4922-B314-3FBB403CD82A}" name="UCTUS (toneladas CO₂e per cápita)"/>
    <tableColumn id="8" xr3:uid="{718BA5C3-0832-4AD4-8DA4-2CFF714C7B67}" name="Otras Quemas de Combustible (kilotoneladas CO₂e)"/>
    <tableColumn id="23" xr3:uid="{C776A862-2BBE-4AF8-BC45-444E13986BDF}" name="Variación Otras Quemas de Combustible (kilotoneladas CO₂e)" dataDxfId="9">
      <calculatedColumnFormula>IF(A1=Emisiones_CO2_CO2eq_LA[[#This Row],[País]],IFERROR(Emisiones_CO2_CO2eq_LA[[#This Row],[Otras Quemas de Combustible (kilotoneladas CO₂e)]]-Q1,0),0)</calculatedColumnFormula>
    </tableColumn>
    <tableColumn id="24" xr3:uid="{51E51EE0-1D88-488A-85DD-838E82E27F29}" name="Variación Porcentual Otras Quemas de Combustible (%)" dataDxfId="8">
      <calculatedColumnFormula>IF(A1=Emisiones_CO2_CO2eq_LA[[#This Row],[País]],IFERROR(((Emisiones_CO2_CO2eq_LA[[#This Row],[Otras Quemas de Combustible (kilotoneladas CO₂e)]]-Q1)/Q1)*100,0),0)</calculatedColumnFormula>
    </tableColumn>
    <tableColumn id="25" xr3:uid="{BF6FB150-0E78-4AF7-A5F0-BDC1C7EC24E8}" name="Otras Quemas de Combustible (toneladas CO₂e per cápita)"/>
    <tableColumn id="9" xr3:uid="{A0438EE4-D2B5-45E4-817E-7E8967EF185B}" name="Transporte (kilotoneladas CO₂e)"/>
    <tableColumn id="26" xr3:uid="{0BA8B05E-0BDD-43C4-816A-2AAAA58775DD}" name="Variación Transporte (kilotoneladas CO₂e)" dataDxfId="7">
      <calculatedColumnFormula>IF(A1=Emisiones_CO2_CO2eq_LA[[#This Row],[País]],IFERROR(Emisiones_CO2_CO2eq_LA[[#This Row],[Transporte (kilotoneladas CO₂e)]]-U1,0),0)</calculatedColumnFormula>
    </tableColumn>
    <tableColumn id="27" xr3:uid="{866E1683-6A40-4DCE-BD26-E48ECB40C861}" name="Variación Porcentual Transporte (%)" dataDxfId="6">
      <calculatedColumnFormula>IF(A1=Emisiones_CO2_CO2eq_LA[[#This Row],[País]],IFERROR(((Emisiones_CO2_CO2eq_LA[[#This Row],[Transporte (kilotoneladas CO₂e)]]-U1)/U1)*100,0),0)</calculatedColumnFormula>
    </tableColumn>
    <tableColumn id="28" xr3:uid="{178DB3B5-FB34-4241-BCC2-3DF55E720789}" name="Transporte (toneladas CO₂e per cápita)"/>
    <tableColumn id="10" xr3:uid="{F3AE249E-D97D-4C99-A042-DF1BF6C37C19}" name="Manufactura y Construcción (kilotoneladas CO₂e)"/>
    <tableColumn id="29" xr3:uid="{836A22EC-3E00-4F7E-BC8C-137F276A4216}" name="Variación Manufactura y Construcción (kilotoneladas CO₂e)" dataDxfId="5">
      <calculatedColumnFormula>IF(A1=Emisiones_CO2_CO2eq_LA[[#This Row],[País]],IFERROR(Emisiones_CO2_CO2eq_LA[[#This Row],[Manufactura y Construcción (kilotoneladas CO₂e)]]-Y1,0),0)</calculatedColumnFormula>
    </tableColumn>
    <tableColumn id="30" xr3:uid="{0F0C80E1-A1B6-4BDC-88C5-8FE9C91E493B}" name="Variación Porcentual Manufactura y Construcción (%)" dataDxfId="4">
      <calculatedColumnFormula>IF(A1=Emisiones_CO2_CO2eq_LA[[#This Row],[País]],IFERROR(((Emisiones_CO2_CO2eq_LA[[#This Row],[Manufactura y Construcción (kilotoneladas CO₂e)]]-Y1)/Y1)*100,0),0)</calculatedColumnFormula>
    </tableColumn>
    <tableColumn id="31" xr3:uid="{C44E9E23-25B8-485D-8789-D8E5ABA8DE1E}" name="Manufactura y Construcción (toneladas CO₂e per cápita)"/>
    <tableColumn id="11" xr3:uid="{5E930FF8-D84E-4F7A-8FB9-5D4FEB3D00CA}" name="Emisiones Fugitivas (kilotoneladas CO₂e)"/>
    <tableColumn id="32" xr3:uid="{054001C6-EB98-4F04-90B3-036D09108D4F}" name="Variación Emisiones Fugitivas (kilotoneladas CO₂e)" dataDxfId="3">
      <calculatedColumnFormula>IF(A1=Emisiones_CO2_CO2eq_LA[[#This Row],[País]],IFERROR(Emisiones_CO2_CO2eq_LA[[#This Row],[Emisiones Fugitivas (kilotoneladas CO₂e)]]-AC1,0),0)</calculatedColumnFormula>
    </tableColumn>
    <tableColumn id="33" xr3:uid="{AF42950F-BB6B-47D7-93B3-8FE12FF20DC0}" name="Variación Porcentual Emisiones Fugitivas (%)" dataDxfId="2">
      <calculatedColumnFormula>IF(A1=Emisiones_CO2_CO2eq_LA[[#This Row],[País]],IFERROR(((Emisiones_CO2_CO2eq_LA[[#This Row],[Emisiones Fugitivas (kilotoneladas CO₂e)]]-AC1)/AC1)*100,0),0)</calculatedColumnFormula>
    </tableColumn>
    <tableColumn id="34" xr3:uid="{B51DB7C5-3945-4109-BA59-2D3DC69DCF53}" name="Emisiones Fugitivas (toneladas CO₂e per cápita)"/>
    <tableColumn id="12" xr3:uid="{720B41D1-F217-4789-BEE8-25272605ADD5}" name="Electricidad y Calor (kilotoneladas CO₂e)"/>
    <tableColumn id="35" xr3:uid="{630B549B-23AF-42A9-8EB0-BC180774ED2E}" name="Variación Electricidad y Calor (kilotoneladas CO₂e)" dataDxfId="1">
      <calculatedColumnFormula>IF(A1=Emisiones_CO2_CO2eq_LA[[#This Row],[País]],IFERROR(Emisiones_CO2_CO2eq_LA[[#This Row],[Electricidad y Calor (kilotoneladas CO₂e)]]-AG1,0),0)</calculatedColumnFormula>
    </tableColumn>
    <tableColumn id="36" xr3:uid="{E3F60E37-ADF4-4D2A-A1AB-46E9E8BF0F22}" name="Variación Porcentual Electricidad y Calor (%)" dataDxfId="0">
      <calculatedColumnFormula>IF(A1=Emisiones_CO2_CO2eq_LA[[#This Row],[País]],IFERROR(((Emisiones_CO2_CO2eq_LA[[#This Row],[Electricidad y Calor (kilotoneladas CO₂e)]]-AG1)/AG1)*100,0),0)</calculatedColumnFormula>
    </tableColumn>
    <tableColumn id="37" xr3:uid="{DFF4827E-C28A-45FE-9ED8-D40F3BDA8E16}" name="Electricidad y Calor (toneladas CO₂e per cápi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workbookViewId="0">
      <selection activeCell="C11" sqref="C11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  <col min="13" max="13" width="23.28515625" bestFit="1" customWidth="1"/>
  </cols>
  <sheetData>
    <row r="1" spans="1:13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512</v>
      </c>
      <c r="I1" t="s">
        <v>513</v>
      </c>
      <c r="J1" t="s">
        <v>510</v>
      </c>
      <c r="K1" t="s">
        <v>509</v>
      </c>
      <c r="L1" t="s">
        <v>511</v>
      </c>
      <c r="M1" t="s">
        <v>514</v>
      </c>
    </row>
    <row r="2" spans="1:13" x14ac:dyDescent="0.25">
      <c r="A2" t="s">
        <v>0</v>
      </c>
      <c r="B2" t="s">
        <v>393</v>
      </c>
      <c r="C2" t="s">
        <v>1</v>
      </c>
      <c r="D2">
        <v>1990</v>
      </c>
      <c r="E2">
        <v>0</v>
      </c>
      <c r="F2">
        <v>40</v>
      </c>
      <c r="G2">
        <v>0</v>
      </c>
      <c r="H2">
        <v>0</v>
      </c>
      <c r="I2">
        <v>0</v>
      </c>
      <c r="J2">
        <v>0</v>
      </c>
      <c r="K2">
        <v>330</v>
      </c>
      <c r="L2">
        <v>0</v>
      </c>
      <c r="M2">
        <f>SUM(Emisiones_CO2_CO2eq_MUNDO[[#This Row],[Edificios (kilotoneladas CO₂e)]:[Electricidad y Calor (kilotoneladas CO₂e)]])</f>
        <v>370</v>
      </c>
    </row>
    <row r="3" spans="1:13" x14ac:dyDescent="0.25">
      <c r="A3" t="s">
        <v>0</v>
      </c>
      <c r="B3" t="s">
        <v>393</v>
      </c>
      <c r="C3" t="s">
        <v>1</v>
      </c>
      <c r="D3">
        <v>1991</v>
      </c>
      <c r="E3">
        <v>0</v>
      </c>
      <c r="F3">
        <v>40</v>
      </c>
      <c r="G3">
        <v>0</v>
      </c>
      <c r="H3">
        <v>0</v>
      </c>
      <c r="I3">
        <v>0</v>
      </c>
      <c r="J3">
        <v>0</v>
      </c>
      <c r="K3">
        <v>270</v>
      </c>
      <c r="L3">
        <v>0</v>
      </c>
      <c r="M3">
        <f>SUM(Emisiones_CO2_CO2eq_MUNDO[[#This Row],[Edificios (kilotoneladas CO₂e)]:[Electricidad y Calor (kilotoneladas CO₂e)]])</f>
        <v>310</v>
      </c>
    </row>
    <row r="4" spans="1:13" x14ac:dyDescent="0.25">
      <c r="A4" t="s">
        <v>0</v>
      </c>
      <c r="B4" t="s">
        <v>393</v>
      </c>
      <c r="C4" t="s">
        <v>1</v>
      </c>
      <c r="D4">
        <v>1992</v>
      </c>
      <c r="E4">
        <v>0</v>
      </c>
      <c r="F4">
        <v>50</v>
      </c>
      <c r="G4">
        <v>0</v>
      </c>
      <c r="H4">
        <v>0</v>
      </c>
      <c r="I4">
        <v>0</v>
      </c>
      <c r="J4">
        <v>0</v>
      </c>
      <c r="K4">
        <v>20</v>
      </c>
      <c r="L4">
        <v>0</v>
      </c>
      <c r="M4">
        <f>SUM(Emisiones_CO2_CO2eq_MUNDO[[#This Row],[Edificios (kilotoneladas CO₂e)]:[Electricidad y Calor (kilotoneladas CO₂e)]])</f>
        <v>70</v>
      </c>
    </row>
    <row r="5" spans="1:13" x14ac:dyDescent="0.25">
      <c r="A5" t="s">
        <v>0</v>
      </c>
      <c r="B5" t="s">
        <v>393</v>
      </c>
      <c r="C5" t="s">
        <v>1</v>
      </c>
      <c r="D5">
        <v>1993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SUM(Emisiones_CO2_CO2eq_MUNDO[[#This Row],[Edificios (kilotoneladas CO₂e)]:[Electricidad y Calor (kilotoneladas CO₂e)]])</f>
        <v>50</v>
      </c>
    </row>
    <row r="6" spans="1:13" x14ac:dyDescent="0.25">
      <c r="A6" t="s">
        <v>0</v>
      </c>
      <c r="B6" t="s">
        <v>393</v>
      </c>
      <c r="C6" t="s">
        <v>1</v>
      </c>
      <c r="D6">
        <v>1994</v>
      </c>
      <c r="E6">
        <v>0</v>
      </c>
      <c r="F6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SUM(Emisiones_CO2_CO2eq_MUNDO[[#This Row],[Edificios (kilotoneladas CO₂e)]:[Electricidad y Calor (kilotoneladas CO₂e)]])</f>
        <v>50</v>
      </c>
    </row>
    <row r="7" spans="1:13" x14ac:dyDescent="0.25">
      <c r="A7" t="s">
        <v>0</v>
      </c>
      <c r="B7" t="s">
        <v>393</v>
      </c>
      <c r="C7" t="s">
        <v>1</v>
      </c>
      <c r="D7">
        <v>1995</v>
      </c>
      <c r="E7">
        <v>0</v>
      </c>
      <c r="F7">
        <v>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SUM(Emisiones_CO2_CO2eq_MUNDO[[#This Row],[Edificios (kilotoneladas CO₂e)]:[Electricidad y Calor (kilotoneladas CO₂e)]])</f>
        <v>50</v>
      </c>
    </row>
    <row r="8" spans="1:13" x14ac:dyDescent="0.25">
      <c r="A8" t="s">
        <v>0</v>
      </c>
      <c r="B8" t="s">
        <v>393</v>
      </c>
      <c r="C8" t="s">
        <v>1</v>
      </c>
      <c r="D8">
        <v>1996</v>
      </c>
      <c r="E8">
        <v>0</v>
      </c>
      <c r="F8">
        <v>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SUM(Emisiones_CO2_CO2eq_MUNDO[[#This Row],[Edificios (kilotoneladas CO₂e)]:[Electricidad y Calor (kilotoneladas CO₂e)]])</f>
        <v>50</v>
      </c>
    </row>
    <row r="9" spans="1:13" x14ac:dyDescent="0.25">
      <c r="A9" t="s">
        <v>0</v>
      </c>
      <c r="B9" t="s">
        <v>393</v>
      </c>
      <c r="C9" t="s">
        <v>1</v>
      </c>
      <c r="D9">
        <v>1997</v>
      </c>
      <c r="E9">
        <v>0</v>
      </c>
      <c r="F9">
        <v>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SUM(Emisiones_CO2_CO2eq_MUNDO[[#This Row],[Edificios (kilotoneladas CO₂e)]:[Electricidad y Calor (kilotoneladas CO₂e)]])</f>
        <v>50</v>
      </c>
    </row>
    <row r="10" spans="1:13" x14ac:dyDescent="0.25">
      <c r="A10" t="s">
        <v>0</v>
      </c>
      <c r="B10" t="s">
        <v>393</v>
      </c>
      <c r="C10" t="s">
        <v>1</v>
      </c>
      <c r="D10">
        <v>1998</v>
      </c>
      <c r="E10">
        <v>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SUM(Emisiones_CO2_CO2eq_MUNDO[[#This Row],[Edificios (kilotoneladas CO₂e)]:[Electricidad y Calor (kilotoneladas CO₂e)]])</f>
        <v>50</v>
      </c>
    </row>
    <row r="11" spans="1:13" x14ac:dyDescent="0.25">
      <c r="A11" t="s">
        <v>0</v>
      </c>
      <c r="B11" t="s">
        <v>393</v>
      </c>
      <c r="C11" t="s">
        <v>1</v>
      </c>
      <c r="D11">
        <v>1999</v>
      </c>
      <c r="E11">
        <v>0</v>
      </c>
      <c r="F11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SUM(Emisiones_CO2_CO2eq_MUNDO[[#This Row],[Edificios (kilotoneladas CO₂e)]:[Electricidad y Calor (kilotoneladas CO₂e)]])</f>
        <v>50</v>
      </c>
    </row>
    <row r="12" spans="1:13" x14ac:dyDescent="0.25">
      <c r="A12" t="s">
        <v>0</v>
      </c>
      <c r="B12" t="s">
        <v>393</v>
      </c>
      <c r="C12" t="s">
        <v>1</v>
      </c>
      <c r="D12">
        <v>2000</v>
      </c>
      <c r="E12">
        <v>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SUM(Emisiones_CO2_CO2eq_MUNDO[[#This Row],[Edificios (kilotoneladas CO₂e)]:[Electricidad y Calor (kilotoneladas CO₂e)]])</f>
        <v>20</v>
      </c>
    </row>
    <row r="13" spans="1:13" x14ac:dyDescent="0.25">
      <c r="A13" t="s">
        <v>0</v>
      </c>
      <c r="B13" t="s">
        <v>393</v>
      </c>
      <c r="C13" t="s">
        <v>1</v>
      </c>
      <c r="D13">
        <v>2001</v>
      </c>
      <c r="E13">
        <v>0</v>
      </c>
      <c r="F13">
        <v>20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>SUM(Emisiones_CO2_CO2eq_MUNDO[[#This Row],[Edificios (kilotoneladas CO₂e)]:[Electricidad y Calor (kilotoneladas CO₂e)]])</f>
        <v>20</v>
      </c>
    </row>
    <row r="14" spans="1:13" x14ac:dyDescent="0.25">
      <c r="A14" t="s">
        <v>0</v>
      </c>
      <c r="B14" t="s">
        <v>393</v>
      </c>
      <c r="C14" t="s">
        <v>1</v>
      </c>
      <c r="D14">
        <v>2002</v>
      </c>
      <c r="E14">
        <v>0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SUM(Emisiones_CO2_CO2eq_MUNDO[[#This Row],[Edificios (kilotoneladas CO₂e)]:[Electricidad y Calor (kilotoneladas CO₂e)]])</f>
        <v>20</v>
      </c>
    </row>
    <row r="15" spans="1:13" x14ac:dyDescent="0.25">
      <c r="A15" t="s">
        <v>0</v>
      </c>
      <c r="B15" t="s">
        <v>393</v>
      </c>
      <c r="C15" t="s">
        <v>1</v>
      </c>
      <c r="D15">
        <v>2003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SUM(Emisiones_CO2_CO2eq_MUNDO[[#This Row],[Edificios (kilotoneladas CO₂e)]:[Electricidad y Calor (kilotoneladas CO₂e)]])</f>
        <v>30</v>
      </c>
    </row>
    <row r="16" spans="1:13" x14ac:dyDescent="0.25">
      <c r="A16" t="s">
        <v>0</v>
      </c>
      <c r="B16" t="s">
        <v>393</v>
      </c>
      <c r="C16" t="s">
        <v>1</v>
      </c>
      <c r="D16">
        <v>2004</v>
      </c>
      <c r="E16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SUM(Emisiones_CO2_CO2eq_MUNDO[[#This Row],[Edificios (kilotoneladas CO₂e)]:[Electricidad y Calor (kilotoneladas CO₂e)]])</f>
        <v>30</v>
      </c>
    </row>
    <row r="17" spans="1:13" x14ac:dyDescent="0.25">
      <c r="A17" t="s">
        <v>0</v>
      </c>
      <c r="B17" t="s">
        <v>393</v>
      </c>
      <c r="C17" t="s">
        <v>1</v>
      </c>
      <c r="D17">
        <v>2005</v>
      </c>
      <c r="E17">
        <v>0</v>
      </c>
      <c r="F17">
        <v>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SUM(Emisiones_CO2_CO2eq_MUNDO[[#This Row],[Edificios (kilotoneladas CO₂e)]:[Electricidad y Calor (kilotoneladas CO₂e)]])</f>
        <v>20</v>
      </c>
    </row>
    <row r="18" spans="1:13" x14ac:dyDescent="0.25">
      <c r="A18" t="s">
        <v>0</v>
      </c>
      <c r="B18" t="s">
        <v>393</v>
      </c>
      <c r="C18" t="s">
        <v>1</v>
      </c>
      <c r="D18">
        <v>2006</v>
      </c>
      <c r="E18">
        <v>0</v>
      </c>
      <c r="F18">
        <v>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SUM(Emisiones_CO2_CO2eq_MUNDO[[#This Row],[Edificios (kilotoneladas CO₂e)]:[Electricidad y Calor (kilotoneladas CO₂e)]])</f>
        <v>20</v>
      </c>
    </row>
    <row r="19" spans="1:13" x14ac:dyDescent="0.25">
      <c r="A19" t="s">
        <v>0</v>
      </c>
      <c r="B19" t="s">
        <v>393</v>
      </c>
      <c r="C19" t="s">
        <v>1</v>
      </c>
      <c r="D19">
        <v>2007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SUM(Emisiones_CO2_CO2eq_MUNDO[[#This Row],[Edificios (kilotoneladas CO₂e)]:[Electricidad y Calor (kilotoneladas CO₂e)]])</f>
        <v>10</v>
      </c>
    </row>
    <row r="20" spans="1:13" x14ac:dyDescent="0.25">
      <c r="A20" t="s">
        <v>0</v>
      </c>
      <c r="B20" t="s">
        <v>393</v>
      </c>
      <c r="C20" t="s">
        <v>1</v>
      </c>
      <c r="D20">
        <v>2008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SUM(Emisiones_CO2_CO2eq_MUNDO[[#This Row],[Edificios (kilotoneladas CO₂e)]:[Electricidad y Calor (kilotoneladas CO₂e)]])</f>
        <v>10</v>
      </c>
    </row>
    <row r="21" spans="1:13" x14ac:dyDescent="0.25">
      <c r="A21" t="s">
        <v>0</v>
      </c>
      <c r="B21" t="s">
        <v>393</v>
      </c>
      <c r="C21" t="s">
        <v>1</v>
      </c>
      <c r="D21">
        <v>2009</v>
      </c>
      <c r="E21">
        <v>0</v>
      </c>
      <c r="F21">
        <v>10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SUM(Emisiones_CO2_CO2eq_MUNDO[[#This Row],[Edificios (kilotoneladas CO₂e)]:[Electricidad y Calor (kilotoneladas CO₂e)]])</f>
        <v>10</v>
      </c>
    </row>
    <row r="22" spans="1:13" x14ac:dyDescent="0.25">
      <c r="A22" t="s">
        <v>0</v>
      </c>
      <c r="B22" t="s">
        <v>393</v>
      </c>
      <c r="C22" t="s">
        <v>1</v>
      </c>
      <c r="D22">
        <v>2010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SUM(Emisiones_CO2_CO2eq_MUNDO[[#This Row],[Edificios (kilotoneladas CO₂e)]:[Electricidad y Calor (kilotoneladas CO₂e)]])</f>
        <v>10</v>
      </c>
    </row>
    <row r="23" spans="1:13" x14ac:dyDescent="0.25">
      <c r="A23" t="s">
        <v>0</v>
      </c>
      <c r="B23" t="s">
        <v>393</v>
      </c>
      <c r="C23" t="s">
        <v>1</v>
      </c>
      <c r="D23">
        <v>2011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SUM(Emisiones_CO2_CO2eq_MUNDO[[#This Row],[Edificios (kilotoneladas CO₂e)]:[Electricidad y Calor (kilotoneladas CO₂e)]])</f>
        <v>10</v>
      </c>
    </row>
    <row r="24" spans="1:13" x14ac:dyDescent="0.25">
      <c r="A24" t="s">
        <v>0</v>
      </c>
      <c r="B24" t="s">
        <v>393</v>
      </c>
      <c r="C24" t="s">
        <v>1</v>
      </c>
      <c r="D24">
        <v>2012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SUM(Emisiones_CO2_CO2eq_MUNDO[[#This Row],[Edificios (kilotoneladas CO₂e)]:[Electricidad y Calor (kilotoneladas CO₂e)]])</f>
        <v>10</v>
      </c>
    </row>
    <row r="25" spans="1:13" x14ac:dyDescent="0.25">
      <c r="A25" t="s">
        <v>0</v>
      </c>
      <c r="B25" t="s">
        <v>393</v>
      </c>
      <c r="C25" t="s">
        <v>1</v>
      </c>
      <c r="D25">
        <v>2013</v>
      </c>
      <c r="E25">
        <v>0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SUM(Emisiones_CO2_CO2eq_MUNDO[[#This Row],[Edificios (kilotoneladas CO₂e)]:[Electricidad y Calor (kilotoneladas CO₂e)]])</f>
        <v>20</v>
      </c>
    </row>
    <row r="26" spans="1:13" x14ac:dyDescent="0.25">
      <c r="A26" t="s">
        <v>0</v>
      </c>
      <c r="B26" t="s">
        <v>393</v>
      </c>
      <c r="C26" t="s">
        <v>1</v>
      </c>
      <c r="D26">
        <v>2014</v>
      </c>
      <c r="E26">
        <v>0</v>
      </c>
      <c r="F26">
        <v>40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SUM(Emisiones_CO2_CO2eq_MUNDO[[#This Row],[Edificios (kilotoneladas CO₂e)]:[Electricidad y Calor (kilotoneladas CO₂e)]])</f>
        <v>40</v>
      </c>
    </row>
    <row r="27" spans="1:13" x14ac:dyDescent="0.25">
      <c r="A27" t="s">
        <v>0</v>
      </c>
      <c r="B27" t="s">
        <v>393</v>
      </c>
      <c r="C27" t="s">
        <v>1</v>
      </c>
      <c r="D27">
        <v>2015</v>
      </c>
      <c r="E27">
        <v>0</v>
      </c>
      <c r="F27">
        <v>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SUM(Emisiones_CO2_CO2eq_MUNDO[[#This Row],[Edificios (kilotoneladas CO₂e)]:[Electricidad y Calor (kilotoneladas CO₂e)]])</f>
        <v>30</v>
      </c>
    </row>
    <row r="28" spans="1:13" x14ac:dyDescent="0.25">
      <c r="A28" t="s">
        <v>0</v>
      </c>
      <c r="B28" t="s">
        <v>393</v>
      </c>
      <c r="C28" t="s">
        <v>1</v>
      </c>
      <c r="D28">
        <v>2016</v>
      </c>
      <c r="E28">
        <v>0</v>
      </c>
      <c r="F28">
        <v>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>SUM(Emisiones_CO2_CO2eq_MUNDO[[#This Row],[Edificios (kilotoneladas CO₂e)]:[Electricidad y Calor (kilotoneladas CO₂e)]])</f>
        <v>30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</v>
      </c>
      <c r="F29">
        <v>370</v>
      </c>
      <c r="G29">
        <v>80</v>
      </c>
      <c r="H29">
        <v>1800</v>
      </c>
      <c r="I29">
        <v>700</v>
      </c>
      <c r="J29">
        <v>2100</v>
      </c>
      <c r="K29">
        <v>0</v>
      </c>
      <c r="L29">
        <v>700</v>
      </c>
      <c r="M29">
        <f>SUM(Emisiones_CO2_CO2eq_MUNDO[[#This Row],[Edificios (kilotoneladas CO₂e)]:[Electricidad y Calor (kilotoneladas CO₂e)]])</f>
        <v>6050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</v>
      </c>
      <c r="F30">
        <v>300</v>
      </c>
      <c r="G30">
        <v>80</v>
      </c>
      <c r="H30">
        <v>1000</v>
      </c>
      <c r="I30">
        <v>500</v>
      </c>
      <c r="J30">
        <v>1400</v>
      </c>
      <c r="K30">
        <v>0</v>
      </c>
      <c r="L30">
        <v>500</v>
      </c>
      <c r="M30">
        <f>SUM(Emisiones_CO2_CO2eq_MUNDO[[#This Row],[Edificios (kilotoneladas CO₂e)]:[Electricidad y Calor (kilotoneladas CO₂e)]])</f>
        <v>4180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</v>
      </c>
      <c r="F31">
        <v>100</v>
      </c>
      <c r="G31">
        <v>80</v>
      </c>
      <c r="H31">
        <v>300</v>
      </c>
      <c r="I31">
        <v>400</v>
      </c>
      <c r="J31">
        <v>800</v>
      </c>
      <c r="K31">
        <v>0</v>
      </c>
      <c r="L31">
        <v>400</v>
      </c>
      <c r="M31">
        <f>SUM(Emisiones_CO2_CO2eq_MUNDO[[#This Row],[Edificios (kilotoneladas CO₂e)]:[Electricidad y Calor (kilotoneladas CO₂e)]])</f>
        <v>2380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</v>
      </c>
      <c r="F32">
        <v>100</v>
      </c>
      <c r="G32">
        <v>80</v>
      </c>
      <c r="H32">
        <v>200</v>
      </c>
      <c r="I32">
        <v>500</v>
      </c>
      <c r="J32">
        <v>500</v>
      </c>
      <c r="K32">
        <v>0</v>
      </c>
      <c r="L32">
        <v>500</v>
      </c>
      <c r="M32">
        <f>SUM(Emisiones_CO2_CO2eq_MUNDO[[#This Row],[Edificios (kilotoneladas CO₂e)]:[Electricidad y Calor (kilotoneladas CO₂e)]])</f>
        <v>2080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</v>
      </c>
      <c r="F33">
        <v>50</v>
      </c>
      <c r="G33">
        <v>80</v>
      </c>
      <c r="H33">
        <v>200</v>
      </c>
      <c r="I33">
        <v>600</v>
      </c>
      <c r="J33">
        <v>500</v>
      </c>
      <c r="K33">
        <v>50</v>
      </c>
      <c r="L33">
        <v>600</v>
      </c>
      <c r="M33">
        <f>SUM(Emisiones_CO2_CO2eq_MUNDO[[#This Row],[Edificios (kilotoneladas CO₂e)]:[Electricidad y Calor (kilotoneladas CO₂e)]])</f>
        <v>2280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</v>
      </c>
      <c r="F34">
        <v>100</v>
      </c>
      <c r="G34">
        <v>80</v>
      </c>
      <c r="H34">
        <v>100</v>
      </c>
      <c r="I34">
        <v>600</v>
      </c>
      <c r="J34">
        <v>500</v>
      </c>
      <c r="K34">
        <v>0</v>
      </c>
      <c r="L34">
        <v>400</v>
      </c>
      <c r="M34">
        <f>SUM(Emisiones_CO2_CO2eq_MUNDO[[#This Row],[Edificios (kilotoneladas CO₂e)]:[Electricidad y Calor (kilotoneladas CO₂e)]])</f>
        <v>1980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</v>
      </c>
      <c r="F35">
        <v>100</v>
      </c>
      <c r="G35">
        <v>80</v>
      </c>
      <c r="H35">
        <v>100</v>
      </c>
      <c r="I35">
        <v>600</v>
      </c>
      <c r="J35">
        <v>500</v>
      </c>
      <c r="K35">
        <v>0</v>
      </c>
      <c r="L35">
        <v>300</v>
      </c>
      <c r="M35">
        <f>SUM(Emisiones_CO2_CO2eq_MUNDO[[#This Row],[Edificios (kilotoneladas CO₂e)]:[Electricidad y Calor (kilotoneladas CO₂e)]])</f>
        <v>1980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</v>
      </c>
      <c r="F36">
        <v>50</v>
      </c>
      <c r="G36">
        <v>80</v>
      </c>
      <c r="H36">
        <v>0</v>
      </c>
      <c r="I36">
        <v>500</v>
      </c>
      <c r="J36">
        <v>200</v>
      </c>
      <c r="K36">
        <v>0</v>
      </c>
      <c r="L36">
        <v>300</v>
      </c>
      <c r="M36">
        <f>SUM(Emisiones_CO2_CO2eq_MUNDO[[#This Row],[Edificios (kilotoneladas CO₂e)]:[Electricidad y Calor (kilotoneladas CO₂e)]])</f>
        <v>1430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</v>
      </c>
      <c r="F37">
        <v>40</v>
      </c>
      <c r="G37">
        <v>80</v>
      </c>
      <c r="H37">
        <v>100</v>
      </c>
      <c r="I37">
        <v>700</v>
      </c>
      <c r="J37">
        <v>400</v>
      </c>
      <c r="K37">
        <v>0</v>
      </c>
      <c r="L37">
        <v>300</v>
      </c>
      <c r="M37">
        <f>SUM(Emisiones_CO2_CO2eq_MUNDO[[#This Row],[Edificios (kilotoneladas CO₂e)]:[Electricidad y Calor (kilotoneladas CO₂e)]])</f>
        <v>1820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</v>
      </c>
      <c r="F38">
        <v>50</v>
      </c>
      <c r="G38">
        <v>80</v>
      </c>
      <c r="H38">
        <v>500</v>
      </c>
      <c r="I38">
        <v>1400</v>
      </c>
      <c r="J38">
        <v>500</v>
      </c>
      <c r="K38">
        <v>0</v>
      </c>
      <c r="L38">
        <v>300</v>
      </c>
      <c r="M38">
        <f>SUM(Emisiones_CO2_CO2eq_MUNDO[[#This Row],[Edificios (kilotoneladas CO₂e)]:[Electricidad y Calor (kilotoneladas CO₂e)]])</f>
        <v>3030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</v>
      </c>
      <c r="F39">
        <v>90</v>
      </c>
      <c r="G39">
        <v>80</v>
      </c>
      <c r="H39">
        <v>500</v>
      </c>
      <c r="I39">
        <v>1500</v>
      </c>
      <c r="J39">
        <v>500</v>
      </c>
      <c r="K39">
        <v>0</v>
      </c>
      <c r="L39">
        <v>400</v>
      </c>
      <c r="M39">
        <f>SUM(Emisiones_CO2_CO2eq_MUNDO[[#This Row],[Edificios (kilotoneladas CO₂e)]:[Electricidad y Calor (kilotoneladas CO₂e)]])</f>
        <v>3270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</v>
      </c>
      <c r="F40">
        <v>0</v>
      </c>
      <c r="G40">
        <v>860</v>
      </c>
      <c r="H40">
        <v>500</v>
      </c>
      <c r="I40">
        <v>1500</v>
      </c>
      <c r="J40">
        <v>500</v>
      </c>
      <c r="K40">
        <v>0</v>
      </c>
      <c r="L40">
        <v>400</v>
      </c>
      <c r="M40">
        <f>SUM(Emisiones_CO2_CO2eq_MUNDO[[#This Row],[Edificios (kilotoneladas CO₂e)]:[Electricidad y Calor (kilotoneladas CO₂e)]])</f>
        <v>3960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</v>
      </c>
      <c r="F41">
        <v>0</v>
      </c>
      <c r="G41">
        <v>850</v>
      </c>
      <c r="H41">
        <v>500</v>
      </c>
      <c r="I41">
        <v>1800</v>
      </c>
      <c r="J41">
        <v>400</v>
      </c>
      <c r="K41">
        <v>0</v>
      </c>
      <c r="L41">
        <v>400</v>
      </c>
      <c r="M41">
        <f>SUM(Emisiones_CO2_CO2eq_MUNDO[[#This Row],[Edificios (kilotoneladas CO₂e)]:[Electricidad y Calor (kilotoneladas CO₂e)]])</f>
        <v>4550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</v>
      </c>
      <c r="F42">
        <v>290</v>
      </c>
      <c r="G42">
        <v>850</v>
      </c>
      <c r="H42">
        <v>600</v>
      </c>
      <c r="I42">
        <v>1900</v>
      </c>
      <c r="J42">
        <v>500</v>
      </c>
      <c r="K42">
        <v>0</v>
      </c>
      <c r="L42">
        <v>400</v>
      </c>
      <c r="M42">
        <f>SUM(Emisiones_CO2_CO2eq_MUNDO[[#This Row],[Edificios (kilotoneladas CO₂e)]:[Electricidad y Calor (kilotoneladas CO₂e)]])</f>
        <v>4940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</v>
      </c>
      <c r="F43">
        <v>290</v>
      </c>
      <c r="G43">
        <v>850</v>
      </c>
      <c r="H43">
        <v>500</v>
      </c>
      <c r="I43">
        <v>2300</v>
      </c>
      <c r="J43">
        <v>500</v>
      </c>
      <c r="K43">
        <v>0</v>
      </c>
      <c r="L43">
        <v>300</v>
      </c>
      <c r="M43">
        <f>SUM(Emisiones_CO2_CO2eq_MUNDO[[#This Row],[Edificios (kilotoneladas CO₂e)]:[Electricidad y Calor (kilotoneladas CO₂e)]])</f>
        <v>5140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</v>
      </c>
      <c r="F44">
        <v>250</v>
      </c>
      <c r="G44">
        <v>850</v>
      </c>
      <c r="H44">
        <v>400</v>
      </c>
      <c r="I44">
        <v>2400</v>
      </c>
      <c r="J44">
        <v>400</v>
      </c>
      <c r="K44">
        <v>0</v>
      </c>
      <c r="L44">
        <v>300</v>
      </c>
      <c r="M44">
        <f>SUM(Emisiones_CO2_CO2eq_MUNDO[[#This Row],[Edificios (kilotoneladas CO₂e)]:[Electricidad y Calor (kilotoneladas CO₂e)]])</f>
        <v>5000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</v>
      </c>
      <c r="F45">
        <v>260</v>
      </c>
      <c r="G45">
        <v>-250</v>
      </c>
      <c r="H45">
        <v>600</v>
      </c>
      <c r="I45">
        <v>1900</v>
      </c>
      <c r="J45">
        <v>700</v>
      </c>
      <c r="K45">
        <v>0</v>
      </c>
      <c r="L45">
        <v>200</v>
      </c>
      <c r="M45">
        <f>SUM(Emisiones_CO2_CO2eq_MUNDO[[#This Row],[Edificios (kilotoneladas CO₂e)]:[Electricidad y Calor (kilotoneladas CO₂e)]])</f>
        <v>3810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</v>
      </c>
      <c r="F46">
        <v>440</v>
      </c>
      <c r="G46">
        <v>-200</v>
      </c>
      <c r="H46">
        <v>500</v>
      </c>
      <c r="I46">
        <v>2100</v>
      </c>
      <c r="J46">
        <v>600</v>
      </c>
      <c r="K46">
        <v>0</v>
      </c>
      <c r="L46">
        <v>300</v>
      </c>
      <c r="M46">
        <f>SUM(Emisiones_CO2_CO2eq_MUNDO[[#This Row],[Edificios (kilotoneladas CO₂e)]:[Electricidad y Calor (kilotoneladas CO₂e)]])</f>
        <v>3940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</v>
      </c>
      <c r="F47">
        <v>460</v>
      </c>
      <c r="G47">
        <v>-250</v>
      </c>
      <c r="H47">
        <v>300</v>
      </c>
      <c r="I47">
        <v>2300</v>
      </c>
      <c r="J47">
        <v>500</v>
      </c>
      <c r="K47">
        <v>0</v>
      </c>
      <c r="L47">
        <v>300</v>
      </c>
      <c r="M47">
        <f>SUM(Emisiones_CO2_CO2eq_MUNDO[[#This Row],[Edificios (kilotoneladas CO₂e)]:[Electricidad y Calor (kilotoneladas CO₂e)]])</f>
        <v>4010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</v>
      </c>
      <c r="F48">
        <v>550</v>
      </c>
      <c r="G48">
        <v>-250</v>
      </c>
      <c r="H48">
        <v>200</v>
      </c>
      <c r="I48">
        <v>2300</v>
      </c>
      <c r="J48">
        <v>800</v>
      </c>
      <c r="K48">
        <v>0</v>
      </c>
      <c r="L48">
        <v>100</v>
      </c>
      <c r="M48">
        <f>SUM(Emisiones_CO2_CO2eq_MUNDO[[#This Row],[Edificios (kilotoneladas CO₂e)]:[Electricidad y Calor (kilotoneladas CO₂e)]])</f>
        <v>4000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</v>
      </c>
      <c r="F49">
        <v>650</v>
      </c>
      <c r="G49">
        <v>-250</v>
      </c>
      <c r="H49">
        <v>300</v>
      </c>
      <c r="I49">
        <v>2200</v>
      </c>
      <c r="J49">
        <v>1000</v>
      </c>
      <c r="K49">
        <v>0</v>
      </c>
      <c r="L49">
        <v>100</v>
      </c>
      <c r="M49">
        <f>SUM(Emisiones_CO2_CO2eq_MUNDO[[#This Row],[Edificios (kilotoneladas CO₂e)]:[Electricidad y Calor (kilotoneladas CO₂e)]])</f>
        <v>4300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</v>
      </c>
      <c r="F50">
        <v>900</v>
      </c>
      <c r="G50">
        <v>-340</v>
      </c>
      <c r="H50">
        <v>300</v>
      </c>
      <c r="I50">
        <v>2300</v>
      </c>
      <c r="J50">
        <v>1100</v>
      </c>
      <c r="K50">
        <v>0</v>
      </c>
      <c r="L50">
        <v>100</v>
      </c>
      <c r="M50">
        <f>SUM(Emisiones_CO2_CO2eq_MUNDO[[#This Row],[Edificios (kilotoneladas CO₂e)]:[Electricidad y Calor (kilotoneladas CO₂e)]])</f>
        <v>4660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</v>
      </c>
      <c r="F51">
        <v>1100</v>
      </c>
      <c r="G51">
        <v>-400</v>
      </c>
      <c r="H51">
        <v>300</v>
      </c>
      <c r="I51">
        <v>2300</v>
      </c>
      <c r="J51">
        <v>600</v>
      </c>
      <c r="K51">
        <v>0</v>
      </c>
      <c r="L51">
        <v>100</v>
      </c>
      <c r="M51">
        <f>SUM(Emisiones_CO2_CO2eq_MUNDO[[#This Row],[Edificios (kilotoneladas CO₂e)]:[Electricidad y Calor (kilotoneladas CO₂e)]])</f>
        <v>4200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</v>
      </c>
      <c r="F52">
        <v>1150</v>
      </c>
      <c r="G52">
        <v>-400</v>
      </c>
      <c r="H52">
        <v>300</v>
      </c>
      <c r="I52">
        <v>2500</v>
      </c>
      <c r="J52">
        <v>600</v>
      </c>
      <c r="K52">
        <v>0</v>
      </c>
      <c r="L52">
        <v>0</v>
      </c>
      <c r="M52">
        <f>SUM(Emisiones_CO2_CO2eq_MUNDO[[#This Row],[Edificios (kilotoneladas CO₂e)]:[Electricidad y Calor (kilotoneladas CO₂e)]])</f>
        <v>4450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</v>
      </c>
      <c r="F53">
        <v>1100</v>
      </c>
      <c r="G53">
        <v>-400</v>
      </c>
      <c r="H53">
        <v>300</v>
      </c>
      <c r="I53">
        <v>2500</v>
      </c>
      <c r="J53">
        <v>900</v>
      </c>
      <c r="K53">
        <v>0</v>
      </c>
      <c r="L53">
        <v>100</v>
      </c>
      <c r="M53">
        <f>SUM(Emisiones_CO2_CO2eq_MUNDO[[#This Row],[Edificios (kilotoneladas CO₂e)]:[Electricidad y Calor (kilotoneladas CO₂e)]])</f>
        <v>4800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</v>
      </c>
      <c r="F54">
        <v>1100</v>
      </c>
      <c r="G54">
        <v>-390</v>
      </c>
      <c r="H54">
        <v>300</v>
      </c>
      <c r="I54">
        <v>2400</v>
      </c>
      <c r="J54">
        <v>700</v>
      </c>
      <c r="K54">
        <v>0</v>
      </c>
      <c r="L54">
        <v>100</v>
      </c>
      <c r="M54">
        <f>SUM(Emisiones_CO2_CO2eq_MUNDO[[#This Row],[Edificios (kilotoneladas CO₂e)]:[Electricidad y Calor (kilotoneladas CO₂e)]])</f>
        <v>4510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</v>
      </c>
      <c r="F55">
        <v>1100</v>
      </c>
      <c r="G55">
        <v>-400</v>
      </c>
      <c r="H55">
        <v>300</v>
      </c>
      <c r="I55">
        <v>2300</v>
      </c>
      <c r="J55">
        <v>600</v>
      </c>
      <c r="K55">
        <v>0</v>
      </c>
      <c r="L55">
        <v>100</v>
      </c>
      <c r="M55">
        <f>SUM(Emisiones_CO2_CO2eq_MUNDO[[#This Row],[Edificios (kilotoneladas CO₂e)]:[Electricidad y Calor (kilotoneladas CO₂e)]])</f>
        <v>4300</v>
      </c>
    </row>
    <row r="56" spans="1:13" x14ac:dyDescent="0.25">
      <c r="A56" t="s">
        <v>4</v>
      </c>
      <c r="B56" t="s">
        <v>394</v>
      </c>
      <c r="C56" t="s">
        <v>5</v>
      </c>
      <c r="D56">
        <v>1990</v>
      </c>
      <c r="E56">
        <v>6600</v>
      </c>
      <c r="F56">
        <v>2990</v>
      </c>
      <c r="G56">
        <v>880</v>
      </c>
      <c r="H56">
        <v>0</v>
      </c>
      <c r="I56">
        <v>15800</v>
      </c>
      <c r="J56">
        <v>5700</v>
      </c>
      <c r="K56">
        <v>13730</v>
      </c>
      <c r="L56">
        <v>23100</v>
      </c>
      <c r="M56">
        <f>SUM(Emisiones_CO2_CO2eq_MUNDO[[#This Row],[Edificios (kilotoneladas CO₂e)]:[Electricidad y Calor (kilotoneladas CO₂e)]])</f>
        <v>68800</v>
      </c>
    </row>
    <row r="57" spans="1:13" x14ac:dyDescent="0.25">
      <c r="A57" t="s">
        <v>4</v>
      </c>
      <c r="B57" t="s">
        <v>394</v>
      </c>
      <c r="C57" t="s">
        <v>5</v>
      </c>
      <c r="D57">
        <v>1991</v>
      </c>
      <c r="E57">
        <v>7500</v>
      </c>
      <c r="F57">
        <v>2970</v>
      </c>
      <c r="G57">
        <v>880</v>
      </c>
      <c r="H57">
        <v>0</v>
      </c>
      <c r="I57">
        <v>16900</v>
      </c>
      <c r="J57">
        <v>6200</v>
      </c>
      <c r="K57">
        <v>9250</v>
      </c>
      <c r="L57">
        <v>24100</v>
      </c>
      <c r="M57">
        <f>SUM(Emisiones_CO2_CO2eq_MUNDO[[#This Row],[Edificios (kilotoneladas CO₂e)]:[Electricidad y Calor (kilotoneladas CO₂e)]])</f>
        <v>67800</v>
      </c>
    </row>
    <row r="58" spans="1:13" x14ac:dyDescent="0.25">
      <c r="A58" t="s">
        <v>4</v>
      </c>
      <c r="B58" t="s">
        <v>394</v>
      </c>
      <c r="C58" t="s">
        <v>5</v>
      </c>
      <c r="D58">
        <v>1992</v>
      </c>
      <c r="E58">
        <v>7800</v>
      </c>
      <c r="F58">
        <v>3000</v>
      </c>
      <c r="G58">
        <v>880</v>
      </c>
      <c r="H58">
        <v>0</v>
      </c>
      <c r="I58">
        <v>16800</v>
      </c>
      <c r="J58">
        <v>6300</v>
      </c>
      <c r="K58">
        <v>8210</v>
      </c>
      <c r="L58">
        <v>24000</v>
      </c>
      <c r="M58">
        <f>SUM(Emisiones_CO2_CO2eq_MUNDO[[#This Row],[Edificios (kilotoneladas CO₂e)]:[Electricidad y Calor (kilotoneladas CO₂e)]])</f>
        <v>66990</v>
      </c>
    </row>
    <row r="59" spans="1:13" x14ac:dyDescent="0.25">
      <c r="A59" t="s">
        <v>4</v>
      </c>
      <c r="B59" t="s">
        <v>394</v>
      </c>
      <c r="C59" t="s">
        <v>5</v>
      </c>
      <c r="D59">
        <v>1993</v>
      </c>
      <c r="E59">
        <v>8199.9999999999891</v>
      </c>
      <c r="F59">
        <v>2990</v>
      </c>
      <c r="G59">
        <v>880</v>
      </c>
      <c r="H59">
        <v>0</v>
      </c>
      <c r="I59">
        <v>17000</v>
      </c>
      <c r="J59">
        <v>6200</v>
      </c>
      <c r="K59">
        <v>13790</v>
      </c>
      <c r="L59">
        <v>25200</v>
      </c>
      <c r="M59">
        <f>SUM(Emisiones_CO2_CO2eq_MUNDO[[#This Row],[Edificios (kilotoneladas CO₂e)]:[Electricidad y Calor (kilotoneladas CO₂e)]])</f>
        <v>74259.999999999985</v>
      </c>
    </row>
    <row r="60" spans="1:13" x14ac:dyDescent="0.25">
      <c r="A60" t="s">
        <v>4</v>
      </c>
      <c r="B60" t="s">
        <v>394</v>
      </c>
      <c r="C60" t="s">
        <v>5</v>
      </c>
      <c r="D60">
        <v>1994</v>
      </c>
      <c r="E60">
        <v>8199.9999999999891</v>
      </c>
      <c r="F60">
        <v>2820</v>
      </c>
      <c r="G60">
        <v>880</v>
      </c>
      <c r="H60">
        <v>0</v>
      </c>
      <c r="I60">
        <v>15500</v>
      </c>
      <c r="J60">
        <v>6000</v>
      </c>
      <c r="K60">
        <v>14110</v>
      </c>
      <c r="L60">
        <v>24900</v>
      </c>
      <c r="M60">
        <f>SUM(Emisiones_CO2_CO2eq_MUNDO[[#This Row],[Edificios (kilotoneladas CO₂e)]:[Electricidad y Calor (kilotoneladas CO₂e)]])</f>
        <v>72409.999999999985</v>
      </c>
    </row>
    <row r="61" spans="1:13" x14ac:dyDescent="0.25">
      <c r="A61" t="s">
        <v>4</v>
      </c>
      <c r="B61" t="s">
        <v>394</v>
      </c>
      <c r="C61" t="s">
        <v>5</v>
      </c>
      <c r="D61">
        <v>1995</v>
      </c>
      <c r="E61">
        <v>8100</v>
      </c>
      <c r="F61">
        <v>3170</v>
      </c>
      <c r="G61">
        <v>880</v>
      </c>
      <c r="H61">
        <v>0</v>
      </c>
      <c r="I61">
        <v>15100</v>
      </c>
      <c r="J61">
        <v>6300</v>
      </c>
      <c r="K61">
        <v>14550</v>
      </c>
      <c r="L61">
        <v>25800</v>
      </c>
      <c r="M61">
        <f>SUM(Emisiones_CO2_CO2eq_MUNDO[[#This Row],[Edificios (kilotoneladas CO₂e)]:[Electricidad y Calor (kilotoneladas CO₂e)]])</f>
        <v>73900</v>
      </c>
    </row>
    <row r="62" spans="1:13" x14ac:dyDescent="0.25">
      <c r="A62" t="s">
        <v>4</v>
      </c>
      <c r="B62" t="s">
        <v>394</v>
      </c>
      <c r="C62" t="s">
        <v>5</v>
      </c>
      <c r="D62">
        <v>1996</v>
      </c>
      <c r="E62">
        <v>8300</v>
      </c>
      <c r="F62">
        <v>3010</v>
      </c>
      <c r="G62">
        <v>880</v>
      </c>
      <c r="H62">
        <v>0</v>
      </c>
      <c r="I62">
        <v>15000</v>
      </c>
      <c r="J62">
        <v>5900</v>
      </c>
      <c r="K62">
        <v>13510</v>
      </c>
      <c r="L62">
        <v>25700</v>
      </c>
      <c r="M62">
        <f>SUM(Emisiones_CO2_CO2eq_MUNDO[[#This Row],[Edificios (kilotoneladas CO₂e)]:[Electricidad y Calor (kilotoneladas CO₂e)]])</f>
        <v>72300</v>
      </c>
    </row>
    <row r="63" spans="1:13" x14ac:dyDescent="0.25">
      <c r="A63" t="s">
        <v>4</v>
      </c>
      <c r="B63" t="s">
        <v>394</v>
      </c>
      <c r="C63" t="s">
        <v>5</v>
      </c>
      <c r="D63">
        <v>1997</v>
      </c>
      <c r="E63">
        <v>8000</v>
      </c>
      <c r="F63">
        <v>3270</v>
      </c>
      <c r="G63">
        <v>880</v>
      </c>
      <c r="H63">
        <v>0</v>
      </c>
      <c r="I63">
        <v>15000</v>
      </c>
      <c r="J63">
        <v>5300</v>
      </c>
      <c r="K63">
        <v>13570</v>
      </c>
      <c r="L63">
        <v>27800</v>
      </c>
      <c r="M63">
        <f>SUM(Emisiones_CO2_CO2eq_MUNDO[[#This Row],[Edificios (kilotoneladas CO₂e)]:[Electricidad y Calor (kilotoneladas CO₂e)]])</f>
        <v>73820</v>
      </c>
    </row>
    <row r="64" spans="1:13" x14ac:dyDescent="0.25">
      <c r="A64" t="s">
        <v>4</v>
      </c>
      <c r="B64" t="s">
        <v>394</v>
      </c>
      <c r="C64" t="s">
        <v>5</v>
      </c>
      <c r="D64">
        <v>1998</v>
      </c>
      <c r="E64">
        <v>8600</v>
      </c>
      <c r="F64">
        <v>3450</v>
      </c>
      <c r="G64">
        <v>880</v>
      </c>
      <c r="H64">
        <v>0</v>
      </c>
      <c r="I64">
        <v>15500</v>
      </c>
      <c r="J64">
        <v>5700</v>
      </c>
      <c r="K64">
        <v>13570</v>
      </c>
      <c r="L64">
        <v>27800</v>
      </c>
      <c r="M64">
        <f>SUM(Emisiones_CO2_CO2eq_MUNDO[[#This Row],[Edificios (kilotoneladas CO₂e)]:[Electricidad y Calor (kilotoneladas CO₂e)]])</f>
        <v>75500</v>
      </c>
    </row>
    <row r="65" spans="1:13" x14ac:dyDescent="0.25">
      <c r="A65" t="s">
        <v>4</v>
      </c>
      <c r="B65" t="s">
        <v>394</v>
      </c>
      <c r="C65" t="s">
        <v>5</v>
      </c>
      <c r="D65">
        <v>1999</v>
      </c>
      <c r="E65">
        <v>9100</v>
      </c>
      <c r="F65">
        <v>3440</v>
      </c>
      <c r="G65">
        <v>880</v>
      </c>
      <c r="H65">
        <v>0</v>
      </c>
      <c r="I65">
        <v>16500</v>
      </c>
      <c r="J65">
        <v>6100</v>
      </c>
      <c r="K65">
        <v>13180</v>
      </c>
      <c r="L65">
        <v>29300</v>
      </c>
      <c r="M65">
        <f>SUM(Emisiones_CO2_CO2eq_MUNDO[[#This Row],[Edificios (kilotoneladas CO₂e)]:[Electricidad y Calor (kilotoneladas CO₂e)]])</f>
        <v>78500</v>
      </c>
    </row>
    <row r="66" spans="1:13" x14ac:dyDescent="0.25">
      <c r="A66" t="s">
        <v>4</v>
      </c>
      <c r="B66" t="s">
        <v>394</v>
      </c>
      <c r="C66" t="s">
        <v>5</v>
      </c>
      <c r="D66">
        <v>2000</v>
      </c>
      <c r="E66">
        <v>9300</v>
      </c>
      <c r="F66">
        <v>3790</v>
      </c>
      <c r="G66">
        <v>880</v>
      </c>
      <c r="H66">
        <v>0</v>
      </c>
      <c r="I66">
        <v>16800</v>
      </c>
      <c r="J66">
        <v>6200</v>
      </c>
      <c r="K66">
        <v>13290</v>
      </c>
      <c r="L66">
        <v>29100</v>
      </c>
      <c r="M66">
        <f>SUM(Emisiones_CO2_CO2eq_MUNDO[[#This Row],[Edificios (kilotoneladas CO₂e)]:[Electricidad y Calor (kilotoneladas CO₂e)]])</f>
        <v>79360</v>
      </c>
    </row>
    <row r="67" spans="1:13" x14ac:dyDescent="0.25">
      <c r="A67" t="s">
        <v>4</v>
      </c>
      <c r="B67" t="s">
        <v>394</v>
      </c>
      <c r="C67" t="s">
        <v>5</v>
      </c>
      <c r="D67">
        <v>2001</v>
      </c>
      <c r="E67">
        <v>9500</v>
      </c>
      <c r="F67">
        <v>3770</v>
      </c>
      <c r="G67">
        <v>510</v>
      </c>
      <c r="H67">
        <v>0</v>
      </c>
      <c r="I67">
        <v>17000</v>
      </c>
      <c r="J67">
        <v>6300</v>
      </c>
      <c r="K67">
        <v>7990</v>
      </c>
      <c r="L67">
        <v>30200</v>
      </c>
      <c r="M67">
        <f>SUM(Emisiones_CO2_CO2eq_MUNDO[[#This Row],[Edificios (kilotoneladas CO₂e)]:[Electricidad y Calor (kilotoneladas CO₂e)]])</f>
        <v>75270</v>
      </c>
    </row>
    <row r="68" spans="1:13" x14ac:dyDescent="0.25">
      <c r="A68" t="s">
        <v>4</v>
      </c>
      <c r="B68" t="s">
        <v>394</v>
      </c>
      <c r="C68" t="s">
        <v>5</v>
      </c>
      <c r="D68">
        <v>2002</v>
      </c>
      <c r="E68">
        <v>9900</v>
      </c>
      <c r="F68">
        <v>4059.99999999999</v>
      </c>
      <c r="G68">
        <v>510</v>
      </c>
      <c r="H68">
        <v>0</v>
      </c>
      <c r="I68">
        <v>19400</v>
      </c>
      <c r="J68">
        <v>6600</v>
      </c>
      <c r="K68">
        <v>8210</v>
      </c>
      <c r="L68">
        <v>32200</v>
      </c>
      <c r="M68">
        <f>SUM(Emisiones_CO2_CO2eq_MUNDO[[#This Row],[Edificios (kilotoneladas CO₂e)]:[Electricidad y Calor (kilotoneladas CO₂e)]])</f>
        <v>80879.999999999985</v>
      </c>
    </row>
    <row r="69" spans="1:13" x14ac:dyDescent="0.25">
      <c r="A69" t="s">
        <v>4</v>
      </c>
      <c r="B69" t="s">
        <v>394</v>
      </c>
      <c r="C69" t="s">
        <v>5</v>
      </c>
      <c r="D69">
        <v>2003</v>
      </c>
      <c r="E69">
        <v>10700</v>
      </c>
      <c r="F69">
        <v>4030</v>
      </c>
      <c r="G69">
        <v>510</v>
      </c>
      <c r="H69">
        <v>0</v>
      </c>
      <c r="I69">
        <v>21800</v>
      </c>
      <c r="J69">
        <v>7000</v>
      </c>
      <c r="K69">
        <v>7820</v>
      </c>
      <c r="L69">
        <v>32400</v>
      </c>
      <c r="M69">
        <f>SUM(Emisiones_CO2_CO2eq_MUNDO[[#This Row],[Edificios (kilotoneladas CO₂e)]:[Electricidad y Calor (kilotoneladas CO₂e)]])</f>
        <v>84260</v>
      </c>
    </row>
    <row r="70" spans="1:13" x14ac:dyDescent="0.25">
      <c r="A70" t="s">
        <v>4</v>
      </c>
      <c r="B70" t="s">
        <v>394</v>
      </c>
      <c r="C70" t="s">
        <v>5</v>
      </c>
      <c r="D70">
        <v>2004</v>
      </c>
      <c r="E70">
        <v>11500</v>
      </c>
      <c r="F70">
        <v>4900</v>
      </c>
      <c r="G70">
        <v>510</v>
      </c>
      <c r="H70">
        <v>0</v>
      </c>
      <c r="I70">
        <v>22000</v>
      </c>
      <c r="J70">
        <v>8100</v>
      </c>
      <c r="K70">
        <v>6620</v>
      </c>
      <c r="L70">
        <v>31800</v>
      </c>
      <c r="M70">
        <f>SUM(Emisiones_CO2_CO2eq_MUNDO[[#This Row],[Edificios (kilotoneladas CO₂e)]:[Electricidad y Calor (kilotoneladas CO₂e)]])</f>
        <v>85430</v>
      </c>
    </row>
    <row r="71" spans="1:13" x14ac:dyDescent="0.25">
      <c r="A71" t="s">
        <v>4</v>
      </c>
      <c r="B71" t="s">
        <v>394</v>
      </c>
      <c r="C71" t="s">
        <v>5</v>
      </c>
      <c r="D71">
        <v>2005</v>
      </c>
      <c r="E71">
        <v>12500</v>
      </c>
      <c r="F71">
        <v>5660</v>
      </c>
      <c r="G71">
        <v>510</v>
      </c>
      <c r="H71">
        <v>0</v>
      </c>
      <c r="I71">
        <v>24200</v>
      </c>
      <c r="J71">
        <v>8199.9999999999891</v>
      </c>
      <c r="K71">
        <v>5850</v>
      </c>
      <c r="L71">
        <v>32600</v>
      </c>
      <c r="M71">
        <f>SUM(Emisiones_CO2_CO2eq_MUNDO[[#This Row],[Edificios (kilotoneladas CO₂e)]:[Electricidad y Calor (kilotoneladas CO₂e)]])</f>
        <v>89519.999999999985</v>
      </c>
    </row>
    <row r="72" spans="1:13" x14ac:dyDescent="0.25">
      <c r="A72" t="s">
        <v>4</v>
      </c>
      <c r="B72" t="s">
        <v>394</v>
      </c>
      <c r="C72" t="s">
        <v>5</v>
      </c>
      <c r="D72">
        <v>2006</v>
      </c>
      <c r="E72">
        <v>12200</v>
      </c>
      <c r="F72">
        <v>6540</v>
      </c>
      <c r="G72">
        <v>-6750</v>
      </c>
      <c r="H72">
        <v>0</v>
      </c>
      <c r="I72">
        <v>25600</v>
      </c>
      <c r="J72">
        <v>8700</v>
      </c>
      <c r="K72">
        <v>6460</v>
      </c>
      <c r="L72">
        <v>34200</v>
      </c>
      <c r="M72">
        <f>SUM(Emisiones_CO2_CO2eq_MUNDO[[#This Row],[Edificios (kilotoneladas CO₂e)]:[Electricidad y Calor (kilotoneladas CO₂e)]])</f>
        <v>86950</v>
      </c>
    </row>
    <row r="73" spans="1:13" x14ac:dyDescent="0.25">
      <c r="A73" t="s">
        <v>4</v>
      </c>
      <c r="B73" t="s">
        <v>394</v>
      </c>
      <c r="C73" t="s">
        <v>5</v>
      </c>
      <c r="D73">
        <v>2007</v>
      </c>
      <c r="E73">
        <v>13600</v>
      </c>
      <c r="F73">
        <v>7000</v>
      </c>
      <c r="G73">
        <v>-6750</v>
      </c>
      <c r="H73">
        <v>0</v>
      </c>
      <c r="I73">
        <v>27600</v>
      </c>
      <c r="J73">
        <v>9700</v>
      </c>
      <c r="K73">
        <v>8640</v>
      </c>
      <c r="L73">
        <v>33900</v>
      </c>
      <c r="M73">
        <f>SUM(Emisiones_CO2_CO2eq_MUNDO[[#This Row],[Edificios (kilotoneladas CO₂e)]:[Electricidad y Calor (kilotoneladas CO₂e)]])</f>
        <v>93690</v>
      </c>
    </row>
    <row r="74" spans="1:13" x14ac:dyDescent="0.25">
      <c r="A74" t="s">
        <v>4</v>
      </c>
      <c r="B74" t="s">
        <v>394</v>
      </c>
      <c r="C74" t="s">
        <v>5</v>
      </c>
      <c r="D74">
        <v>2008</v>
      </c>
      <c r="E74">
        <v>13600</v>
      </c>
      <c r="F74">
        <v>7580</v>
      </c>
      <c r="G74">
        <v>-6750</v>
      </c>
      <c r="H74">
        <v>0</v>
      </c>
      <c r="I74">
        <v>29200</v>
      </c>
      <c r="J74">
        <v>10100</v>
      </c>
      <c r="K74">
        <v>9140</v>
      </c>
      <c r="L74">
        <v>35400</v>
      </c>
      <c r="M74">
        <f>SUM(Emisiones_CO2_CO2eq_MUNDO[[#This Row],[Edificios (kilotoneladas CO₂e)]:[Electricidad y Calor (kilotoneladas CO₂e)]])</f>
        <v>98270</v>
      </c>
    </row>
    <row r="75" spans="1:13" x14ac:dyDescent="0.25">
      <c r="A75" t="s">
        <v>4</v>
      </c>
      <c r="B75" t="s">
        <v>394</v>
      </c>
      <c r="C75" t="s">
        <v>5</v>
      </c>
      <c r="D75">
        <v>2009</v>
      </c>
      <c r="E75">
        <v>13500</v>
      </c>
      <c r="F75">
        <v>8220</v>
      </c>
      <c r="G75">
        <v>-6750</v>
      </c>
      <c r="H75">
        <v>4000</v>
      </c>
      <c r="I75">
        <v>30500</v>
      </c>
      <c r="J75">
        <v>9800</v>
      </c>
      <c r="K75">
        <v>10390</v>
      </c>
      <c r="L75">
        <v>36700</v>
      </c>
      <c r="M75">
        <f>SUM(Emisiones_CO2_CO2eq_MUNDO[[#This Row],[Edificios (kilotoneladas CO₂e)]:[Electricidad y Calor (kilotoneladas CO₂e)]])</f>
        <v>106360</v>
      </c>
    </row>
    <row r="76" spans="1:13" x14ac:dyDescent="0.25">
      <c r="A76" t="s">
        <v>4</v>
      </c>
      <c r="B76" t="s">
        <v>394</v>
      </c>
      <c r="C76" t="s">
        <v>5</v>
      </c>
      <c r="D76">
        <v>2010</v>
      </c>
      <c r="E76">
        <v>13200</v>
      </c>
      <c r="F76">
        <v>8250</v>
      </c>
      <c r="G76">
        <v>-6750</v>
      </c>
      <c r="H76">
        <v>3600</v>
      </c>
      <c r="I76">
        <v>31700</v>
      </c>
      <c r="J76">
        <v>10700</v>
      </c>
      <c r="K76">
        <v>9250</v>
      </c>
      <c r="L76">
        <v>36300</v>
      </c>
      <c r="M76">
        <f>SUM(Emisiones_CO2_CO2eq_MUNDO[[#This Row],[Edificios (kilotoneladas CO₂e)]:[Electricidad y Calor (kilotoneladas CO₂e)]])</f>
        <v>106250</v>
      </c>
    </row>
    <row r="77" spans="1:13" x14ac:dyDescent="0.25">
      <c r="A77" t="s">
        <v>4</v>
      </c>
      <c r="B77" t="s">
        <v>394</v>
      </c>
      <c r="C77" t="s">
        <v>5</v>
      </c>
      <c r="D77">
        <v>2011</v>
      </c>
      <c r="E77">
        <v>14600</v>
      </c>
      <c r="F77">
        <v>8189.99999999999</v>
      </c>
      <c r="G77">
        <v>-440</v>
      </c>
      <c r="H77">
        <v>4000</v>
      </c>
      <c r="I77">
        <v>34200</v>
      </c>
      <c r="J77">
        <v>10800</v>
      </c>
      <c r="K77">
        <v>7060</v>
      </c>
      <c r="L77">
        <v>39200</v>
      </c>
      <c r="M77">
        <f>SUM(Emisiones_CO2_CO2eq_MUNDO[[#This Row],[Edificios (kilotoneladas CO₂e)]:[Electricidad y Calor (kilotoneladas CO₂e)]])</f>
        <v>117609.99999999999</v>
      </c>
    </row>
    <row r="78" spans="1:13" x14ac:dyDescent="0.25">
      <c r="A78" t="s">
        <v>4</v>
      </c>
      <c r="B78" t="s">
        <v>394</v>
      </c>
      <c r="C78" t="s">
        <v>5</v>
      </c>
      <c r="D78">
        <v>2012</v>
      </c>
      <c r="E78">
        <v>16800</v>
      </c>
      <c r="F78">
        <v>7700</v>
      </c>
      <c r="G78">
        <v>-440</v>
      </c>
      <c r="H78">
        <v>3500</v>
      </c>
      <c r="I78">
        <v>38400</v>
      </c>
      <c r="J78">
        <v>10100</v>
      </c>
      <c r="K78">
        <v>6460</v>
      </c>
      <c r="L78">
        <v>43300</v>
      </c>
      <c r="M78">
        <f>SUM(Emisiones_CO2_CO2eq_MUNDO[[#This Row],[Edificios (kilotoneladas CO₂e)]:[Electricidad y Calor (kilotoneladas CO₂e)]])</f>
        <v>125820</v>
      </c>
    </row>
    <row r="79" spans="1:13" x14ac:dyDescent="0.25">
      <c r="A79" t="s">
        <v>4</v>
      </c>
      <c r="B79" t="s">
        <v>394</v>
      </c>
      <c r="C79" t="s">
        <v>5</v>
      </c>
      <c r="D79">
        <v>2013</v>
      </c>
      <c r="E79">
        <v>18000</v>
      </c>
      <c r="F79">
        <v>7300</v>
      </c>
      <c r="G79">
        <v>-440</v>
      </c>
      <c r="H79">
        <v>4700</v>
      </c>
      <c r="I79">
        <v>40200</v>
      </c>
      <c r="J79">
        <v>10000</v>
      </c>
      <c r="K79">
        <v>6780</v>
      </c>
      <c r="L79">
        <v>42900</v>
      </c>
      <c r="M79">
        <f>SUM(Emisiones_CO2_CO2eq_MUNDO[[#This Row],[Edificios (kilotoneladas CO₂e)]:[Electricidad y Calor (kilotoneladas CO₂e)]])</f>
        <v>129440</v>
      </c>
    </row>
    <row r="80" spans="1:13" x14ac:dyDescent="0.25">
      <c r="A80" t="s">
        <v>4</v>
      </c>
      <c r="B80" t="s">
        <v>394</v>
      </c>
      <c r="C80" t="s">
        <v>5</v>
      </c>
      <c r="D80">
        <v>2014</v>
      </c>
      <c r="E80">
        <v>18700</v>
      </c>
      <c r="F80">
        <v>8359.9999999999891</v>
      </c>
      <c r="G80">
        <v>-440</v>
      </c>
      <c r="H80">
        <v>2900</v>
      </c>
      <c r="I80">
        <v>43600</v>
      </c>
      <c r="J80">
        <v>10200</v>
      </c>
      <c r="K80">
        <v>7280</v>
      </c>
      <c r="L80">
        <v>47700</v>
      </c>
      <c r="M80">
        <f>SUM(Emisiones_CO2_CO2eq_MUNDO[[#This Row],[Edificios (kilotoneladas CO₂e)]:[Electricidad y Calor (kilotoneladas CO₂e)]])</f>
        <v>138300</v>
      </c>
    </row>
    <row r="81" spans="1:13" x14ac:dyDescent="0.25">
      <c r="A81" t="s">
        <v>4</v>
      </c>
      <c r="B81" t="s">
        <v>394</v>
      </c>
      <c r="C81" t="s">
        <v>5</v>
      </c>
      <c r="D81">
        <v>2015</v>
      </c>
      <c r="E81">
        <v>20400</v>
      </c>
      <c r="F81">
        <v>9160</v>
      </c>
      <c r="G81">
        <v>-440</v>
      </c>
      <c r="H81">
        <v>3100</v>
      </c>
      <c r="I81">
        <v>46500</v>
      </c>
      <c r="J81">
        <v>10800</v>
      </c>
      <c r="K81">
        <v>7280</v>
      </c>
      <c r="L81">
        <v>49600</v>
      </c>
      <c r="M81">
        <f>SUM(Emisiones_CO2_CO2eq_MUNDO[[#This Row],[Edificios (kilotoneladas CO₂e)]:[Electricidad y Calor (kilotoneladas CO₂e)]])</f>
        <v>146400</v>
      </c>
    </row>
    <row r="82" spans="1:13" x14ac:dyDescent="0.25">
      <c r="A82" t="s">
        <v>4</v>
      </c>
      <c r="B82" t="s">
        <v>394</v>
      </c>
      <c r="C82" t="s">
        <v>5</v>
      </c>
      <c r="D82">
        <v>2016</v>
      </c>
      <c r="E82">
        <v>20700</v>
      </c>
      <c r="F82">
        <v>9160</v>
      </c>
      <c r="G82">
        <v>-440</v>
      </c>
      <c r="H82">
        <v>3300</v>
      </c>
      <c r="I82">
        <v>45100</v>
      </c>
      <c r="J82">
        <v>10900</v>
      </c>
      <c r="K82">
        <v>7280</v>
      </c>
      <c r="L82">
        <v>47800</v>
      </c>
      <c r="M82">
        <f>SUM(Emisiones_CO2_CO2eq_MUNDO[[#This Row],[Edificios (kilotoneladas CO₂e)]:[Electricidad y Calor (kilotoneladas CO₂e)]])</f>
        <v>143800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-20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SUM(Emisiones_CO2_CO2eq_MUNDO[[#This Row],[Edificios (kilotoneladas CO₂e)]:[Electricidad y Calor (kilotoneladas CO₂e)]])</f>
        <v>-20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-20</v>
      </c>
      <c r="H84">
        <v>0</v>
      </c>
      <c r="I84">
        <v>0</v>
      </c>
      <c r="J84">
        <v>0</v>
      </c>
      <c r="K84">
        <v>0</v>
      </c>
      <c r="L84">
        <v>0</v>
      </c>
      <c r="M84">
        <f>SUM(Emisiones_CO2_CO2eq_MUNDO[[#This Row],[Edificios (kilotoneladas CO₂e)]:[Electricidad y Calor (kilotoneladas CO₂e)]])</f>
        <v>-20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-20</v>
      </c>
      <c r="H85">
        <v>0</v>
      </c>
      <c r="I85">
        <v>0</v>
      </c>
      <c r="J85">
        <v>0</v>
      </c>
      <c r="K85">
        <v>0</v>
      </c>
      <c r="L85">
        <v>0</v>
      </c>
      <c r="M85">
        <f>SUM(Emisiones_CO2_CO2eq_MUNDO[[#This Row],[Edificios (kilotoneladas CO₂e)]:[Electricidad y Calor (kilotoneladas CO₂e)]])</f>
        <v>-20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-20</v>
      </c>
      <c r="H86">
        <v>0</v>
      </c>
      <c r="I86">
        <v>0</v>
      </c>
      <c r="J86">
        <v>0</v>
      </c>
      <c r="K86">
        <v>0</v>
      </c>
      <c r="L86">
        <v>0</v>
      </c>
      <c r="M86">
        <f>SUM(Emisiones_CO2_CO2eq_MUNDO[[#This Row],[Edificios (kilotoneladas CO₂e)]:[Electricidad y Calor (kilotoneladas CO₂e)]])</f>
        <v>-20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-20</v>
      </c>
      <c r="H87">
        <v>0</v>
      </c>
      <c r="I87">
        <v>0</v>
      </c>
      <c r="J87">
        <v>0</v>
      </c>
      <c r="K87">
        <v>0</v>
      </c>
      <c r="L87">
        <v>0</v>
      </c>
      <c r="M87">
        <f>SUM(Emisiones_CO2_CO2eq_MUNDO[[#This Row],[Edificios (kilotoneladas CO₂e)]:[Electricidad y Calor (kilotoneladas CO₂e)]])</f>
        <v>-20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-20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SUM(Emisiones_CO2_CO2eq_MUNDO[[#This Row],[Edificios (kilotoneladas CO₂e)]:[Electricidad y Calor (kilotoneladas CO₂e)]])</f>
        <v>-20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-20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SUM(Emisiones_CO2_CO2eq_MUNDO[[#This Row],[Edificios (kilotoneladas CO₂e)]:[Electricidad y Calor (kilotoneladas CO₂e)]])</f>
        <v>-20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-20</v>
      </c>
      <c r="H90">
        <v>0</v>
      </c>
      <c r="I90">
        <v>0</v>
      </c>
      <c r="J90">
        <v>0</v>
      </c>
      <c r="K90">
        <v>0</v>
      </c>
      <c r="L90">
        <v>0</v>
      </c>
      <c r="M90">
        <f>SUM(Emisiones_CO2_CO2eq_MUNDO[[#This Row],[Edificios (kilotoneladas CO₂e)]:[Electricidad y Calor (kilotoneladas CO₂e)]])</f>
        <v>-20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-20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SUM(Emisiones_CO2_CO2eq_MUNDO[[#This Row],[Edificios (kilotoneladas CO₂e)]:[Electricidad y Calor (kilotoneladas CO₂e)]])</f>
        <v>-20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-20</v>
      </c>
      <c r="H92">
        <v>0</v>
      </c>
      <c r="I92">
        <v>0</v>
      </c>
      <c r="J92">
        <v>0</v>
      </c>
      <c r="K92">
        <v>0</v>
      </c>
      <c r="L92">
        <v>0</v>
      </c>
      <c r="M92">
        <f>SUM(Emisiones_CO2_CO2eq_MUNDO[[#This Row],[Edificios (kilotoneladas CO₂e)]:[Electricidad y Calor (kilotoneladas CO₂e)]])</f>
        <v>-20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-20</v>
      </c>
      <c r="H93">
        <v>0</v>
      </c>
      <c r="I93">
        <v>0</v>
      </c>
      <c r="J93">
        <v>0</v>
      </c>
      <c r="K93">
        <v>0</v>
      </c>
      <c r="L93">
        <v>0</v>
      </c>
      <c r="M93">
        <f>SUM(Emisiones_CO2_CO2eq_MUNDO[[#This Row],[Edificios (kilotoneladas CO₂e)]:[Electricidad y Calor (kilotoneladas CO₂e)]])</f>
        <v>-20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-30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SUM(Emisiones_CO2_CO2eq_MUNDO[[#This Row],[Edificios (kilotoneladas CO₂e)]:[Electricidad y Calor (kilotoneladas CO₂e)]])</f>
        <v>-30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-30</v>
      </c>
      <c r="H95">
        <v>0</v>
      </c>
      <c r="I95">
        <v>0</v>
      </c>
      <c r="J95">
        <v>0</v>
      </c>
      <c r="K95">
        <v>0</v>
      </c>
      <c r="L95">
        <v>0</v>
      </c>
      <c r="M95">
        <f>SUM(Emisiones_CO2_CO2eq_MUNDO[[#This Row],[Edificios (kilotoneladas CO₂e)]:[Electricidad y Calor (kilotoneladas CO₂e)]])</f>
        <v>-30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-30</v>
      </c>
      <c r="H96">
        <v>0</v>
      </c>
      <c r="I96">
        <v>0</v>
      </c>
      <c r="J96">
        <v>0</v>
      </c>
      <c r="K96">
        <v>0</v>
      </c>
      <c r="L96">
        <v>0</v>
      </c>
      <c r="M96">
        <f>SUM(Emisiones_CO2_CO2eq_MUNDO[[#This Row],[Edificios (kilotoneladas CO₂e)]:[Electricidad y Calor (kilotoneladas CO₂e)]])</f>
        <v>-30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-30</v>
      </c>
      <c r="H97">
        <v>0</v>
      </c>
      <c r="I97">
        <v>0</v>
      </c>
      <c r="J97">
        <v>0</v>
      </c>
      <c r="K97">
        <v>0</v>
      </c>
      <c r="L97">
        <v>0</v>
      </c>
      <c r="M97">
        <f>SUM(Emisiones_CO2_CO2eq_MUNDO[[#This Row],[Edificios (kilotoneladas CO₂e)]:[Electricidad y Calor (kilotoneladas CO₂e)]])</f>
        <v>-30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-30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SUM(Emisiones_CO2_CO2eq_MUNDO[[#This Row],[Edificios (kilotoneladas CO₂e)]:[Electricidad y Calor (kilotoneladas CO₂e)]])</f>
        <v>-30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-40</v>
      </c>
      <c r="H99">
        <v>0</v>
      </c>
      <c r="I99">
        <v>0</v>
      </c>
      <c r="J99">
        <v>0</v>
      </c>
      <c r="K99">
        <v>0</v>
      </c>
      <c r="L99">
        <v>0</v>
      </c>
      <c r="M99">
        <f>SUM(Emisiones_CO2_CO2eq_MUNDO[[#This Row],[Edificios (kilotoneladas CO₂e)]:[Electricidad y Calor (kilotoneladas CO₂e)]])</f>
        <v>-40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-40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SUM(Emisiones_CO2_CO2eq_MUNDO[[#This Row],[Edificios (kilotoneladas CO₂e)]:[Electricidad y Calor (kilotoneladas CO₂e)]])</f>
        <v>-40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-40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SUM(Emisiones_CO2_CO2eq_MUNDO[[#This Row],[Edificios (kilotoneladas CO₂e)]:[Electricidad y Calor (kilotoneladas CO₂e)]])</f>
        <v>-40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-40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SUM(Emisiones_CO2_CO2eq_MUNDO[[#This Row],[Edificios (kilotoneladas CO₂e)]:[Electricidad y Calor (kilotoneladas CO₂e)]])</f>
        <v>-40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-40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SUM(Emisiones_CO2_CO2eq_MUNDO[[#This Row],[Edificios (kilotoneladas CO₂e)]:[Electricidad y Calor (kilotoneladas CO₂e)]])</f>
        <v>-40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-20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SUM(Emisiones_CO2_CO2eq_MUNDO[[#This Row],[Edificios (kilotoneladas CO₂e)]:[Electricidad y Calor (kilotoneladas CO₂e)]])</f>
        <v>-20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-20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SUM(Emisiones_CO2_CO2eq_MUNDO[[#This Row],[Edificios (kilotoneladas CO₂e)]:[Electricidad y Calor (kilotoneladas CO₂e)]])</f>
        <v>-20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-20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SUM(Emisiones_CO2_CO2eq_MUNDO[[#This Row],[Edificios (kilotoneladas CO₂e)]:[Electricidad y Calor (kilotoneladas CO₂e)]])</f>
        <v>-20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-20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SUM(Emisiones_CO2_CO2eq_MUNDO[[#This Row],[Edificios (kilotoneladas CO₂e)]:[Electricidad y Calor (kilotoneladas CO₂e)]])</f>
        <v>-20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-20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SUM(Emisiones_CO2_CO2eq_MUNDO[[#This Row],[Edificios (kilotoneladas CO₂e)]:[Electricidad y Calor (kilotoneladas CO₂e)]])</f>
        <v>-20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-20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SUM(Emisiones_CO2_CO2eq_MUNDO[[#This Row],[Edificios (kilotoneladas CO₂e)]:[Electricidad y Calor (kilotoneladas CO₂e)]])</f>
        <v>-20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</v>
      </c>
      <c r="F110">
        <v>110</v>
      </c>
      <c r="G110">
        <v>86780</v>
      </c>
      <c r="H110">
        <v>0</v>
      </c>
      <c r="I110">
        <v>1000</v>
      </c>
      <c r="J110">
        <v>1800</v>
      </c>
      <c r="K110">
        <v>2300</v>
      </c>
      <c r="L110">
        <v>500</v>
      </c>
      <c r="M110">
        <f>SUM(Emisiones_CO2_CO2eq_MUNDO[[#This Row],[Edificios (kilotoneladas CO₂e)]:[Electricidad y Calor (kilotoneladas CO₂e)]])</f>
        <v>93090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</v>
      </c>
      <c r="F111">
        <v>110</v>
      </c>
      <c r="G111">
        <v>86780</v>
      </c>
      <c r="H111">
        <v>0</v>
      </c>
      <c r="I111">
        <v>1300</v>
      </c>
      <c r="J111">
        <v>1600</v>
      </c>
      <c r="K111">
        <v>2410</v>
      </c>
      <c r="L111">
        <v>500</v>
      </c>
      <c r="M111">
        <f>SUM(Emisiones_CO2_CO2eq_MUNDO[[#This Row],[Edificios (kilotoneladas CO₂e)]:[Electricidad y Calor (kilotoneladas CO₂e)]])</f>
        <v>93400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</v>
      </c>
      <c r="F112">
        <v>120</v>
      </c>
      <c r="G112">
        <v>86780</v>
      </c>
      <c r="H112">
        <v>0</v>
      </c>
      <c r="I112">
        <v>1200</v>
      </c>
      <c r="J112">
        <v>1700</v>
      </c>
      <c r="K112">
        <v>2350</v>
      </c>
      <c r="L112">
        <v>300</v>
      </c>
      <c r="M112">
        <f>SUM(Emisiones_CO2_CO2eq_MUNDO[[#This Row],[Edificios (kilotoneladas CO₂e)]:[Electricidad y Calor (kilotoneladas CO₂e)]])</f>
        <v>93050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</v>
      </c>
      <c r="F113">
        <v>100</v>
      </c>
      <c r="G113">
        <v>86780</v>
      </c>
      <c r="H113">
        <v>0</v>
      </c>
      <c r="I113">
        <v>1200</v>
      </c>
      <c r="J113">
        <v>2200</v>
      </c>
      <c r="K113">
        <v>2570</v>
      </c>
      <c r="L113">
        <v>300</v>
      </c>
      <c r="M113">
        <f>SUM(Emisiones_CO2_CO2eq_MUNDO[[#This Row],[Edificios (kilotoneladas CO₂e)]:[Electricidad y Calor (kilotoneladas CO₂e)]])</f>
        <v>93650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</v>
      </c>
      <c r="F114">
        <v>100</v>
      </c>
      <c r="G114">
        <v>86780</v>
      </c>
      <c r="H114">
        <v>0</v>
      </c>
      <c r="I114">
        <v>1500</v>
      </c>
      <c r="J114">
        <v>1600</v>
      </c>
      <c r="K114">
        <v>2410</v>
      </c>
      <c r="L114">
        <v>300</v>
      </c>
      <c r="M114">
        <f>SUM(Emisiones_CO2_CO2eq_MUNDO[[#This Row],[Edificios (kilotoneladas CO₂e)]:[Electricidad y Calor (kilotoneladas CO₂e)]])</f>
        <v>93290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</v>
      </c>
      <c r="F115">
        <v>80</v>
      </c>
      <c r="G115">
        <v>86780</v>
      </c>
      <c r="H115">
        <v>0</v>
      </c>
      <c r="I115">
        <v>1100</v>
      </c>
      <c r="J115">
        <v>1800</v>
      </c>
      <c r="K115">
        <v>6780</v>
      </c>
      <c r="L115">
        <v>300</v>
      </c>
      <c r="M115">
        <f>SUM(Emisiones_CO2_CO2eq_MUNDO[[#This Row],[Edificios (kilotoneladas CO₂e)]:[Electricidad y Calor (kilotoneladas CO₂e)]])</f>
        <v>97440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</v>
      </c>
      <c r="F116">
        <v>110</v>
      </c>
      <c r="G116">
        <v>82220</v>
      </c>
      <c r="H116">
        <v>0</v>
      </c>
      <c r="I116">
        <v>1000</v>
      </c>
      <c r="J116">
        <v>1900</v>
      </c>
      <c r="K116">
        <v>7110</v>
      </c>
      <c r="L116">
        <v>400</v>
      </c>
      <c r="M116">
        <f>SUM(Emisiones_CO2_CO2eq_MUNDO[[#This Row],[Edificios (kilotoneladas CO₂e)]:[Electricidad y Calor (kilotoneladas CO₂e)]])</f>
        <v>93640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</v>
      </c>
      <c r="F117">
        <v>120</v>
      </c>
      <c r="G117">
        <v>79400</v>
      </c>
      <c r="H117">
        <v>0</v>
      </c>
      <c r="I117">
        <v>1100</v>
      </c>
      <c r="J117">
        <v>1700</v>
      </c>
      <c r="K117">
        <v>7280</v>
      </c>
      <c r="L117">
        <v>600</v>
      </c>
      <c r="M117">
        <f>SUM(Emisiones_CO2_CO2eq_MUNDO[[#This Row],[Edificios (kilotoneladas CO₂e)]:[Electricidad y Calor (kilotoneladas CO₂e)]])</f>
        <v>91100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</v>
      </c>
      <c r="F118">
        <v>140</v>
      </c>
      <c r="G118">
        <v>84020</v>
      </c>
      <c r="H118">
        <v>0</v>
      </c>
      <c r="I118">
        <v>800</v>
      </c>
      <c r="J118">
        <v>1300</v>
      </c>
      <c r="K118">
        <v>7490</v>
      </c>
      <c r="L118">
        <v>600</v>
      </c>
      <c r="M118">
        <f>SUM(Emisiones_CO2_CO2eq_MUNDO[[#This Row],[Edificios (kilotoneladas CO₂e)]:[Electricidad y Calor (kilotoneladas CO₂e)]])</f>
        <v>95350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</v>
      </c>
      <c r="F119">
        <v>80</v>
      </c>
      <c r="G119">
        <v>79460</v>
      </c>
      <c r="H119">
        <v>0</v>
      </c>
      <c r="I119">
        <v>1200</v>
      </c>
      <c r="J119">
        <v>1500</v>
      </c>
      <c r="K119">
        <v>7820</v>
      </c>
      <c r="L119">
        <v>800</v>
      </c>
      <c r="M119">
        <f>SUM(Emisiones_CO2_CO2eq_MUNDO[[#This Row],[Edificios (kilotoneladas CO₂e)]:[Electricidad y Calor (kilotoneladas CO₂e)]])</f>
        <v>92060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</v>
      </c>
      <c r="F120">
        <v>80</v>
      </c>
      <c r="G120">
        <v>82640</v>
      </c>
      <c r="H120">
        <v>0</v>
      </c>
      <c r="I120">
        <v>1100</v>
      </c>
      <c r="J120">
        <v>1600</v>
      </c>
      <c r="K120">
        <v>7660</v>
      </c>
      <c r="L120">
        <v>900</v>
      </c>
      <c r="M120">
        <f>SUM(Emisiones_CO2_CO2eq_MUNDO[[#This Row],[Edificios (kilotoneladas CO₂e)]:[Electricidad y Calor (kilotoneladas CO₂e)]])</f>
        <v>94980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</v>
      </c>
      <c r="F121">
        <v>220</v>
      </c>
      <c r="G121">
        <v>70830</v>
      </c>
      <c r="H121">
        <v>0</v>
      </c>
      <c r="I121">
        <v>1200</v>
      </c>
      <c r="J121">
        <v>1600</v>
      </c>
      <c r="K121">
        <v>7660</v>
      </c>
      <c r="L121">
        <v>1000</v>
      </c>
      <c r="M121">
        <f>SUM(Emisiones_CO2_CO2eq_MUNDO[[#This Row],[Edificios (kilotoneladas CO₂e)]:[Electricidad y Calor (kilotoneladas CO₂e)]])</f>
        <v>83710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</v>
      </c>
      <c r="F122">
        <v>240</v>
      </c>
      <c r="G122">
        <v>86960</v>
      </c>
      <c r="H122">
        <v>0</v>
      </c>
      <c r="I122">
        <v>1500</v>
      </c>
      <c r="J122">
        <v>1800</v>
      </c>
      <c r="K122">
        <v>7880</v>
      </c>
      <c r="L122">
        <v>1000</v>
      </c>
      <c r="M122">
        <f>SUM(Emisiones_CO2_CO2eq_MUNDO[[#This Row],[Edificios (kilotoneladas CO₂e)]:[Electricidad y Calor (kilotoneladas CO₂e)]])</f>
        <v>100580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</v>
      </c>
      <c r="F123">
        <v>280</v>
      </c>
      <c r="G123">
        <v>92610</v>
      </c>
      <c r="H123">
        <v>0</v>
      </c>
      <c r="I123">
        <v>2800</v>
      </c>
      <c r="J123">
        <v>1800</v>
      </c>
      <c r="K123">
        <v>10670</v>
      </c>
      <c r="L123">
        <v>1200</v>
      </c>
      <c r="M123">
        <f>SUM(Emisiones_CO2_CO2eq_MUNDO[[#This Row],[Edificios (kilotoneladas CO₂e)]:[Electricidad y Calor (kilotoneladas CO₂e)]])</f>
        <v>110560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</v>
      </c>
      <c r="F124">
        <v>300</v>
      </c>
      <c r="G124">
        <v>99480</v>
      </c>
      <c r="H124">
        <v>0</v>
      </c>
      <c r="I124">
        <v>3500</v>
      </c>
      <c r="J124">
        <v>2100</v>
      </c>
      <c r="K124">
        <v>11270</v>
      </c>
      <c r="L124">
        <v>800</v>
      </c>
      <c r="M124">
        <f>SUM(Emisiones_CO2_CO2eq_MUNDO[[#This Row],[Edificios (kilotoneladas CO₂e)]:[Electricidad y Calor (kilotoneladas CO₂e)]])</f>
        <v>118750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</v>
      </c>
      <c r="F125">
        <v>520</v>
      </c>
      <c r="G125">
        <v>98410</v>
      </c>
      <c r="H125">
        <v>0</v>
      </c>
      <c r="I125">
        <v>2500</v>
      </c>
      <c r="J125">
        <v>1700</v>
      </c>
      <c r="K125">
        <v>11540</v>
      </c>
      <c r="L125">
        <v>1000</v>
      </c>
      <c r="M125">
        <f>SUM(Emisiones_CO2_CO2eq_MUNDO[[#This Row],[Edificios (kilotoneladas CO₂e)]:[Electricidad y Calor (kilotoneladas CO₂e)]])</f>
        <v>116670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</v>
      </c>
      <c r="F126">
        <v>540</v>
      </c>
      <c r="G126">
        <v>79560</v>
      </c>
      <c r="H126">
        <v>0</v>
      </c>
      <c r="I126">
        <v>3300</v>
      </c>
      <c r="J126">
        <v>2000</v>
      </c>
      <c r="K126">
        <v>11540</v>
      </c>
      <c r="L126">
        <v>1100</v>
      </c>
      <c r="M126">
        <f>SUM(Emisiones_CO2_CO2eq_MUNDO[[#This Row],[Edificios (kilotoneladas CO₂e)]:[Electricidad y Calor (kilotoneladas CO₂e)]])</f>
        <v>99940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</v>
      </c>
      <c r="F127">
        <v>540</v>
      </c>
      <c r="G127">
        <v>95810</v>
      </c>
      <c r="H127">
        <v>0</v>
      </c>
      <c r="I127">
        <v>3900</v>
      </c>
      <c r="J127">
        <v>2300</v>
      </c>
      <c r="K127">
        <v>13290</v>
      </c>
      <c r="L127">
        <v>1100</v>
      </c>
      <c r="M127">
        <f>SUM(Emisiones_CO2_CO2eq_MUNDO[[#This Row],[Edificios (kilotoneladas CO₂e)]:[Electricidad y Calor (kilotoneladas CO₂e)]])</f>
        <v>119140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</v>
      </c>
      <c r="F128">
        <v>680</v>
      </c>
      <c r="G128">
        <v>79170</v>
      </c>
      <c r="H128">
        <v>0</v>
      </c>
      <c r="I128">
        <v>5200</v>
      </c>
      <c r="J128">
        <v>2100</v>
      </c>
      <c r="K128">
        <v>12580</v>
      </c>
      <c r="L128">
        <v>1600</v>
      </c>
      <c r="M128">
        <f>SUM(Emisiones_CO2_CO2eq_MUNDO[[#This Row],[Edificios (kilotoneladas CO₂e)]:[Electricidad y Calor (kilotoneladas CO₂e)]])</f>
        <v>104230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</v>
      </c>
      <c r="F129">
        <v>690</v>
      </c>
      <c r="G129">
        <v>81010</v>
      </c>
      <c r="H129">
        <v>0</v>
      </c>
      <c r="I129">
        <v>5800</v>
      </c>
      <c r="J129">
        <v>2200</v>
      </c>
      <c r="K129">
        <v>12580</v>
      </c>
      <c r="L129">
        <v>2500</v>
      </c>
      <c r="M129">
        <f>SUM(Emisiones_CO2_CO2eq_MUNDO[[#This Row],[Edificios (kilotoneladas CO₂e)]:[Electricidad y Calor (kilotoneladas CO₂e)]])</f>
        <v>108180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</v>
      </c>
      <c r="F130">
        <v>580</v>
      </c>
      <c r="G130">
        <v>82860</v>
      </c>
      <c r="H130">
        <v>0</v>
      </c>
      <c r="I130">
        <v>6500</v>
      </c>
      <c r="J130">
        <v>2300</v>
      </c>
      <c r="K130">
        <v>12800</v>
      </c>
      <c r="L130">
        <v>2600</v>
      </c>
      <c r="M130">
        <f>SUM(Emisiones_CO2_CO2eq_MUNDO[[#This Row],[Edificios (kilotoneladas CO₂e)]:[Electricidad y Calor (kilotoneladas CO₂e)]])</f>
        <v>111240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4099.99999999999</v>
      </c>
      <c r="F131">
        <v>570</v>
      </c>
      <c r="G131">
        <v>106440</v>
      </c>
      <c r="H131">
        <v>0</v>
      </c>
      <c r="I131">
        <v>7200</v>
      </c>
      <c r="J131">
        <v>2400</v>
      </c>
      <c r="K131">
        <v>12750</v>
      </c>
      <c r="L131">
        <v>2500</v>
      </c>
      <c r="M131">
        <f>SUM(Emisiones_CO2_CO2eq_MUNDO[[#This Row],[Edificios (kilotoneladas CO₂e)]:[Electricidad y Calor (kilotoneladas CO₂e)]])</f>
        <v>135960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</v>
      </c>
      <c r="F132">
        <v>610</v>
      </c>
      <c r="G132">
        <v>80690</v>
      </c>
      <c r="H132">
        <v>0</v>
      </c>
      <c r="I132">
        <v>7200</v>
      </c>
      <c r="J132">
        <v>2200</v>
      </c>
      <c r="K132">
        <v>13180</v>
      </c>
      <c r="L132">
        <v>2100</v>
      </c>
      <c r="M132">
        <f>SUM(Emisiones_CO2_CO2eq_MUNDO[[#This Row],[Edificios (kilotoneladas CO₂e)]:[Electricidad y Calor (kilotoneladas CO₂e)]])</f>
        <v>110480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</v>
      </c>
      <c r="F133">
        <v>780</v>
      </c>
      <c r="G133">
        <v>91100</v>
      </c>
      <c r="H133">
        <v>0</v>
      </c>
      <c r="I133">
        <v>8199.9999999999891</v>
      </c>
      <c r="J133">
        <v>1600</v>
      </c>
      <c r="K133">
        <v>12750</v>
      </c>
      <c r="L133">
        <v>2600</v>
      </c>
      <c r="M133">
        <f>SUM(Emisiones_CO2_CO2eq_MUNDO[[#This Row],[Edificios (kilotoneladas CO₂e)]:[Electricidad y Calor (kilotoneladas CO₂e)]])</f>
        <v>122629.99999999999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</v>
      </c>
      <c r="F134">
        <v>970</v>
      </c>
      <c r="G134">
        <v>77270</v>
      </c>
      <c r="H134">
        <v>0</v>
      </c>
      <c r="I134">
        <v>8600</v>
      </c>
      <c r="J134">
        <v>1500</v>
      </c>
      <c r="K134">
        <v>12750</v>
      </c>
      <c r="L134">
        <v>3800</v>
      </c>
      <c r="M134">
        <f>SUM(Emisiones_CO2_CO2eq_MUNDO[[#This Row],[Edificios (kilotoneladas CO₂e)]:[Electricidad y Calor (kilotoneladas CO₂e)]])</f>
        <v>110290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</v>
      </c>
      <c r="F135">
        <v>990</v>
      </c>
      <c r="G135">
        <v>92270</v>
      </c>
      <c r="H135">
        <v>0</v>
      </c>
      <c r="I135">
        <v>8600</v>
      </c>
      <c r="J135">
        <v>2200</v>
      </c>
      <c r="K135">
        <v>12750</v>
      </c>
      <c r="L135">
        <v>4099.99999999999</v>
      </c>
      <c r="M135">
        <f>SUM(Emisiones_CO2_CO2eq_MUNDO[[#This Row],[Edificios (kilotoneladas CO₂e)]:[Electricidad y Calor (kilotoneladas CO₂e)]])</f>
        <v>125809.99999999999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</v>
      </c>
      <c r="F136">
        <v>990</v>
      </c>
      <c r="G136">
        <v>73810</v>
      </c>
      <c r="H136">
        <v>0</v>
      </c>
      <c r="I136">
        <v>8400</v>
      </c>
      <c r="J136">
        <v>2500</v>
      </c>
      <c r="K136">
        <v>12750</v>
      </c>
      <c r="L136">
        <v>4300</v>
      </c>
      <c r="M136">
        <f>SUM(Emisiones_CO2_CO2eq_MUNDO[[#This Row],[Edificios (kilotoneladas CO₂e)]:[Electricidad y Calor (kilotoneladas CO₂e)]])</f>
        <v>107050</v>
      </c>
    </row>
    <row r="137" spans="1:13" x14ac:dyDescent="0.25">
      <c r="A137" t="s">
        <v>10</v>
      </c>
      <c r="B137" t="s">
        <v>395</v>
      </c>
      <c r="C137" t="s">
        <v>11</v>
      </c>
      <c r="D137">
        <v>1990</v>
      </c>
      <c r="E137">
        <v>0</v>
      </c>
      <c r="F137">
        <v>0</v>
      </c>
      <c r="G137">
        <v>-20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>SUM(Emisiones_CO2_CO2eq_MUNDO[[#This Row],[Edificios (kilotoneladas CO₂e)]:[Electricidad y Calor (kilotoneladas CO₂e)]])</f>
        <v>-20</v>
      </c>
    </row>
    <row r="138" spans="1:13" x14ac:dyDescent="0.25">
      <c r="A138" t="s">
        <v>10</v>
      </c>
      <c r="B138" t="s">
        <v>395</v>
      </c>
      <c r="C138" t="s">
        <v>11</v>
      </c>
      <c r="D138">
        <v>1991</v>
      </c>
      <c r="E138">
        <v>0</v>
      </c>
      <c r="F138">
        <v>0</v>
      </c>
      <c r="G138">
        <v>-20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SUM(Emisiones_CO2_CO2eq_MUNDO[[#This Row],[Edificios (kilotoneladas CO₂e)]:[Electricidad y Calor (kilotoneladas CO₂e)]])</f>
        <v>-20</v>
      </c>
    </row>
    <row r="139" spans="1:13" x14ac:dyDescent="0.25">
      <c r="A139" t="s">
        <v>10</v>
      </c>
      <c r="B139" t="s">
        <v>395</v>
      </c>
      <c r="C139" t="s">
        <v>11</v>
      </c>
      <c r="D139">
        <v>1992</v>
      </c>
      <c r="E139">
        <v>0</v>
      </c>
      <c r="F139">
        <v>0</v>
      </c>
      <c r="G139">
        <v>-20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>SUM(Emisiones_CO2_CO2eq_MUNDO[[#This Row],[Edificios (kilotoneladas CO₂e)]:[Electricidad y Calor (kilotoneladas CO₂e)]])</f>
        <v>-20</v>
      </c>
    </row>
    <row r="140" spans="1:13" x14ac:dyDescent="0.25">
      <c r="A140" t="s">
        <v>10</v>
      </c>
      <c r="B140" t="s">
        <v>395</v>
      </c>
      <c r="C140" t="s">
        <v>11</v>
      </c>
      <c r="D140">
        <v>1993</v>
      </c>
      <c r="E140">
        <v>0</v>
      </c>
      <c r="F140">
        <v>0</v>
      </c>
      <c r="G140">
        <v>-20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SUM(Emisiones_CO2_CO2eq_MUNDO[[#This Row],[Edificios (kilotoneladas CO₂e)]:[Electricidad y Calor (kilotoneladas CO₂e)]])</f>
        <v>-20</v>
      </c>
    </row>
    <row r="141" spans="1:13" x14ac:dyDescent="0.25">
      <c r="A141" t="s">
        <v>10</v>
      </c>
      <c r="B141" t="s">
        <v>395</v>
      </c>
      <c r="C141" t="s">
        <v>11</v>
      </c>
      <c r="D141">
        <v>1994</v>
      </c>
      <c r="E141">
        <v>0</v>
      </c>
      <c r="F141">
        <v>0</v>
      </c>
      <c r="G141">
        <v>-20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SUM(Emisiones_CO2_CO2eq_MUNDO[[#This Row],[Edificios (kilotoneladas CO₂e)]:[Electricidad y Calor (kilotoneladas CO₂e)]])</f>
        <v>-20</v>
      </c>
    </row>
    <row r="142" spans="1:13" x14ac:dyDescent="0.25">
      <c r="A142" t="s">
        <v>10</v>
      </c>
      <c r="B142" t="s">
        <v>395</v>
      </c>
      <c r="C142" t="s">
        <v>11</v>
      </c>
      <c r="D142">
        <v>1995</v>
      </c>
      <c r="E142">
        <v>0</v>
      </c>
      <c r="F142">
        <v>0</v>
      </c>
      <c r="G142">
        <v>-20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SUM(Emisiones_CO2_CO2eq_MUNDO[[#This Row],[Edificios (kilotoneladas CO₂e)]:[Electricidad y Calor (kilotoneladas CO₂e)]])</f>
        <v>-20</v>
      </c>
    </row>
    <row r="143" spans="1:13" x14ac:dyDescent="0.25">
      <c r="A143" t="s">
        <v>10</v>
      </c>
      <c r="B143" t="s">
        <v>395</v>
      </c>
      <c r="C143" t="s">
        <v>11</v>
      </c>
      <c r="D143">
        <v>1996</v>
      </c>
      <c r="E143">
        <v>0</v>
      </c>
      <c r="F143">
        <v>0</v>
      </c>
      <c r="G143">
        <v>-20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SUM(Emisiones_CO2_CO2eq_MUNDO[[#This Row],[Edificios (kilotoneladas CO₂e)]:[Electricidad y Calor (kilotoneladas CO₂e)]])</f>
        <v>-20</v>
      </c>
    </row>
    <row r="144" spans="1:13" x14ac:dyDescent="0.25">
      <c r="A144" t="s">
        <v>10</v>
      </c>
      <c r="B144" t="s">
        <v>395</v>
      </c>
      <c r="C144" t="s">
        <v>11</v>
      </c>
      <c r="D144">
        <v>1997</v>
      </c>
      <c r="E144">
        <v>0</v>
      </c>
      <c r="F144">
        <v>0</v>
      </c>
      <c r="G144">
        <v>-20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SUM(Emisiones_CO2_CO2eq_MUNDO[[#This Row],[Edificios (kilotoneladas CO₂e)]:[Electricidad y Calor (kilotoneladas CO₂e)]])</f>
        <v>-20</v>
      </c>
    </row>
    <row r="145" spans="1:13" x14ac:dyDescent="0.25">
      <c r="A145" t="s">
        <v>10</v>
      </c>
      <c r="B145" t="s">
        <v>395</v>
      </c>
      <c r="C145" t="s">
        <v>11</v>
      </c>
      <c r="D145">
        <v>1998</v>
      </c>
      <c r="E145">
        <v>0</v>
      </c>
      <c r="F145">
        <v>0</v>
      </c>
      <c r="G145">
        <v>-20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SUM(Emisiones_CO2_CO2eq_MUNDO[[#This Row],[Edificios (kilotoneladas CO₂e)]:[Electricidad y Calor (kilotoneladas CO₂e)]])</f>
        <v>-20</v>
      </c>
    </row>
    <row r="146" spans="1:13" x14ac:dyDescent="0.25">
      <c r="A146" t="s">
        <v>10</v>
      </c>
      <c r="B146" t="s">
        <v>395</v>
      </c>
      <c r="C146" t="s">
        <v>11</v>
      </c>
      <c r="D146">
        <v>1999</v>
      </c>
      <c r="E146">
        <v>0</v>
      </c>
      <c r="F146">
        <v>0</v>
      </c>
      <c r="G146">
        <v>-20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>SUM(Emisiones_CO2_CO2eq_MUNDO[[#This Row],[Edificios (kilotoneladas CO₂e)]:[Electricidad y Calor (kilotoneladas CO₂e)]])</f>
        <v>-20</v>
      </c>
    </row>
    <row r="147" spans="1:13" x14ac:dyDescent="0.25">
      <c r="A147" t="s">
        <v>10</v>
      </c>
      <c r="B147" t="s">
        <v>395</v>
      </c>
      <c r="C147" t="s">
        <v>11</v>
      </c>
      <c r="D147">
        <v>2000</v>
      </c>
      <c r="E147">
        <v>0</v>
      </c>
      <c r="F147">
        <v>0</v>
      </c>
      <c r="G147">
        <v>-20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>SUM(Emisiones_CO2_CO2eq_MUNDO[[#This Row],[Edificios (kilotoneladas CO₂e)]:[Electricidad y Calor (kilotoneladas CO₂e)]])</f>
        <v>-20</v>
      </c>
    </row>
    <row r="148" spans="1:13" x14ac:dyDescent="0.25">
      <c r="A148" t="s">
        <v>10</v>
      </c>
      <c r="B148" t="s">
        <v>395</v>
      </c>
      <c r="C148" t="s">
        <v>11</v>
      </c>
      <c r="D148">
        <v>2001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>SUM(Emisiones_CO2_CO2eq_MUNDO[[#This Row],[Edificios (kilotoneladas CO₂e)]:[Electricidad y Calor (kilotoneladas CO₂e)]])</f>
        <v>0</v>
      </c>
    </row>
    <row r="149" spans="1:13" x14ac:dyDescent="0.25">
      <c r="A149" t="s">
        <v>10</v>
      </c>
      <c r="B149" t="s">
        <v>395</v>
      </c>
      <c r="C149" t="s">
        <v>11</v>
      </c>
      <c r="D149">
        <v>2002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>SUM(Emisiones_CO2_CO2eq_MUNDO[[#This Row],[Edificios (kilotoneladas CO₂e)]:[Electricidad y Calor (kilotoneladas CO₂e)]])</f>
        <v>0</v>
      </c>
    </row>
    <row r="150" spans="1:13" x14ac:dyDescent="0.25">
      <c r="A150" t="s">
        <v>10</v>
      </c>
      <c r="B150" t="s">
        <v>395</v>
      </c>
      <c r="C150" t="s">
        <v>11</v>
      </c>
      <c r="D150">
        <v>2003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>SUM(Emisiones_CO2_CO2eq_MUNDO[[#This Row],[Edificios (kilotoneladas CO₂e)]:[Electricidad y Calor (kilotoneladas CO₂e)]])</f>
        <v>0</v>
      </c>
    </row>
    <row r="151" spans="1:13" x14ac:dyDescent="0.25">
      <c r="A151" t="s">
        <v>10</v>
      </c>
      <c r="B151" t="s">
        <v>395</v>
      </c>
      <c r="C151" t="s">
        <v>11</v>
      </c>
      <c r="D151">
        <v>2004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>SUM(Emisiones_CO2_CO2eq_MUNDO[[#This Row],[Edificios (kilotoneladas CO₂e)]:[Electricidad y Calor (kilotoneladas CO₂e)]])</f>
        <v>0</v>
      </c>
    </row>
    <row r="152" spans="1:13" x14ac:dyDescent="0.25">
      <c r="A152" t="s">
        <v>10</v>
      </c>
      <c r="B152" t="s">
        <v>395</v>
      </c>
      <c r="C152" t="s">
        <v>11</v>
      </c>
      <c r="D152">
        <v>2005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>SUM(Emisiones_CO2_CO2eq_MUNDO[[#This Row],[Edificios (kilotoneladas CO₂e)]:[Electricidad y Calor (kilotoneladas CO₂e)]])</f>
        <v>0</v>
      </c>
    </row>
    <row r="153" spans="1:13" x14ac:dyDescent="0.25">
      <c r="A153" t="s">
        <v>10</v>
      </c>
      <c r="B153" t="s">
        <v>395</v>
      </c>
      <c r="C153" t="s">
        <v>11</v>
      </c>
      <c r="D153">
        <v>2006</v>
      </c>
      <c r="E153">
        <v>0</v>
      </c>
      <c r="F153">
        <v>0</v>
      </c>
      <c r="G153">
        <v>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>SUM(Emisiones_CO2_CO2eq_MUNDO[[#This Row],[Edificios (kilotoneladas CO₂e)]:[Electricidad y Calor (kilotoneladas CO₂e)]])</f>
        <v>90</v>
      </c>
    </row>
    <row r="154" spans="1:13" x14ac:dyDescent="0.25">
      <c r="A154" t="s">
        <v>10</v>
      </c>
      <c r="B154" t="s">
        <v>395</v>
      </c>
      <c r="C154" t="s">
        <v>11</v>
      </c>
      <c r="D154">
        <v>2007</v>
      </c>
      <c r="E154">
        <v>0</v>
      </c>
      <c r="F154">
        <v>0</v>
      </c>
      <c r="G154">
        <v>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>SUM(Emisiones_CO2_CO2eq_MUNDO[[#This Row],[Edificios (kilotoneladas CO₂e)]:[Electricidad y Calor (kilotoneladas CO₂e)]])</f>
        <v>90</v>
      </c>
    </row>
    <row r="155" spans="1:13" x14ac:dyDescent="0.25">
      <c r="A155" t="s">
        <v>10</v>
      </c>
      <c r="B155" t="s">
        <v>395</v>
      </c>
      <c r="C155" t="s">
        <v>11</v>
      </c>
      <c r="D155">
        <v>2008</v>
      </c>
      <c r="E155">
        <v>0</v>
      </c>
      <c r="F155">
        <v>0</v>
      </c>
      <c r="G155">
        <v>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>SUM(Emisiones_CO2_CO2eq_MUNDO[[#This Row],[Edificios (kilotoneladas CO₂e)]:[Electricidad y Calor (kilotoneladas CO₂e)]])</f>
        <v>90</v>
      </c>
    </row>
    <row r="156" spans="1:13" x14ac:dyDescent="0.25">
      <c r="A156" t="s">
        <v>10</v>
      </c>
      <c r="B156" t="s">
        <v>395</v>
      </c>
      <c r="C156" t="s">
        <v>11</v>
      </c>
      <c r="D156">
        <v>2009</v>
      </c>
      <c r="E156">
        <v>0</v>
      </c>
      <c r="F156">
        <v>0</v>
      </c>
      <c r="G156">
        <v>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>SUM(Emisiones_CO2_CO2eq_MUNDO[[#This Row],[Edificios (kilotoneladas CO₂e)]:[Electricidad y Calor (kilotoneladas CO₂e)]])</f>
        <v>90</v>
      </c>
    </row>
    <row r="157" spans="1:13" x14ac:dyDescent="0.25">
      <c r="A157" t="s">
        <v>10</v>
      </c>
      <c r="B157" t="s">
        <v>395</v>
      </c>
      <c r="C157" t="s">
        <v>11</v>
      </c>
      <c r="D157">
        <v>2010</v>
      </c>
      <c r="E157">
        <v>0</v>
      </c>
      <c r="F157">
        <v>0</v>
      </c>
      <c r="G157">
        <v>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>SUM(Emisiones_CO2_CO2eq_MUNDO[[#This Row],[Edificios (kilotoneladas CO₂e)]:[Electricidad y Calor (kilotoneladas CO₂e)]])</f>
        <v>90</v>
      </c>
    </row>
    <row r="158" spans="1:13" x14ac:dyDescent="0.25">
      <c r="A158" t="s">
        <v>10</v>
      </c>
      <c r="B158" t="s">
        <v>395</v>
      </c>
      <c r="C158" t="s">
        <v>11</v>
      </c>
      <c r="D158">
        <v>2011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>SUM(Emisiones_CO2_CO2eq_MUNDO[[#This Row],[Edificios (kilotoneladas CO₂e)]:[Electricidad y Calor (kilotoneladas CO₂e)]])</f>
        <v>10</v>
      </c>
    </row>
    <row r="159" spans="1:13" x14ac:dyDescent="0.25">
      <c r="A159" t="s">
        <v>10</v>
      </c>
      <c r="B159" t="s">
        <v>395</v>
      </c>
      <c r="C159" t="s">
        <v>11</v>
      </c>
      <c r="D159">
        <v>2012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>SUM(Emisiones_CO2_CO2eq_MUNDO[[#This Row],[Edificios (kilotoneladas CO₂e)]:[Electricidad y Calor (kilotoneladas CO₂e)]])</f>
        <v>10</v>
      </c>
    </row>
    <row r="160" spans="1:13" x14ac:dyDescent="0.25">
      <c r="A160" t="s">
        <v>10</v>
      </c>
      <c r="B160" t="s">
        <v>395</v>
      </c>
      <c r="C160" t="s">
        <v>11</v>
      </c>
      <c r="D160">
        <v>2013</v>
      </c>
      <c r="E160">
        <v>0</v>
      </c>
      <c r="F160">
        <v>0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>SUM(Emisiones_CO2_CO2eq_MUNDO[[#This Row],[Edificios (kilotoneladas CO₂e)]:[Electricidad y Calor (kilotoneladas CO₂e)]])</f>
        <v>10</v>
      </c>
    </row>
    <row r="161" spans="1:13" x14ac:dyDescent="0.25">
      <c r="A161" t="s">
        <v>10</v>
      </c>
      <c r="B161" t="s">
        <v>395</v>
      </c>
      <c r="C161" t="s">
        <v>11</v>
      </c>
      <c r="D161">
        <v>2014</v>
      </c>
      <c r="E161">
        <v>0</v>
      </c>
      <c r="F161">
        <v>0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>SUM(Emisiones_CO2_CO2eq_MUNDO[[#This Row],[Edificios (kilotoneladas CO₂e)]:[Electricidad y Calor (kilotoneladas CO₂e)]])</f>
        <v>10</v>
      </c>
    </row>
    <row r="162" spans="1:13" x14ac:dyDescent="0.25">
      <c r="A162" t="s">
        <v>10</v>
      </c>
      <c r="B162" t="s">
        <v>395</v>
      </c>
      <c r="C162" t="s">
        <v>11</v>
      </c>
      <c r="D162">
        <v>2015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>SUM(Emisiones_CO2_CO2eq_MUNDO[[#This Row],[Edificios (kilotoneladas CO₂e)]:[Electricidad y Calor (kilotoneladas CO₂e)]])</f>
        <v>10</v>
      </c>
    </row>
    <row r="163" spans="1:13" x14ac:dyDescent="0.25">
      <c r="A163" t="s">
        <v>10</v>
      </c>
      <c r="B163" t="s">
        <v>395</v>
      </c>
      <c r="C163" t="s">
        <v>11</v>
      </c>
      <c r="D163">
        <v>2016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>SUM(Emisiones_CO2_CO2eq_MUNDO[[#This Row],[Edificios (kilotoneladas CO₂e)]:[Electricidad y Calor (kilotoneladas CO₂e)]])</f>
        <v>10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</v>
      </c>
      <c r="F164">
        <v>1630</v>
      </c>
      <c r="G164">
        <v>70200</v>
      </c>
      <c r="H164">
        <v>4600</v>
      </c>
      <c r="I164">
        <v>28400</v>
      </c>
      <c r="J164">
        <v>14600</v>
      </c>
      <c r="K164">
        <v>4700</v>
      </c>
      <c r="L164">
        <v>34300</v>
      </c>
      <c r="M164">
        <f>SUM(Emisiones_CO2_CO2eq_MUNDO[[#This Row],[Edificios (kilotoneladas CO₂e)]:[Electricidad y Calor (kilotoneladas CO₂e)]])</f>
        <v>175830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</v>
      </c>
      <c r="F165">
        <v>1540</v>
      </c>
      <c r="G165">
        <v>70200</v>
      </c>
      <c r="H165">
        <v>5100</v>
      </c>
      <c r="I165">
        <v>30000</v>
      </c>
      <c r="J165">
        <v>14500</v>
      </c>
      <c r="K165">
        <v>4540</v>
      </c>
      <c r="L165">
        <v>38300</v>
      </c>
      <c r="M165">
        <f>SUM(Emisiones_CO2_CO2eq_MUNDO[[#This Row],[Edificios (kilotoneladas CO₂e)]:[Electricidad y Calor (kilotoneladas CO₂e)]])</f>
        <v>181180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</v>
      </c>
      <c r="F166">
        <v>2280</v>
      </c>
      <c r="G166">
        <v>70200</v>
      </c>
      <c r="H166">
        <v>5700</v>
      </c>
      <c r="I166">
        <v>32100</v>
      </c>
      <c r="J166">
        <v>14500</v>
      </c>
      <c r="K166">
        <v>3990</v>
      </c>
      <c r="L166">
        <v>37700</v>
      </c>
      <c r="M166">
        <f>SUM(Emisiones_CO2_CO2eq_MUNDO[[#This Row],[Edificios (kilotoneladas CO₂e)]:[Electricidad y Calor (kilotoneladas CO₂e)]])</f>
        <v>183070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</v>
      </c>
      <c r="F167">
        <v>2550</v>
      </c>
      <c r="G167">
        <v>70200</v>
      </c>
      <c r="H167">
        <v>6200</v>
      </c>
      <c r="I167">
        <v>35700</v>
      </c>
      <c r="J167">
        <v>14600</v>
      </c>
      <c r="K167">
        <v>4160</v>
      </c>
      <c r="L167">
        <v>34000</v>
      </c>
      <c r="M167">
        <f>SUM(Emisiones_CO2_CO2eq_MUNDO[[#This Row],[Edificios (kilotoneladas CO₂e)]:[Electricidad y Calor (kilotoneladas CO₂e)]])</f>
        <v>184210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</v>
      </c>
      <c r="F168">
        <v>2830</v>
      </c>
      <c r="G168">
        <v>70200</v>
      </c>
      <c r="H168">
        <v>7300</v>
      </c>
      <c r="I168">
        <v>37100</v>
      </c>
      <c r="J168">
        <v>21200</v>
      </c>
      <c r="K168">
        <v>4099.99999999999</v>
      </c>
      <c r="L168">
        <v>32500</v>
      </c>
      <c r="M168">
        <f>SUM(Emisiones_CO2_CO2eq_MUNDO[[#This Row],[Edificios (kilotoneladas CO₂e)]:[Electricidad y Calor (kilotoneladas CO₂e)]])</f>
        <v>191930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</v>
      </c>
      <c r="F169">
        <v>2460</v>
      </c>
      <c r="G169">
        <v>70200</v>
      </c>
      <c r="H169">
        <v>7800</v>
      </c>
      <c r="I169">
        <v>38300</v>
      </c>
      <c r="J169">
        <v>20100</v>
      </c>
      <c r="K169">
        <v>3990</v>
      </c>
      <c r="L169">
        <v>34200</v>
      </c>
      <c r="M169">
        <f>SUM(Emisiones_CO2_CO2eq_MUNDO[[#This Row],[Edificios (kilotoneladas CO₂e)]:[Electricidad y Calor (kilotoneladas CO₂e)]])</f>
        <v>193950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</v>
      </c>
      <c r="F170">
        <v>2300</v>
      </c>
      <c r="G170">
        <v>67090</v>
      </c>
      <c r="H170">
        <v>8199.9999999999891</v>
      </c>
      <c r="I170">
        <v>39500</v>
      </c>
      <c r="J170">
        <v>22300</v>
      </c>
      <c r="K170">
        <v>6290</v>
      </c>
      <c r="L170">
        <v>37700</v>
      </c>
      <c r="M170">
        <f>SUM(Emisiones_CO2_CO2eq_MUNDO[[#This Row],[Edificios (kilotoneladas CO₂e)]:[Electricidad y Calor (kilotoneladas CO₂e)]])</f>
        <v>200480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</v>
      </c>
      <c r="F171">
        <v>3090</v>
      </c>
      <c r="G171">
        <v>66530</v>
      </c>
      <c r="H171">
        <v>8100</v>
      </c>
      <c r="I171">
        <v>40600</v>
      </c>
      <c r="J171">
        <v>28000</v>
      </c>
      <c r="K171">
        <v>3500</v>
      </c>
      <c r="L171">
        <v>37500</v>
      </c>
      <c r="M171">
        <f>SUM(Emisiones_CO2_CO2eq_MUNDO[[#This Row],[Edificios (kilotoneladas CO₂e)]:[Electricidad y Calor (kilotoneladas CO₂e)]])</f>
        <v>204020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</v>
      </c>
      <c r="F172">
        <v>3190</v>
      </c>
      <c r="G172">
        <v>67900</v>
      </c>
      <c r="H172">
        <v>7700</v>
      </c>
      <c r="I172">
        <v>42500</v>
      </c>
      <c r="J172">
        <v>28600</v>
      </c>
      <c r="K172">
        <v>2300</v>
      </c>
      <c r="L172">
        <v>39500</v>
      </c>
      <c r="M172">
        <f>SUM(Emisiones_CO2_CO2eq_MUNDO[[#This Row],[Edificios (kilotoneladas CO₂e)]:[Electricidad y Calor (kilotoneladas CO₂e)]])</f>
        <v>208790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</v>
      </c>
      <c r="F173">
        <v>3230</v>
      </c>
      <c r="G173">
        <v>67220</v>
      </c>
      <c r="H173">
        <v>7800</v>
      </c>
      <c r="I173">
        <v>41100</v>
      </c>
      <c r="J173">
        <v>27500</v>
      </c>
      <c r="K173">
        <v>1640</v>
      </c>
      <c r="L173">
        <v>44400</v>
      </c>
      <c r="M173">
        <f>SUM(Emisiones_CO2_CO2eq_MUNDO[[#This Row],[Edificios (kilotoneladas CO₂e)]:[Electricidad y Calor (kilotoneladas CO₂e)]])</f>
        <v>211390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</v>
      </c>
      <c r="F174">
        <v>2750</v>
      </c>
      <c r="G174">
        <v>66480</v>
      </c>
      <c r="H174">
        <v>7600</v>
      </c>
      <c r="I174">
        <v>40300</v>
      </c>
      <c r="J174">
        <v>27100</v>
      </c>
      <c r="K174">
        <v>1150</v>
      </c>
      <c r="L174">
        <v>45000</v>
      </c>
      <c r="M174">
        <f>SUM(Emisiones_CO2_CO2eq_MUNDO[[#This Row],[Edificios (kilotoneladas CO₂e)]:[Electricidad y Calor (kilotoneladas CO₂e)]])</f>
        <v>209780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</v>
      </c>
      <c r="F175">
        <v>2460</v>
      </c>
      <c r="G175">
        <v>86480</v>
      </c>
      <c r="H175">
        <v>7100</v>
      </c>
      <c r="I175">
        <v>36600</v>
      </c>
      <c r="J175">
        <v>27600</v>
      </c>
      <c r="K175">
        <v>1150</v>
      </c>
      <c r="L175">
        <v>39000</v>
      </c>
      <c r="M175">
        <f>SUM(Emisiones_CO2_CO2eq_MUNDO[[#This Row],[Edificios (kilotoneladas CO₂e)]:[Electricidad y Calor (kilotoneladas CO₂e)]])</f>
        <v>218890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</v>
      </c>
      <c r="F176">
        <v>1720</v>
      </c>
      <c r="G176">
        <v>92110</v>
      </c>
      <c r="H176">
        <v>7200</v>
      </c>
      <c r="I176">
        <v>34100</v>
      </c>
      <c r="J176">
        <v>26200</v>
      </c>
      <c r="K176">
        <v>1530</v>
      </c>
      <c r="L176">
        <v>36600</v>
      </c>
      <c r="M176">
        <f>SUM(Emisiones_CO2_CO2eq_MUNDO[[#This Row],[Edificios (kilotoneladas CO₂e)]:[Electricidad y Calor (kilotoneladas CO₂e)]])</f>
        <v>216960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</v>
      </c>
      <c r="F177">
        <v>2270</v>
      </c>
      <c r="G177">
        <v>90670</v>
      </c>
      <c r="H177">
        <v>8400</v>
      </c>
      <c r="I177">
        <v>35000</v>
      </c>
      <c r="J177">
        <v>28500</v>
      </c>
      <c r="K177">
        <v>2020</v>
      </c>
      <c r="L177">
        <v>40400</v>
      </c>
      <c r="M177">
        <f>SUM(Emisiones_CO2_CO2eq_MUNDO[[#This Row],[Edificios (kilotoneladas CO₂e)]:[Electricidad y Calor (kilotoneladas CO₂e)]])</f>
        <v>225860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</v>
      </c>
      <c r="F178">
        <v>2690</v>
      </c>
      <c r="G178">
        <v>98900</v>
      </c>
      <c r="H178">
        <v>10200</v>
      </c>
      <c r="I178">
        <v>37900</v>
      </c>
      <c r="J178">
        <v>32299.999999999898</v>
      </c>
      <c r="K178">
        <v>1590</v>
      </c>
      <c r="L178">
        <v>46800</v>
      </c>
      <c r="M178">
        <f>SUM(Emisiones_CO2_CO2eq_MUNDO[[#This Row],[Edificios (kilotoneladas CO₂e)]:[Electricidad y Calor (kilotoneladas CO₂e)]])</f>
        <v>249779.99999999988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</v>
      </c>
      <c r="F179">
        <v>3230</v>
      </c>
      <c r="G179">
        <v>94200</v>
      </c>
      <c r="H179">
        <v>10800</v>
      </c>
      <c r="I179">
        <v>39600</v>
      </c>
      <c r="J179">
        <v>31100</v>
      </c>
      <c r="K179">
        <v>1260</v>
      </c>
      <c r="L179">
        <v>47500</v>
      </c>
      <c r="M179">
        <f>SUM(Emisiones_CO2_CO2eq_MUNDO[[#This Row],[Edificios (kilotoneladas CO₂e)]:[Electricidad y Calor (kilotoneladas CO₂e)]])</f>
        <v>248190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</v>
      </c>
      <c r="F180">
        <v>3770</v>
      </c>
      <c r="G180">
        <v>111520</v>
      </c>
      <c r="H180">
        <v>10000</v>
      </c>
      <c r="I180">
        <v>41800</v>
      </c>
      <c r="J180">
        <v>33800</v>
      </c>
      <c r="K180">
        <v>1260</v>
      </c>
      <c r="L180">
        <v>50400</v>
      </c>
      <c r="M180">
        <f>SUM(Emisiones_CO2_CO2eq_MUNDO[[#This Row],[Edificios (kilotoneladas CO₂e)]:[Electricidad y Calor (kilotoneladas CO₂e)]])</f>
        <v>275350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</v>
      </c>
      <c r="F181">
        <v>3990</v>
      </c>
      <c r="G181">
        <v>104290</v>
      </c>
      <c r="H181">
        <v>9000</v>
      </c>
      <c r="I181">
        <v>42500</v>
      </c>
      <c r="J181">
        <v>34000</v>
      </c>
      <c r="K181">
        <v>1530</v>
      </c>
      <c r="L181">
        <v>56000</v>
      </c>
      <c r="M181">
        <f>SUM(Emisiones_CO2_CO2eq_MUNDO[[#This Row],[Edificios (kilotoneladas CO₂e)]:[Electricidad y Calor (kilotoneladas CO₂e)]])</f>
        <v>275510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</v>
      </c>
      <c r="F182">
        <v>3930</v>
      </c>
      <c r="G182">
        <v>107180</v>
      </c>
      <c r="H182">
        <v>12700</v>
      </c>
      <c r="I182">
        <v>45100</v>
      </c>
      <c r="J182">
        <v>33299.999999999898</v>
      </c>
      <c r="K182">
        <v>1590</v>
      </c>
      <c r="L182">
        <v>60800</v>
      </c>
      <c r="M182">
        <f>SUM(Emisiones_CO2_CO2eq_MUNDO[[#This Row],[Edificios (kilotoneladas CO₂e)]:[Electricidad y Calor (kilotoneladas CO₂e)]])</f>
        <v>289299.99999999988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</v>
      </c>
      <c r="F183">
        <v>3730</v>
      </c>
      <c r="G183">
        <v>110690</v>
      </c>
      <c r="H183">
        <v>12100</v>
      </c>
      <c r="I183">
        <v>40600</v>
      </c>
      <c r="J183">
        <v>30700</v>
      </c>
      <c r="K183">
        <v>1640</v>
      </c>
      <c r="L183">
        <v>61100</v>
      </c>
      <c r="M183">
        <f>SUM(Emisiones_CO2_CO2eq_MUNDO[[#This Row],[Edificios (kilotoneladas CO₂e)]:[Electricidad y Calor (kilotoneladas CO₂e)]])</f>
        <v>284960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</v>
      </c>
      <c r="F184">
        <v>4120</v>
      </c>
      <c r="G184">
        <v>98060</v>
      </c>
      <c r="H184">
        <v>10400</v>
      </c>
      <c r="I184">
        <v>43400</v>
      </c>
      <c r="J184">
        <v>31500</v>
      </c>
      <c r="K184">
        <v>1590</v>
      </c>
      <c r="L184">
        <v>62400</v>
      </c>
      <c r="M184">
        <f>SUM(Emisiones_CO2_CO2eq_MUNDO[[#This Row],[Edificios (kilotoneladas CO₂e)]:[Electricidad y Calor (kilotoneladas CO₂e)]])</f>
        <v>277570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</v>
      </c>
      <c r="F185">
        <v>4550</v>
      </c>
      <c r="G185">
        <v>97060</v>
      </c>
      <c r="H185">
        <v>8700</v>
      </c>
      <c r="I185">
        <v>49300</v>
      </c>
      <c r="J185">
        <v>31400</v>
      </c>
      <c r="K185">
        <v>1530</v>
      </c>
      <c r="L185">
        <v>66900</v>
      </c>
      <c r="M185">
        <f>SUM(Emisiones_CO2_CO2eq_MUNDO[[#This Row],[Edificios (kilotoneladas CO₂e)]:[Electricidad y Calor (kilotoneladas CO₂e)]])</f>
        <v>284440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</v>
      </c>
      <c r="F186">
        <v>4179.99999999999</v>
      </c>
      <c r="G186">
        <v>104350</v>
      </c>
      <c r="H186">
        <v>9000</v>
      </c>
      <c r="I186">
        <v>48800</v>
      </c>
      <c r="J186">
        <v>29900</v>
      </c>
      <c r="K186">
        <v>1700</v>
      </c>
      <c r="L186">
        <v>71600</v>
      </c>
      <c r="M186">
        <f>SUM(Emisiones_CO2_CO2eq_MUNDO[[#This Row],[Edificios (kilotoneladas CO₂e)]:[Electricidad y Calor (kilotoneladas CO₂e)]])</f>
        <v>296030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</v>
      </c>
      <c r="F187">
        <v>4660</v>
      </c>
      <c r="G187">
        <v>96340</v>
      </c>
      <c r="H187">
        <v>10000</v>
      </c>
      <c r="I187">
        <v>45700</v>
      </c>
      <c r="J187">
        <v>29900</v>
      </c>
      <c r="K187">
        <v>1970</v>
      </c>
      <c r="L187">
        <v>67800</v>
      </c>
      <c r="M187">
        <f>SUM(Emisiones_CO2_CO2eq_MUNDO[[#This Row],[Edificios (kilotoneladas CO₂e)]:[Electricidad y Calor (kilotoneladas CO₂e)]])</f>
        <v>283970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</v>
      </c>
      <c r="F188">
        <v>4500</v>
      </c>
      <c r="G188">
        <v>95280</v>
      </c>
      <c r="H188">
        <v>11400</v>
      </c>
      <c r="I188">
        <v>44900</v>
      </c>
      <c r="J188">
        <v>31300</v>
      </c>
      <c r="K188">
        <v>1700</v>
      </c>
      <c r="L188">
        <v>70000</v>
      </c>
      <c r="M188">
        <f>SUM(Emisiones_CO2_CO2eq_MUNDO[[#This Row],[Edificios (kilotoneladas CO₂e)]:[Electricidad y Calor (kilotoneladas CO₂e)]])</f>
        <v>286280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</v>
      </c>
      <c r="F189">
        <v>4340</v>
      </c>
      <c r="G189">
        <v>93150</v>
      </c>
      <c r="H189">
        <v>11900</v>
      </c>
      <c r="I189">
        <v>46800</v>
      </c>
      <c r="J189">
        <v>31400</v>
      </c>
      <c r="K189">
        <v>1700</v>
      </c>
      <c r="L189">
        <v>72800</v>
      </c>
      <c r="M189">
        <f>SUM(Emisiones_CO2_CO2eq_MUNDO[[#This Row],[Edificios (kilotoneladas CO₂e)]:[Electricidad y Calor (kilotoneladas CO₂e)]])</f>
        <v>289590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</v>
      </c>
      <c r="F190">
        <v>4340</v>
      </c>
      <c r="G190">
        <v>95450</v>
      </c>
      <c r="H190">
        <v>11600</v>
      </c>
      <c r="I190">
        <v>46500</v>
      </c>
      <c r="J190">
        <v>30000</v>
      </c>
      <c r="K190">
        <v>1700</v>
      </c>
      <c r="L190">
        <v>73800</v>
      </c>
      <c r="M190">
        <f>SUM(Emisiones_CO2_CO2eq_MUNDO[[#This Row],[Edificios (kilotoneladas CO₂e)]:[Electricidad y Calor (kilotoneladas CO₂e)]])</f>
        <v>292190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</v>
      </c>
      <c r="F191">
        <v>0</v>
      </c>
      <c r="G191">
        <v>130</v>
      </c>
      <c r="H191">
        <v>600</v>
      </c>
      <c r="I191">
        <v>3000</v>
      </c>
      <c r="J191">
        <v>3800</v>
      </c>
      <c r="K191">
        <v>0</v>
      </c>
      <c r="L191">
        <v>6100</v>
      </c>
      <c r="M191">
        <f>SUM(Emisiones_CO2_CO2eq_MUNDO[[#This Row],[Edificios (kilotoneladas CO₂e)]:[Electricidad y Calor (kilotoneladas CO₂e)]])</f>
        <v>20030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</v>
      </c>
      <c r="F192">
        <v>0</v>
      </c>
      <c r="G192">
        <v>130</v>
      </c>
      <c r="H192">
        <v>1600</v>
      </c>
      <c r="I192">
        <v>2900</v>
      </c>
      <c r="J192">
        <v>4000</v>
      </c>
      <c r="K192">
        <v>0</v>
      </c>
      <c r="L192">
        <v>7800</v>
      </c>
      <c r="M192">
        <f>SUM(Emisiones_CO2_CO2eq_MUNDO[[#This Row],[Edificios (kilotoneladas CO₂e)]:[Electricidad y Calor (kilotoneladas CO₂e)]])</f>
        <v>20830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</v>
      </c>
      <c r="F193">
        <v>100</v>
      </c>
      <c r="G193">
        <v>130</v>
      </c>
      <c r="H193">
        <v>700</v>
      </c>
      <c r="I193">
        <v>1800</v>
      </c>
      <c r="J193">
        <v>1400</v>
      </c>
      <c r="K193">
        <v>0</v>
      </c>
      <c r="L193">
        <v>4900</v>
      </c>
      <c r="M193">
        <f>SUM(Emisiones_CO2_CO2eq_MUNDO[[#This Row],[Edificios (kilotoneladas CO₂e)]:[Electricidad y Calor (kilotoneladas CO₂e)]])</f>
        <v>10930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</v>
      </c>
      <c r="F194">
        <v>50</v>
      </c>
      <c r="G194">
        <v>130</v>
      </c>
      <c r="H194">
        <v>300</v>
      </c>
      <c r="I194">
        <v>1200</v>
      </c>
      <c r="J194">
        <v>2000</v>
      </c>
      <c r="K194">
        <v>0</v>
      </c>
      <c r="L194">
        <v>800</v>
      </c>
      <c r="M194">
        <f>SUM(Emisiones_CO2_CO2eq_MUNDO[[#This Row],[Edificios (kilotoneladas CO₂e)]:[Electricidad y Calor (kilotoneladas CO₂e)]])</f>
        <v>5080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</v>
      </c>
      <c r="F195">
        <v>30</v>
      </c>
      <c r="G195">
        <v>130</v>
      </c>
      <c r="H195">
        <v>300</v>
      </c>
      <c r="I195">
        <v>200</v>
      </c>
      <c r="J195">
        <v>600</v>
      </c>
      <c r="K195">
        <v>0</v>
      </c>
      <c r="L195">
        <v>800</v>
      </c>
      <c r="M195">
        <f>SUM(Emisiones_CO2_CO2eq_MUNDO[[#This Row],[Edificios (kilotoneladas CO₂e)]:[Electricidad y Calor (kilotoneladas CO₂e)]])</f>
        <v>2860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</v>
      </c>
      <c r="F196">
        <v>70</v>
      </c>
      <c r="G196">
        <v>130</v>
      </c>
      <c r="H196">
        <v>200</v>
      </c>
      <c r="I196">
        <v>100</v>
      </c>
      <c r="J196">
        <v>500</v>
      </c>
      <c r="K196">
        <v>0</v>
      </c>
      <c r="L196">
        <v>1400</v>
      </c>
      <c r="M196">
        <f>SUM(Emisiones_CO2_CO2eq_MUNDO[[#This Row],[Edificios (kilotoneladas CO₂e)]:[Electricidad y Calor (kilotoneladas CO₂e)]])</f>
        <v>3600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</v>
      </c>
      <c r="F197">
        <v>80</v>
      </c>
      <c r="G197">
        <v>130</v>
      </c>
      <c r="H197">
        <v>100</v>
      </c>
      <c r="I197">
        <v>100</v>
      </c>
      <c r="J197">
        <v>400</v>
      </c>
      <c r="K197">
        <v>0</v>
      </c>
      <c r="L197">
        <v>1500</v>
      </c>
      <c r="M197">
        <f>SUM(Emisiones_CO2_CO2eq_MUNDO[[#This Row],[Edificios (kilotoneladas CO₂e)]:[Electricidad y Calor (kilotoneladas CO₂e)]])</f>
        <v>2510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</v>
      </c>
      <c r="F198">
        <v>160</v>
      </c>
      <c r="G198">
        <v>130</v>
      </c>
      <c r="H198">
        <v>100</v>
      </c>
      <c r="I198">
        <v>100</v>
      </c>
      <c r="J198">
        <v>900</v>
      </c>
      <c r="K198">
        <v>0</v>
      </c>
      <c r="L198">
        <v>1800</v>
      </c>
      <c r="M198">
        <f>SUM(Emisiones_CO2_CO2eq_MUNDO[[#This Row],[Edificios (kilotoneladas CO₂e)]:[Electricidad y Calor (kilotoneladas CO₂e)]])</f>
        <v>3490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</v>
      </c>
      <c r="F199">
        <v>200</v>
      </c>
      <c r="G199">
        <v>130</v>
      </c>
      <c r="H199">
        <v>100</v>
      </c>
      <c r="I199">
        <v>100</v>
      </c>
      <c r="J199">
        <v>1000</v>
      </c>
      <c r="K199">
        <v>0</v>
      </c>
      <c r="L199">
        <v>1800</v>
      </c>
      <c r="M199">
        <f>SUM(Emisiones_CO2_CO2eq_MUNDO[[#This Row],[Edificios (kilotoneladas CO₂e)]:[Electricidad y Calor (kilotoneladas CO₂e)]])</f>
        <v>3630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</v>
      </c>
      <c r="F200">
        <v>160</v>
      </c>
      <c r="G200">
        <v>130</v>
      </c>
      <c r="H200">
        <v>100</v>
      </c>
      <c r="I200">
        <v>100</v>
      </c>
      <c r="J200">
        <v>1000</v>
      </c>
      <c r="K200">
        <v>0</v>
      </c>
      <c r="L200">
        <v>1500</v>
      </c>
      <c r="M200">
        <f>SUM(Emisiones_CO2_CO2eq_MUNDO[[#This Row],[Edificios (kilotoneladas CO₂e)]:[Electricidad y Calor (kilotoneladas CO₂e)]])</f>
        <v>3290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</v>
      </c>
      <c r="F201">
        <v>140</v>
      </c>
      <c r="G201">
        <v>130</v>
      </c>
      <c r="H201">
        <v>200</v>
      </c>
      <c r="I201">
        <v>600</v>
      </c>
      <c r="J201">
        <v>700</v>
      </c>
      <c r="K201">
        <v>0</v>
      </c>
      <c r="L201">
        <v>1600</v>
      </c>
      <c r="M201">
        <f>SUM(Emisiones_CO2_CO2eq_MUNDO[[#This Row],[Edificios (kilotoneladas CO₂e)]:[Electricidad y Calor (kilotoneladas CO₂e)]])</f>
        <v>3670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</v>
      </c>
      <c r="F202">
        <v>140</v>
      </c>
      <c r="G202">
        <v>120</v>
      </c>
      <c r="H202">
        <v>200</v>
      </c>
      <c r="I202">
        <v>600</v>
      </c>
      <c r="J202">
        <v>800</v>
      </c>
      <c r="K202">
        <v>0</v>
      </c>
      <c r="L202">
        <v>1500</v>
      </c>
      <c r="M202">
        <f>SUM(Emisiones_CO2_CO2eq_MUNDO[[#This Row],[Edificios (kilotoneladas CO₂e)]:[Electricidad y Calor (kilotoneladas CO₂e)]])</f>
        <v>3660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</v>
      </c>
      <c r="F203">
        <v>210</v>
      </c>
      <c r="G203">
        <v>120</v>
      </c>
      <c r="H203">
        <v>300</v>
      </c>
      <c r="I203">
        <v>500</v>
      </c>
      <c r="J203">
        <v>800</v>
      </c>
      <c r="K203">
        <v>0</v>
      </c>
      <c r="L203">
        <v>900</v>
      </c>
      <c r="M203">
        <f>SUM(Emisiones_CO2_CO2eq_MUNDO[[#This Row],[Edificios (kilotoneladas CO₂e)]:[Electricidad y Calor (kilotoneladas CO₂e)]])</f>
        <v>3230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</v>
      </c>
      <c r="F204">
        <v>220</v>
      </c>
      <c r="G204">
        <v>120</v>
      </c>
      <c r="H204">
        <v>300</v>
      </c>
      <c r="I204">
        <v>600</v>
      </c>
      <c r="J204">
        <v>1000</v>
      </c>
      <c r="K204">
        <v>0</v>
      </c>
      <c r="L204">
        <v>900</v>
      </c>
      <c r="M204">
        <f>SUM(Emisiones_CO2_CO2eq_MUNDO[[#This Row],[Edificios (kilotoneladas CO₂e)]:[Electricidad y Calor (kilotoneladas CO₂e)]])</f>
        <v>3640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</v>
      </c>
      <c r="F205">
        <v>300</v>
      </c>
      <c r="G205">
        <v>120</v>
      </c>
      <c r="H205">
        <v>300</v>
      </c>
      <c r="I205">
        <v>600</v>
      </c>
      <c r="J205">
        <v>1100</v>
      </c>
      <c r="K205">
        <v>0</v>
      </c>
      <c r="L205">
        <v>800</v>
      </c>
      <c r="M205">
        <f>SUM(Emisiones_CO2_CO2eq_MUNDO[[#This Row],[Edificios (kilotoneladas CO₂e)]:[Electricidad y Calor (kilotoneladas CO₂e)]])</f>
        <v>3820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</v>
      </c>
      <c r="F206">
        <v>330</v>
      </c>
      <c r="G206">
        <v>120</v>
      </c>
      <c r="H206">
        <v>400</v>
      </c>
      <c r="I206">
        <v>700</v>
      </c>
      <c r="J206">
        <v>1400</v>
      </c>
      <c r="K206">
        <v>0</v>
      </c>
      <c r="L206">
        <v>900</v>
      </c>
      <c r="M206">
        <f>SUM(Emisiones_CO2_CO2eq_MUNDO[[#This Row],[Edificios (kilotoneladas CO₂e)]:[Electricidad y Calor (kilotoneladas CO₂e)]])</f>
        <v>4550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</v>
      </c>
      <c r="F207">
        <v>340</v>
      </c>
      <c r="G207">
        <v>120</v>
      </c>
      <c r="H207">
        <v>400</v>
      </c>
      <c r="I207">
        <v>700</v>
      </c>
      <c r="J207">
        <v>1400</v>
      </c>
      <c r="K207">
        <v>0</v>
      </c>
      <c r="L207">
        <v>900</v>
      </c>
      <c r="M207">
        <f>SUM(Emisiones_CO2_CO2eq_MUNDO[[#This Row],[Edificios (kilotoneladas CO₂e)]:[Electricidad y Calor (kilotoneladas CO₂e)]])</f>
        <v>4560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</v>
      </c>
      <c r="F208">
        <v>410</v>
      </c>
      <c r="G208">
        <v>120</v>
      </c>
      <c r="H208">
        <v>400</v>
      </c>
      <c r="I208">
        <v>1100</v>
      </c>
      <c r="J208">
        <v>1200</v>
      </c>
      <c r="K208">
        <v>0</v>
      </c>
      <c r="L208">
        <v>1100</v>
      </c>
      <c r="M208">
        <f>SUM(Emisiones_CO2_CO2eq_MUNDO[[#This Row],[Edificios (kilotoneladas CO₂e)]:[Electricidad y Calor (kilotoneladas CO₂e)]])</f>
        <v>5430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</v>
      </c>
      <c r="F209">
        <v>410</v>
      </c>
      <c r="G209">
        <v>120</v>
      </c>
      <c r="H209">
        <v>400</v>
      </c>
      <c r="I209">
        <v>1300</v>
      </c>
      <c r="J209">
        <v>1300</v>
      </c>
      <c r="K209">
        <v>0</v>
      </c>
      <c r="L209">
        <v>1000</v>
      </c>
      <c r="M209">
        <f>SUM(Emisiones_CO2_CO2eq_MUNDO[[#This Row],[Edificios (kilotoneladas CO₂e)]:[Electricidad y Calor (kilotoneladas CO₂e)]])</f>
        <v>5730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</v>
      </c>
      <c r="F210">
        <v>240</v>
      </c>
      <c r="G210">
        <v>120</v>
      </c>
      <c r="H210">
        <v>400</v>
      </c>
      <c r="I210">
        <v>1100</v>
      </c>
      <c r="J210">
        <v>1000</v>
      </c>
      <c r="K210">
        <v>0</v>
      </c>
      <c r="L210">
        <v>600</v>
      </c>
      <c r="M210">
        <f>SUM(Emisiones_CO2_CO2eq_MUNDO[[#This Row],[Edificios (kilotoneladas CO₂e)]:[Electricidad y Calor (kilotoneladas CO₂e)]])</f>
        <v>4660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</v>
      </c>
      <c r="F211">
        <v>290</v>
      </c>
      <c r="G211">
        <v>120</v>
      </c>
      <c r="H211">
        <v>700</v>
      </c>
      <c r="I211">
        <v>1300</v>
      </c>
      <c r="J211">
        <v>500</v>
      </c>
      <c r="K211">
        <v>0</v>
      </c>
      <c r="L211">
        <v>600</v>
      </c>
      <c r="M211">
        <f>SUM(Emisiones_CO2_CO2eq_MUNDO[[#This Row],[Edificios (kilotoneladas CO₂e)]:[Electricidad y Calor (kilotoneladas CO₂e)]])</f>
        <v>4510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</v>
      </c>
      <c r="F212">
        <v>260</v>
      </c>
      <c r="G212">
        <v>-150</v>
      </c>
      <c r="H212">
        <v>700</v>
      </c>
      <c r="I212">
        <v>1300</v>
      </c>
      <c r="J212">
        <v>600</v>
      </c>
      <c r="K212">
        <v>0</v>
      </c>
      <c r="L212">
        <v>900</v>
      </c>
      <c r="M212">
        <f>SUM(Emisiones_CO2_CO2eq_MUNDO[[#This Row],[Edificios (kilotoneladas CO₂e)]:[Electricidad y Calor (kilotoneladas CO₂e)]])</f>
        <v>4710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</v>
      </c>
      <c r="F213">
        <v>280</v>
      </c>
      <c r="G213">
        <v>-150</v>
      </c>
      <c r="H213">
        <v>800</v>
      </c>
      <c r="I213">
        <v>1300</v>
      </c>
      <c r="J213">
        <v>700</v>
      </c>
      <c r="K213">
        <v>0</v>
      </c>
      <c r="L213">
        <v>1400</v>
      </c>
      <c r="M213">
        <f>SUM(Emisiones_CO2_CO2eq_MUNDO[[#This Row],[Edificios (kilotoneladas CO₂e)]:[Electricidad y Calor (kilotoneladas CO₂e)]])</f>
        <v>5630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</v>
      </c>
      <c r="F214">
        <v>270</v>
      </c>
      <c r="G214">
        <v>-150</v>
      </c>
      <c r="H214">
        <v>700</v>
      </c>
      <c r="I214">
        <v>1300</v>
      </c>
      <c r="J214">
        <v>700</v>
      </c>
      <c r="K214">
        <v>0</v>
      </c>
      <c r="L214">
        <v>1300</v>
      </c>
      <c r="M214">
        <f>SUM(Emisiones_CO2_CO2eq_MUNDO[[#This Row],[Edificios (kilotoneladas CO₂e)]:[Electricidad y Calor (kilotoneladas CO₂e)]])</f>
        <v>5320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</v>
      </c>
      <c r="F215">
        <v>270</v>
      </c>
      <c r="G215">
        <v>-150</v>
      </c>
      <c r="H215">
        <v>0</v>
      </c>
      <c r="I215">
        <v>1500</v>
      </c>
      <c r="J215">
        <v>600</v>
      </c>
      <c r="K215">
        <v>0</v>
      </c>
      <c r="L215">
        <v>1600</v>
      </c>
      <c r="M215">
        <f>SUM(Emisiones_CO2_CO2eq_MUNDO[[#This Row],[Edificios (kilotoneladas CO₂e)]:[Electricidad y Calor (kilotoneladas CO₂e)]])</f>
        <v>5420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</v>
      </c>
      <c r="F216">
        <v>270</v>
      </c>
      <c r="G216">
        <v>-150</v>
      </c>
      <c r="H216">
        <v>400</v>
      </c>
      <c r="I216">
        <v>1500</v>
      </c>
      <c r="J216">
        <v>400</v>
      </c>
      <c r="K216">
        <v>0</v>
      </c>
      <c r="L216">
        <v>1300</v>
      </c>
      <c r="M216">
        <f>SUM(Emisiones_CO2_CO2eq_MUNDO[[#This Row],[Edificios (kilotoneladas CO₂e)]:[Electricidad y Calor (kilotoneladas CO₂e)]])</f>
        <v>4820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</v>
      </c>
      <c r="F217">
        <v>270</v>
      </c>
      <c r="G217">
        <v>-150</v>
      </c>
      <c r="H217">
        <v>300</v>
      </c>
      <c r="I217">
        <v>1600</v>
      </c>
      <c r="J217">
        <v>400</v>
      </c>
      <c r="K217">
        <v>0</v>
      </c>
      <c r="L217">
        <v>1200</v>
      </c>
      <c r="M217">
        <f>SUM(Emisiones_CO2_CO2eq_MUNDO[[#This Row],[Edificios (kilotoneladas CO₂e)]:[Electricidad y Calor (kilotoneladas CO₂e)]])</f>
        <v>5020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</v>
      </c>
      <c r="F218">
        <v>3460</v>
      </c>
      <c r="G218">
        <v>-3110</v>
      </c>
      <c r="H218">
        <v>3400</v>
      </c>
      <c r="I218">
        <v>62000</v>
      </c>
      <c r="J218">
        <v>42800</v>
      </c>
      <c r="K218">
        <v>440</v>
      </c>
      <c r="L218">
        <v>142800</v>
      </c>
      <c r="M218">
        <f>SUM(Emisiones_CO2_CO2eq_MUNDO[[#This Row],[Edificios (kilotoneladas CO₂e)]:[Electricidad y Calor (kilotoneladas CO₂e)]])</f>
        <v>260390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</v>
      </c>
      <c r="F219">
        <v>3180</v>
      </c>
      <c r="G219">
        <v>-3110</v>
      </c>
      <c r="H219">
        <v>3400</v>
      </c>
      <c r="I219">
        <v>60600</v>
      </c>
      <c r="J219">
        <v>43100</v>
      </c>
      <c r="K219">
        <v>490</v>
      </c>
      <c r="L219">
        <v>145200</v>
      </c>
      <c r="M219">
        <f>SUM(Emisiones_CO2_CO2eq_MUNDO[[#This Row],[Edificios (kilotoneladas CO₂e)]:[Electricidad y Calor (kilotoneladas CO₂e)]])</f>
        <v>261560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</v>
      </c>
      <c r="F220">
        <v>2920</v>
      </c>
      <c r="G220">
        <v>-3110</v>
      </c>
      <c r="H220">
        <v>3500</v>
      </c>
      <c r="I220">
        <v>62100</v>
      </c>
      <c r="J220">
        <v>42800</v>
      </c>
      <c r="K220">
        <v>380</v>
      </c>
      <c r="L220">
        <v>147700</v>
      </c>
      <c r="M220">
        <f>SUM(Emisiones_CO2_CO2eq_MUNDO[[#This Row],[Edificios (kilotoneladas CO₂e)]:[Electricidad y Calor (kilotoneladas CO₂e)]])</f>
        <v>265290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</v>
      </c>
      <c r="F221">
        <v>3010</v>
      </c>
      <c r="G221">
        <v>-3110</v>
      </c>
      <c r="H221">
        <v>3600</v>
      </c>
      <c r="I221">
        <v>63200</v>
      </c>
      <c r="J221">
        <v>43700</v>
      </c>
      <c r="K221">
        <v>380</v>
      </c>
      <c r="L221">
        <v>149200</v>
      </c>
      <c r="M221">
        <f>SUM(Emisiones_CO2_CO2eq_MUNDO[[#This Row],[Edificios (kilotoneladas CO₂e)]:[Electricidad y Calor (kilotoneladas CO₂e)]])</f>
        <v>269380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</v>
      </c>
      <c r="F222">
        <v>3480</v>
      </c>
      <c r="G222">
        <v>-3110</v>
      </c>
      <c r="H222">
        <v>3700</v>
      </c>
      <c r="I222">
        <v>64800</v>
      </c>
      <c r="J222">
        <v>45400</v>
      </c>
      <c r="K222">
        <v>270</v>
      </c>
      <c r="L222">
        <v>151900</v>
      </c>
      <c r="M222">
        <f>SUM(Emisiones_CO2_CO2eq_MUNDO[[#This Row],[Edificios (kilotoneladas CO₂e)]:[Electricidad y Calor (kilotoneladas CO₂e)]])</f>
        <v>275640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</v>
      </c>
      <c r="F223">
        <v>3360</v>
      </c>
      <c r="G223">
        <v>-3110</v>
      </c>
      <c r="H223">
        <v>3800</v>
      </c>
      <c r="I223">
        <v>67500</v>
      </c>
      <c r="J223">
        <v>46200</v>
      </c>
      <c r="K223">
        <v>330</v>
      </c>
      <c r="L223">
        <v>158100</v>
      </c>
      <c r="M223">
        <f>SUM(Emisiones_CO2_CO2eq_MUNDO[[#This Row],[Edificios (kilotoneladas CO₂e)]:[Electricidad y Calor (kilotoneladas CO₂e)]])</f>
        <v>285880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</v>
      </c>
      <c r="F224">
        <v>3240</v>
      </c>
      <c r="G224">
        <v>-3690</v>
      </c>
      <c r="H224">
        <v>3800</v>
      </c>
      <c r="I224">
        <v>70000</v>
      </c>
      <c r="J224">
        <v>46000</v>
      </c>
      <c r="K224">
        <v>550</v>
      </c>
      <c r="L224">
        <v>165900</v>
      </c>
      <c r="M224">
        <f>SUM(Emisiones_CO2_CO2eq_MUNDO[[#This Row],[Edificios (kilotoneladas CO₂e)]:[Electricidad y Calor (kilotoneladas CO₂e)]])</f>
        <v>295900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</v>
      </c>
      <c r="F225">
        <v>3190</v>
      </c>
      <c r="G225">
        <v>-3850</v>
      </c>
      <c r="H225">
        <v>4000</v>
      </c>
      <c r="I225">
        <v>71400</v>
      </c>
      <c r="J225">
        <v>47500</v>
      </c>
      <c r="K225">
        <v>490</v>
      </c>
      <c r="L225">
        <v>170000</v>
      </c>
      <c r="M225">
        <f>SUM(Emisiones_CO2_CO2eq_MUNDO[[#This Row],[Edificios (kilotoneladas CO₂e)]:[Electricidad y Calor (kilotoneladas CO₂e)]])</f>
        <v>302930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</v>
      </c>
      <c r="F226">
        <v>3480</v>
      </c>
      <c r="G226">
        <v>-3670</v>
      </c>
      <c r="H226">
        <v>4000</v>
      </c>
      <c r="I226">
        <v>71400</v>
      </c>
      <c r="J226">
        <v>47600</v>
      </c>
      <c r="K226">
        <v>440</v>
      </c>
      <c r="L226">
        <v>190400</v>
      </c>
      <c r="M226">
        <f>SUM(Emisiones_CO2_CO2eq_MUNDO[[#This Row],[Edificios (kilotoneladas CO₂e)]:[Electricidad y Calor (kilotoneladas CO₂e)]])</f>
        <v>324050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</v>
      </c>
      <c r="F227">
        <v>3520</v>
      </c>
      <c r="G227">
        <v>-3930</v>
      </c>
      <c r="H227">
        <v>4099.99999999999</v>
      </c>
      <c r="I227">
        <v>72800</v>
      </c>
      <c r="J227">
        <v>47500</v>
      </c>
      <c r="K227">
        <v>710</v>
      </c>
      <c r="L227">
        <v>194100</v>
      </c>
      <c r="M227">
        <f>SUM(Emisiones_CO2_CO2eq_MUNDO[[#This Row],[Edificios (kilotoneladas CO₂e)]:[Electricidad y Calor (kilotoneladas CO₂e)]])</f>
        <v>329100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</v>
      </c>
      <c r="F228">
        <v>3620</v>
      </c>
      <c r="G228">
        <v>-3590</v>
      </c>
      <c r="H228">
        <v>4200</v>
      </c>
      <c r="I228">
        <v>75000</v>
      </c>
      <c r="J228">
        <v>48000</v>
      </c>
      <c r="K228">
        <v>550</v>
      </c>
      <c r="L228">
        <v>196900</v>
      </c>
      <c r="M228">
        <f>SUM(Emisiones_CO2_CO2eq_MUNDO[[#This Row],[Edificios (kilotoneladas CO₂e)]:[Electricidad y Calor (kilotoneladas CO₂e)]])</f>
        <v>335280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</v>
      </c>
      <c r="F229">
        <v>3540</v>
      </c>
      <c r="G229">
        <v>46640</v>
      </c>
      <c r="H229">
        <v>4200</v>
      </c>
      <c r="I229">
        <v>74400</v>
      </c>
      <c r="J229">
        <v>47300</v>
      </c>
      <c r="K229">
        <v>440</v>
      </c>
      <c r="L229">
        <v>204300</v>
      </c>
      <c r="M229">
        <f>SUM(Emisiones_CO2_CO2eq_MUNDO[[#This Row],[Edificios (kilotoneladas CO₂e)]:[Electricidad y Calor (kilotoneladas CO₂e)]])</f>
        <v>391620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</v>
      </c>
      <c r="F230">
        <v>3490</v>
      </c>
      <c r="G230">
        <v>45280</v>
      </c>
      <c r="H230">
        <v>5000</v>
      </c>
      <c r="I230">
        <v>76100</v>
      </c>
      <c r="J230">
        <v>37900</v>
      </c>
      <c r="K230">
        <v>440</v>
      </c>
      <c r="L230">
        <v>218700</v>
      </c>
      <c r="M230">
        <f>SUM(Emisiones_CO2_CO2eq_MUNDO[[#This Row],[Edificios (kilotoneladas CO₂e)]:[Electricidad y Calor (kilotoneladas CO₂e)]])</f>
        <v>398110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</v>
      </c>
      <c r="F231">
        <v>3580</v>
      </c>
      <c r="G231">
        <v>46600</v>
      </c>
      <c r="H231">
        <v>6100</v>
      </c>
      <c r="I231">
        <v>76400</v>
      </c>
      <c r="J231">
        <v>44300</v>
      </c>
      <c r="K231">
        <v>440</v>
      </c>
      <c r="L231">
        <v>214600</v>
      </c>
      <c r="M231">
        <f>SUM(Emisiones_CO2_CO2eq_MUNDO[[#This Row],[Edificios (kilotoneladas CO₂e)]:[Electricidad y Calor (kilotoneladas CO₂e)]])</f>
        <v>403420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</v>
      </c>
      <c r="F232">
        <v>3560</v>
      </c>
      <c r="G232">
        <v>42980</v>
      </c>
      <c r="H232">
        <v>6200</v>
      </c>
      <c r="I232">
        <v>79200</v>
      </c>
      <c r="J232">
        <v>45300</v>
      </c>
      <c r="K232">
        <v>380</v>
      </c>
      <c r="L232">
        <v>224800</v>
      </c>
      <c r="M232">
        <f>SUM(Emisiones_CO2_CO2eq_MUNDO[[#This Row],[Edificios (kilotoneladas CO₂e)]:[Electricidad y Calor (kilotoneladas CO₂e)]])</f>
        <v>413720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</v>
      </c>
      <c r="F233">
        <v>3660</v>
      </c>
      <c r="G233">
        <v>43050</v>
      </c>
      <c r="H233">
        <v>6500</v>
      </c>
      <c r="I233">
        <v>79300</v>
      </c>
      <c r="J233">
        <v>43800</v>
      </c>
      <c r="K233">
        <v>330</v>
      </c>
      <c r="L233">
        <v>230900</v>
      </c>
      <c r="M233">
        <f>SUM(Emisiones_CO2_CO2eq_MUNDO[[#This Row],[Edificios (kilotoneladas CO₂e)]:[Electricidad y Calor (kilotoneladas CO₂e)]])</f>
        <v>418840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</v>
      </c>
      <c r="F234">
        <v>3890</v>
      </c>
      <c r="G234">
        <v>1090</v>
      </c>
      <c r="H234">
        <v>6000</v>
      </c>
      <c r="I234">
        <v>81300</v>
      </c>
      <c r="J234">
        <v>42700</v>
      </c>
      <c r="K234">
        <v>330</v>
      </c>
      <c r="L234">
        <v>235800</v>
      </c>
      <c r="M234">
        <f>SUM(Emisiones_CO2_CO2eq_MUNDO[[#This Row],[Edificios (kilotoneladas CO₂e)]:[Electricidad y Calor (kilotoneladas CO₂e)]])</f>
        <v>382610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</v>
      </c>
      <c r="F235">
        <v>3970</v>
      </c>
      <c r="G235">
        <v>300</v>
      </c>
      <c r="H235">
        <v>5900</v>
      </c>
      <c r="I235">
        <v>83600</v>
      </c>
      <c r="J235">
        <v>43300</v>
      </c>
      <c r="K235">
        <v>330</v>
      </c>
      <c r="L235">
        <v>242800</v>
      </c>
      <c r="M235">
        <f>SUM(Emisiones_CO2_CO2eq_MUNDO[[#This Row],[Edificios (kilotoneladas CO₂e)]:[Electricidad y Calor (kilotoneladas CO₂e)]])</f>
        <v>392100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</v>
      </c>
      <c r="F236">
        <v>3860</v>
      </c>
      <c r="G236">
        <v>-990</v>
      </c>
      <c r="H236">
        <v>6000</v>
      </c>
      <c r="I236">
        <v>85300</v>
      </c>
      <c r="J236">
        <v>44800</v>
      </c>
      <c r="K236">
        <v>330</v>
      </c>
      <c r="L236">
        <v>241900</v>
      </c>
      <c r="M236">
        <f>SUM(Emisiones_CO2_CO2eq_MUNDO[[#This Row],[Edificios (kilotoneladas CO₂e)]:[Electricidad y Calor (kilotoneladas CO₂e)]])</f>
        <v>393100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</v>
      </c>
      <c r="F237">
        <v>3830</v>
      </c>
      <c r="G237">
        <v>590</v>
      </c>
      <c r="H237">
        <v>6000</v>
      </c>
      <c r="I237">
        <v>85000</v>
      </c>
      <c r="J237">
        <v>41800</v>
      </c>
      <c r="K237">
        <v>380</v>
      </c>
      <c r="L237">
        <v>250700</v>
      </c>
      <c r="M237">
        <f>SUM(Emisiones_CO2_CO2eq_MUNDO[[#This Row],[Edificios (kilotoneladas CO₂e)]:[Electricidad y Calor (kilotoneladas CO₂e)]])</f>
        <v>400800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</v>
      </c>
      <c r="F238">
        <v>3550</v>
      </c>
      <c r="G238">
        <v>-1090</v>
      </c>
      <c r="H238">
        <v>6100</v>
      </c>
      <c r="I238">
        <v>87600</v>
      </c>
      <c r="J238">
        <v>37600</v>
      </c>
      <c r="K238">
        <v>440</v>
      </c>
      <c r="L238">
        <v>245000</v>
      </c>
      <c r="M238">
        <f>SUM(Emisiones_CO2_CO2eq_MUNDO[[#This Row],[Edificios (kilotoneladas CO₂e)]:[Electricidad y Calor (kilotoneladas CO₂e)]])</f>
        <v>391900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</v>
      </c>
      <c r="F239">
        <v>3500</v>
      </c>
      <c r="G239">
        <v>-70350</v>
      </c>
      <c r="H239">
        <v>6200</v>
      </c>
      <c r="I239">
        <v>90300</v>
      </c>
      <c r="J239">
        <v>39400</v>
      </c>
      <c r="K239">
        <v>490</v>
      </c>
      <c r="L239">
        <v>238400</v>
      </c>
      <c r="M239">
        <f>SUM(Emisiones_CO2_CO2eq_MUNDO[[#This Row],[Edificios (kilotoneladas CO₂e)]:[Electricidad y Calor (kilotoneladas CO₂e)]])</f>
        <v>320840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</v>
      </c>
      <c r="F240">
        <v>3520</v>
      </c>
      <c r="G240">
        <v>-70160</v>
      </c>
      <c r="H240">
        <v>6300</v>
      </c>
      <c r="I240">
        <v>90900</v>
      </c>
      <c r="J240">
        <v>40900</v>
      </c>
      <c r="K240">
        <v>490</v>
      </c>
      <c r="L240">
        <v>235400</v>
      </c>
      <c r="M240">
        <f>SUM(Emisiones_CO2_CO2eq_MUNDO[[#This Row],[Edificios (kilotoneladas CO₂e)]:[Electricidad y Calor (kilotoneladas CO₂e)]])</f>
        <v>320350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</v>
      </c>
      <c r="F241">
        <v>3290</v>
      </c>
      <c r="G241">
        <v>-68490</v>
      </c>
      <c r="H241">
        <v>6400</v>
      </c>
      <c r="I241">
        <v>92300</v>
      </c>
      <c r="J241">
        <v>43500</v>
      </c>
      <c r="K241">
        <v>550</v>
      </c>
      <c r="L241">
        <v>227100</v>
      </c>
      <c r="M241">
        <f>SUM(Emisiones_CO2_CO2eq_MUNDO[[#This Row],[Edificios (kilotoneladas CO₂e)]:[Electricidad y Calor (kilotoneladas CO₂e)]])</f>
        <v>317850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</v>
      </c>
      <c r="F242">
        <v>3140</v>
      </c>
      <c r="G242">
        <v>-70260</v>
      </c>
      <c r="H242">
        <v>6300</v>
      </c>
      <c r="I242">
        <v>92500</v>
      </c>
      <c r="J242">
        <v>42800</v>
      </c>
      <c r="K242">
        <v>550</v>
      </c>
      <c r="L242">
        <v>217800</v>
      </c>
      <c r="M242">
        <f>SUM(Emisiones_CO2_CO2eq_MUNDO[[#This Row],[Edificios (kilotoneladas CO₂e)]:[Electricidad y Calor (kilotoneladas CO₂e)]])</f>
        <v>306730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</v>
      </c>
      <c r="F243">
        <v>3080</v>
      </c>
      <c r="G243">
        <v>-70410</v>
      </c>
      <c r="H243">
        <v>6600</v>
      </c>
      <c r="I243">
        <v>94700</v>
      </c>
      <c r="J243">
        <v>40300</v>
      </c>
      <c r="K243">
        <v>550</v>
      </c>
      <c r="L243">
        <v>223000</v>
      </c>
      <c r="M243">
        <f>SUM(Emisiones_CO2_CO2eq_MUNDO[[#This Row],[Edificios (kilotoneladas CO₂e)]:[Electricidad y Calor (kilotoneladas CO₂e)]])</f>
        <v>312320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</v>
      </c>
      <c r="F244">
        <v>2930</v>
      </c>
      <c r="G244">
        <v>-69830</v>
      </c>
      <c r="H244">
        <v>7200</v>
      </c>
      <c r="I244">
        <v>96100</v>
      </c>
      <c r="J244">
        <v>38700</v>
      </c>
      <c r="K244">
        <v>550</v>
      </c>
      <c r="L244">
        <v>235700</v>
      </c>
      <c r="M244">
        <f>SUM(Emisiones_CO2_CO2eq_MUNDO[[#This Row],[Edificios (kilotoneladas CO₂e)]:[Electricidad y Calor (kilotoneladas CO₂e)]])</f>
        <v>326050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</v>
      </c>
      <c r="F245">
        <v>2029.99999999999</v>
      </c>
      <c r="G245">
        <v>-12000</v>
      </c>
      <c r="H245">
        <v>1200</v>
      </c>
      <c r="I245">
        <v>13600</v>
      </c>
      <c r="J245">
        <v>9500</v>
      </c>
      <c r="K245">
        <v>0</v>
      </c>
      <c r="L245">
        <v>19900</v>
      </c>
      <c r="M245">
        <f>SUM(Emisiones_CO2_CO2eq_MUNDO[[#This Row],[Edificios (kilotoneladas CO₂e)]:[Electricidad y Calor (kilotoneladas CO₂e)]])</f>
        <v>46129.999999999985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</v>
      </c>
      <c r="F246">
        <v>2009.99999999999</v>
      </c>
      <c r="G246">
        <v>-12000</v>
      </c>
      <c r="H246">
        <v>1200</v>
      </c>
      <c r="I246">
        <v>15100</v>
      </c>
      <c r="J246">
        <v>10100</v>
      </c>
      <c r="K246">
        <v>0</v>
      </c>
      <c r="L246">
        <v>20900</v>
      </c>
      <c r="M246">
        <f>SUM(Emisiones_CO2_CO2eq_MUNDO[[#This Row],[Edificios (kilotoneladas CO₂e)]:[Electricidad y Calor (kilotoneladas CO₂e)]])</f>
        <v>50509.999999999985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</v>
      </c>
      <c r="F247">
        <v>2110</v>
      </c>
      <c r="G247">
        <v>-12000</v>
      </c>
      <c r="H247">
        <v>1200</v>
      </c>
      <c r="I247">
        <v>15100</v>
      </c>
      <c r="J247">
        <v>9100</v>
      </c>
      <c r="K247">
        <v>0</v>
      </c>
      <c r="L247">
        <v>17500</v>
      </c>
      <c r="M247">
        <f>SUM(Emisiones_CO2_CO2eq_MUNDO[[#This Row],[Edificios (kilotoneladas CO₂e)]:[Electricidad y Calor (kilotoneladas CO₂e)]])</f>
        <v>45610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</v>
      </c>
      <c r="F248">
        <v>2029.99999999999</v>
      </c>
      <c r="G248">
        <v>-12000</v>
      </c>
      <c r="H248">
        <v>1100</v>
      </c>
      <c r="I248">
        <v>15200</v>
      </c>
      <c r="J248">
        <v>9400</v>
      </c>
      <c r="K248">
        <v>0</v>
      </c>
      <c r="L248">
        <v>17700</v>
      </c>
      <c r="M248">
        <f>SUM(Emisiones_CO2_CO2eq_MUNDO[[#This Row],[Edificios (kilotoneladas CO₂e)]:[Electricidad y Calor (kilotoneladas CO₂e)]])</f>
        <v>45829.999999999985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</v>
      </c>
      <c r="F249">
        <v>2100</v>
      </c>
      <c r="G249">
        <v>-12000</v>
      </c>
      <c r="H249">
        <v>1000</v>
      </c>
      <c r="I249">
        <v>15300</v>
      </c>
      <c r="J249">
        <v>9300</v>
      </c>
      <c r="K249">
        <v>0</v>
      </c>
      <c r="L249">
        <v>19300</v>
      </c>
      <c r="M249">
        <f>SUM(Emisiones_CO2_CO2eq_MUNDO[[#This Row],[Edificios (kilotoneladas CO₂e)]:[Electricidad y Calor (kilotoneladas CO₂e)]])</f>
        <v>46400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</v>
      </c>
      <c r="F250">
        <v>1630</v>
      </c>
      <c r="G250">
        <v>-12000</v>
      </c>
      <c r="H250">
        <v>1000</v>
      </c>
      <c r="I250">
        <v>15500</v>
      </c>
      <c r="J250">
        <v>9700</v>
      </c>
      <c r="K250">
        <v>0</v>
      </c>
      <c r="L250">
        <v>20800</v>
      </c>
      <c r="M250">
        <f>SUM(Emisiones_CO2_CO2eq_MUNDO[[#This Row],[Edificios (kilotoneladas CO₂e)]:[Electricidad y Calor (kilotoneladas CO₂e)]])</f>
        <v>49130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</v>
      </c>
      <c r="F251">
        <v>1630</v>
      </c>
      <c r="G251">
        <v>-12000</v>
      </c>
      <c r="H251">
        <v>1000</v>
      </c>
      <c r="I251">
        <v>17100</v>
      </c>
      <c r="J251">
        <v>9800</v>
      </c>
      <c r="K251">
        <v>0</v>
      </c>
      <c r="L251">
        <v>21300</v>
      </c>
      <c r="M251">
        <f>SUM(Emisiones_CO2_CO2eq_MUNDO[[#This Row],[Edificios (kilotoneladas CO₂e)]:[Electricidad y Calor (kilotoneladas CO₂e)]])</f>
        <v>52730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</v>
      </c>
      <c r="F252">
        <v>1760</v>
      </c>
      <c r="G252">
        <v>-12000</v>
      </c>
      <c r="H252">
        <v>1000</v>
      </c>
      <c r="I252">
        <v>16200</v>
      </c>
      <c r="J252">
        <v>11000</v>
      </c>
      <c r="K252">
        <v>0</v>
      </c>
      <c r="L252">
        <v>21800</v>
      </c>
      <c r="M252">
        <f>SUM(Emisiones_CO2_CO2eq_MUNDO[[#This Row],[Edificios (kilotoneladas CO₂e)]:[Electricidad y Calor (kilotoneladas CO₂e)]])</f>
        <v>52160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</v>
      </c>
      <c r="F253">
        <v>1600</v>
      </c>
      <c r="G253">
        <v>-12000</v>
      </c>
      <c r="H253">
        <v>1000</v>
      </c>
      <c r="I253">
        <v>18300</v>
      </c>
      <c r="J253">
        <v>10300</v>
      </c>
      <c r="K253">
        <v>0</v>
      </c>
      <c r="L253">
        <v>21000</v>
      </c>
      <c r="M253">
        <f>SUM(Emisiones_CO2_CO2eq_MUNDO[[#This Row],[Edificios (kilotoneladas CO₂e)]:[Electricidad y Calor (kilotoneladas CO₂e)]])</f>
        <v>52700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</v>
      </c>
      <c r="F254">
        <v>1610</v>
      </c>
      <c r="G254">
        <v>-12000</v>
      </c>
      <c r="H254">
        <v>1100</v>
      </c>
      <c r="I254">
        <v>17800</v>
      </c>
      <c r="J254">
        <v>9500</v>
      </c>
      <c r="K254">
        <v>0</v>
      </c>
      <c r="L254">
        <v>20000</v>
      </c>
      <c r="M254">
        <f>SUM(Emisiones_CO2_CO2eq_MUNDO[[#This Row],[Edificios (kilotoneladas CO₂e)]:[Electricidad y Calor (kilotoneladas CO₂e)]])</f>
        <v>51010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</v>
      </c>
      <c r="F255">
        <v>1710</v>
      </c>
      <c r="G255">
        <v>-12000</v>
      </c>
      <c r="H255">
        <v>1000</v>
      </c>
      <c r="I255">
        <v>18600</v>
      </c>
      <c r="J255">
        <v>10700</v>
      </c>
      <c r="K255">
        <v>0</v>
      </c>
      <c r="L255">
        <v>19700</v>
      </c>
      <c r="M255">
        <f>SUM(Emisiones_CO2_CO2eq_MUNDO[[#This Row],[Edificios (kilotoneladas CO₂e)]:[Electricidad y Calor (kilotoneladas CO₂e)]])</f>
        <v>51510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</v>
      </c>
      <c r="F256">
        <v>1720</v>
      </c>
      <c r="G256">
        <v>-7240</v>
      </c>
      <c r="H256">
        <v>1000</v>
      </c>
      <c r="I256">
        <v>20000</v>
      </c>
      <c r="J256">
        <v>10500</v>
      </c>
      <c r="K256">
        <v>0</v>
      </c>
      <c r="L256">
        <v>21600</v>
      </c>
      <c r="M256">
        <f>SUM(Emisiones_CO2_CO2eq_MUNDO[[#This Row],[Edificios (kilotoneladas CO₂e)]:[Electricidad y Calor (kilotoneladas CO₂e)]])</f>
        <v>60580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</v>
      </c>
      <c r="F257">
        <v>1740</v>
      </c>
      <c r="G257">
        <v>-7240</v>
      </c>
      <c r="H257">
        <v>1000</v>
      </c>
      <c r="I257">
        <v>21900</v>
      </c>
      <c r="J257">
        <v>10300</v>
      </c>
      <c r="K257">
        <v>0</v>
      </c>
      <c r="L257">
        <v>22100</v>
      </c>
      <c r="M257">
        <f>SUM(Emisiones_CO2_CO2eq_MUNDO[[#This Row],[Edificios (kilotoneladas CO₂e)]:[Electricidad y Calor (kilotoneladas CO₂e)]])</f>
        <v>62200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</v>
      </c>
      <c r="F258">
        <v>1750</v>
      </c>
      <c r="G258">
        <v>-7240</v>
      </c>
      <c r="H258">
        <v>1000</v>
      </c>
      <c r="I258">
        <v>23500</v>
      </c>
      <c r="J258">
        <v>11100</v>
      </c>
      <c r="K258">
        <v>0</v>
      </c>
      <c r="L258">
        <v>24000</v>
      </c>
      <c r="M258">
        <f>SUM(Emisiones_CO2_CO2eq_MUNDO[[#This Row],[Edificios (kilotoneladas CO₂e)]:[Electricidad y Calor (kilotoneladas CO₂e)]])</f>
        <v>67310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</v>
      </c>
      <c r="F259">
        <v>1790</v>
      </c>
      <c r="G259">
        <v>-7220</v>
      </c>
      <c r="H259">
        <v>1000</v>
      </c>
      <c r="I259">
        <v>23800</v>
      </c>
      <c r="J259">
        <v>11700</v>
      </c>
      <c r="K259">
        <v>0</v>
      </c>
      <c r="L259">
        <v>24900</v>
      </c>
      <c r="M259">
        <f>SUM(Emisiones_CO2_CO2eq_MUNDO[[#This Row],[Edificios (kilotoneladas CO₂e)]:[Electricidad y Calor (kilotoneladas CO₂e)]])</f>
        <v>68570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</v>
      </c>
      <c r="F260">
        <v>1800</v>
      </c>
      <c r="G260">
        <v>-7240</v>
      </c>
      <c r="H260">
        <v>900</v>
      </c>
      <c r="I260">
        <v>24600</v>
      </c>
      <c r="J260">
        <v>11500</v>
      </c>
      <c r="K260">
        <v>0</v>
      </c>
      <c r="L260">
        <v>25400</v>
      </c>
      <c r="M260">
        <f>SUM(Emisiones_CO2_CO2eq_MUNDO[[#This Row],[Edificios (kilotoneladas CO₂e)]:[Electricidad y Calor (kilotoneladas CO₂e)]])</f>
        <v>69060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</v>
      </c>
      <c r="F261">
        <v>1950</v>
      </c>
      <c r="G261">
        <v>-4310</v>
      </c>
      <c r="H261">
        <v>800</v>
      </c>
      <c r="I261">
        <v>23300</v>
      </c>
      <c r="J261">
        <v>11600</v>
      </c>
      <c r="K261">
        <v>0</v>
      </c>
      <c r="L261">
        <v>24500</v>
      </c>
      <c r="M261">
        <f>SUM(Emisiones_CO2_CO2eq_MUNDO[[#This Row],[Edificios (kilotoneladas CO₂e)]:[Electricidad y Calor (kilotoneladas CO₂e)]])</f>
        <v>69440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</v>
      </c>
      <c r="F262">
        <v>2130</v>
      </c>
      <c r="G262">
        <v>-4310</v>
      </c>
      <c r="H262">
        <v>800</v>
      </c>
      <c r="I262">
        <v>23600</v>
      </c>
      <c r="J262">
        <v>11200</v>
      </c>
      <c r="K262">
        <v>0</v>
      </c>
      <c r="L262">
        <v>23900</v>
      </c>
      <c r="M262">
        <f>SUM(Emisiones_CO2_CO2eq_MUNDO[[#This Row],[Edificios (kilotoneladas CO₂e)]:[Electricidad y Calor (kilotoneladas CO₂e)]])</f>
        <v>67120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</v>
      </c>
      <c r="F263">
        <v>2130</v>
      </c>
      <c r="G263">
        <v>-4300</v>
      </c>
      <c r="H263">
        <v>800</v>
      </c>
      <c r="I263">
        <v>22300</v>
      </c>
      <c r="J263">
        <v>11600</v>
      </c>
      <c r="K263">
        <v>0</v>
      </c>
      <c r="L263">
        <v>23900</v>
      </c>
      <c r="M263">
        <f>SUM(Emisiones_CO2_CO2eq_MUNDO[[#This Row],[Edificios (kilotoneladas CO₂e)]:[Electricidad y Calor (kilotoneladas CO₂e)]])</f>
        <v>66930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</v>
      </c>
      <c r="F264">
        <v>1800</v>
      </c>
      <c r="G264">
        <v>-4310</v>
      </c>
      <c r="H264">
        <v>800</v>
      </c>
      <c r="I264">
        <v>21600</v>
      </c>
      <c r="J264">
        <v>10800</v>
      </c>
      <c r="K264">
        <v>0</v>
      </c>
      <c r="L264">
        <v>20000</v>
      </c>
      <c r="M264">
        <f>SUM(Emisiones_CO2_CO2eq_MUNDO[[#This Row],[Edificios (kilotoneladas CO₂e)]:[Electricidad y Calor (kilotoneladas CO₂e)]])</f>
        <v>60190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</v>
      </c>
      <c r="F265">
        <v>1620</v>
      </c>
      <c r="G265">
        <v>-4310</v>
      </c>
      <c r="H265">
        <v>800</v>
      </c>
      <c r="I265">
        <v>22400</v>
      </c>
      <c r="J265">
        <v>11100</v>
      </c>
      <c r="K265">
        <v>0</v>
      </c>
      <c r="L265">
        <v>24200</v>
      </c>
      <c r="M265">
        <f>SUM(Emisiones_CO2_CO2eq_MUNDO[[#This Row],[Edificios (kilotoneladas CO₂e)]:[Electricidad y Calor (kilotoneladas CO₂e)]])</f>
        <v>65710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</v>
      </c>
      <c r="F266">
        <v>1670</v>
      </c>
      <c r="G266">
        <v>-5040</v>
      </c>
      <c r="H266">
        <v>700</v>
      </c>
      <c r="I266">
        <v>21800</v>
      </c>
      <c r="J266">
        <v>11400</v>
      </c>
      <c r="K266">
        <v>0</v>
      </c>
      <c r="L266">
        <v>24400</v>
      </c>
      <c r="M266">
        <f>SUM(Emisiones_CO2_CO2eq_MUNDO[[#This Row],[Edificios (kilotoneladas CO₂e)]:[Electricidad y Calor (kilotoneladas CO₂e)]])</f>
        <v>63330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</v>
      </c>
      <c r="F267">
        <v>1670</v>
      </c>
      <c r="G267">
        <v>-5040</v>
      </c>
      <c r="H267">
        <v>700</v>
      </c>
      <c r="I267">
        <v>21700</v>
      </c>
      <c r="J267">
        <v>11200</v>
      </c>
      <c r="K267">
        <v>0</v>
      </c>
      <c r="L267">
        <v>22400</v>
      </c>
      <c r="M267">
        <f>SUM(Emisiones_CO2_CO2eq_MUNDO[[#This Row],[Edificios (kilotoneladas CO₂e)]:[Electricidad y Calor (kilotoneladas CO₂e)]])</f>
        <v>60730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</v>
      </c>
      <c r="F268">
        <v>1660</v>
      </c>
      <c r="G268">
        <v>-5040</v>
      </c>
      <c r="H268">
        <v>700</v>
      </c>
      <c r="I268">
        <v>22800</v>
      </c>
      <c r="J268">
        <v>11200</v>
      </c>
      <c r="K268">
        <v>0</v>
      </c>
      <c r="L268">
        <v>21900</v>
      </c>
      <c r="M268">
        <f>SUM(Emisiones_CO2_CO2eq_MUNDO[[#This Row],[Edificios (kilotoneladas CO₂e)]:[Electricidad y Calor (kilotoneladas CO₂e)]])</f>
        <v>61320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</v>
      </c>
      <c r="F269">
        <v>1640</v>
      </c>
      <c r="G269">
        <v>-5040</v>
      </c>
      <c r="H269">
        <v>700</v>
      </c>
      <c r="I269">
        <v>22200</v>
      </c>
      <c r="J269">
        <v>11000</v>
      </c>
      <c r="K269">
        <v>0</v>
      </c>
      <c r="L269">
        <v>20100</v>
      </c>
      <c r="M269">
        <f>SUM(Emisiones_CO2_CO2eq_MUNDO[[#This Row],[Edificios (kilotoneladas CO₂e)]:[Electricidad y Calor (kilotoneladas CO₂e)]])</f>
        <v>57800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</v>
      </c>
      <c r="F270">
        <v>1700</v>
      </c>
      <c r="G270">
        <v>-5040</v>
      </c>
      <c r="H270">
        <v>700</v>
      </c>
      <c r="I270">
        <v>22800</v>
      </c>
      <c r="J270">
        <v>11400</v>
      </c>
      <c r="K270">
        <v>0</v>
      </c>
      <c r="L270">
        <v>20100</v>
      </c>
      <c r="M270">
        <f>SUM(Emisiones_CO2_CO2eq_MUNDO[[#This Row],[Edificios (kilotoneladas CO₂e)]:[Electricidad y Calor (kilotoneladas CO₂e)]])</f>
        <v>59060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</v>
      </c>
      <c r="F271">
        <v>1730</v>
      </c>
      <c r="G271">
        <v>-5040</v>
      </c>
      <c r="H271">
        <v>700</v>
      </c>
      <c r="I271">
        <v>23500</v>
      </c>
      <c r="J271">
        <v>11500</v>
      </c>
      <c r="K271">
        <v>0</v>
      </c>
      <c r="L271">
        <v>19400</v>
      </c>
      <c r="M271">
        <f>SUM(Emisiones_CO2_CO2eq_MUNDO[[#This Row],[Edificios (kilotoneladas CO₂e)]:[Electricidad y Calor (kilotoneladas CO₂e)]])</f>
        <v>59490</v>
      </c>
    </row>
    <row r="272" spans="1:13" x14ac:dyDescent="0.25">
      <c r="A272" t="s">
        <v>20</v>
      </c>
      <c r="B272" t="s">
        <v>396</v>
      </c>
      <c r="C272" t="s">
        <v>21</v>
      </c>
      <c r="D272">
        <v>1990</v>
      </c>
      <c r="E272">
        <v>4900</v>
      </c>
      <c r="F272">
        <v>0</v>
      </c>
      <c r="G272">
        <v>-1190</v>
      </c>
      <c r="H272">
        <v>4300</v>
      </c>
      <c r="I272">
        <v>6200</v>
      </c>
      <c r="J272">
        <v>16300</v>
      </c>
      <c r="K272">
        <v>4030</v>
      </c>
      <c r="L272">
        <v>21800</v>
      </c>
      <c r="M272">
        <f>SUM(Emisiones_CO2_CO2eq_MUNDO[[#This Row],[Edificios (kilotoneladas CO₂e)]:[Electricidad y Calor (kilotoneladas CO₂e)]])</f>
        <v>56340</v>
      </c>
    </row>
    <row r="273" spans="1:13" x14ac:dyDescent="0.25">
      <c r="A273" t="s">
        <v>20</v>
      </c>
      <c r="B273" t="s">
        <v>396</v>
      </c>
      <c r="C273" t="s">
        <v>21</v>
      </c>
      <c r="D273">
        <v>1991</v>
      </c>
      <c r="E273">
        <v>4600</v>
      </c>
      <c r="F273">
        <v>0</v>
      </c>
      <c r="G273">
        <v>-1190</v>
      </c>
      <c r="H273">
        <v>3200</v>
      </c>
      <c r="I273">
        <v>4800</v>
      </c>
      <c r="J273">
        <v>17000</v>
      </c>
      <c r="K273">
        <v>14970</v>
      </c>
      <c r="L273">
        <v>22500</v>
      </c>
      <c r="M273">
        <f>SUM(Emisiones_CO2_CO2eq_MUNDO[[#This Row],[Edificios (kilotoneladas CO₂e)]:[Electricidad y Calor (kilotoneladas CO₂e)]])</f>
        <v>65880</v>
      </c>
    </row>
    <row r="274" spans="1:13" x14ac:dyDescent="0.25">
      <c r="A274" t="s">
        <v>20</v>
      </c>
      <c r="B274" t="s">
        <v>396</v>
      </c>
      <c r="C274" t="s">
        <v>21</v>
      </c>
      <c r="D274">
        <v>1992</v>
      </c>
      <c r="E274">
        <v>3600</v>
      </c>
      <c r="F274">
        <v>380</v>
      </c>
      <c r="G274">
        <v>-1150</v>
      </c>
      <c r="H274">
        <v>2600</v>
      </c>
      <c r="I274">
        <v>4000</v>
      </c>
      <c r="J274">
        <v>9100</v>
      </c>
      <c r="K274">
        <v>1810</v>
      </c>
      <c r="L274">
        <v>23000</v>
      </c>
      <c r="M274">
        <f>SUM(Emisiones_CO2_CO2eq_MUNDO[[#This Row],[Edificios (kilotoneladas CO₂e)]:[Electricidad y Calor (kilotoneladas CO₂e)]])</f>
        <v>43340</v>
      </c>
    </row>
    <row r="275" spans="1:13" x14ac:dyDescent="0.25">
      <c r="A275" t="s">
        <v>20</v>
      </c>
      <c r="B275" t="s">
        <v>396</v>
      </c>
      <c r="C275" t="s">
        <v>21</v>
      </c>
      <c r="D275">
        <v>1993</v>
      </c>
      <c r="E275">
        <v>2400</v>
      </c>
      <c r="F275">
        <v>300</v>
      </c>
      <c r="G275">
        <v>-1150</v>
      </c>
      <c r="H275">
        <v>1800</v>
      </c>
      <c r="I275">
        <v>3700</v>
      </c>
      <c r="J275">
        <v>7200</v>
      </c>
      <c r="K275">
        <v>15860</v>
      </c>
      <c r="L275">
        <v>22400</v>
      </c>
      <c r="M275">
        <f>SUM(Emisiones_CO2_CO2eq_MUNDO[[#This Row],[Edificios (kilotoneladas CO₂e)]:[Electricidad y Calor (kilotoneladas CO₂e)]])</f>
        <v>52510</v>
      </c>
    </row>
    <row r="276" spans="1:13" x14ac:dyDescent="0.25">
      <c r="A276" t="s">
        <v>20</v>
      </c>
      <c r="B276" t="s">
        <v>396</v>
      </c>
      <c r="C276" t="s">
        <v>21</v>
      </c>
      <c r="D276">
        <v>1994</v>
      </c>
      <c r="E276">
        <v>4700</v>
      </c>
      <c r="F276">
        <v>240</v>
      </c>
      <c r="G276">
        <v>-1150</v>
      </c>
      <c r="H276">
        <v>1500</v>
      </c>
      <c r="I276">
        <v>3200</v>
      </c>
      <c r="J276">
        <v>6900</v>
      </c>
      <c r="K276">
        <v>14060</v>
      </c>
      <c r="L276">
        <v>16900</v>
      </c>
      <c r="M276">
        <f>SUM(Emisiones_CO2_CO2eq_MUNDO[[#This Row],[Edificios (kilotoneladas CO₂e)]:[Electricidad y Calor (kilotoneladas CO₂e)]])</f>
        <v>46350</v>
      </c>
    </row>
    <row r="277" spans="1:13" x14ac:dyDescent="0.25">
      <c r="A277" t="s">
        <v>20</v>
      </c>
      <c r="B277" t="s">
        <v>396</v>
      </c>
      <c r="C277" t="s">
        <v>21</v>
      </c>
      <c r="D277">
        <v>1995</v>
      </c>
      <c r="E277">
        <v>3900</v>
      </c>
      <c r="F277">
        <v>100</v>
      </c>
      <c r="G277">
        <v>-1150</v>
      </c>
      <c r="H277">
        <v>1200</v>
      </c>
      <c r="I277">
        <v>3300</v>
      </c>
      <c r="J277">
        <v>8600</v>
      </c>
      <c r="K277">
        <v>13290</v>
      </c>
      <c r="L277">
        <v>15400</v>
      </c>
      <c r="M277">
        <f>SUM(Emisiones_CO2_CO2eq_MUNDO[[#This Row],[Edificios (kilotoneladas CO₂e)]:[Electricidad y Calor (kilotoneladas CO₂e)]])</f>
        <v>44640</v>
      </c>
    </row>
    <row r="278" spans="1:13" x14ac:dyDescent="0.25">
      <c r="A278" t="s">
        <v>20</v>
      </c>
      <c r="B278" t="s">
        <v>396</v>
      </c>
      <c r="C278" t="s">
        <v>21</v>
      </c>
      <c r="D278">
        <v>1996</v>
      </c>
      <c r="E278">
        <v>4000</v>
      </c>
      <c r="F278">
        <v>120</v>
      </c>
      <c r="G278">
        <v>-1150</v>
      </c>
      <c r="H278">
        <v>1000</v>
      </c>
      <c r="I278">
        <v>2700</v>
      </c>
      <c r="J278">
        <v>4400</v>
      </c>
      <c r="K278">
        <v>13180</v>
      </c>
      <c r="L278">
        <v>14800</v>
      </c>
      <c r="M278">
        <f>SUM(Emisiones_CO2_CO2eq_MUNDO[[#This Row],[Edificios (kilotoneladas CO₂e)]:[Electricidad y Calor (kilotoneladas CO₂e)]])</f>
        <v>39050</v>
      </c>
    </row>
    <row r="279" spans="1:13" x14ac:dyDescent="0.25">
      <c r="A279" t="s">
        <v>20</v>
      </c>
      <c r="B279" t="s">
        <v>396</v>
      </c>
      <c r="C279" t="s">
        <v>21</v>
      </c>
      <c r="D279">
        <v>1997</v>
      </c>
      <c r="E279">
        <v>4099.99999999999</v>
      </c>
      <c r="F279">
        <v>180</v>
      </c>
      <c r="G279">
        <v>-1150</v>
      </c>
      <c r="H279">
        <v>700</v>
      </c>
      <c r="I279">
        <v>3200</v>
      </c>
      <c r="J279">
        <v>3900</v>
      </c>
      <c r="K279">
        <v>13020</v>
      </c>
      <c r="L279">
        <v>14300</v>
      </c>
      <c r="M279">
        <f>SUM(Emisiones_CO2_CO2eq_MUNDO[[#This Row],[Edificios (kilotoneladas CO₂e)]:[Electricidad y Calor (kilotoneladas CO₂e)]])</f>
        <v>38249.999999999985</v>
      </c>
    </row>
    <row r="280" spans="1:13" x14ac:dyDescent="0.25">
      <c r="A280" t="s">
        <v>20</v>
      </c>
      <c r="B280" t="s">
        <v>396</v>
      </c>
      <c r="C280" t="s">
        <v>21</v>
      </c>
      <c r="D280">
        <v>1998</v>
      </c>
      <c r="E280">
        <v>4500</v>
      </c>
      <c r="F280">
        <v>110</v>
      </c>
      <c r="G280">
        <v>-1150</v>
      </c>
      <c r="H280">
        <v>800</v>
      </c>
      <c r="I280">
        <v>3000</v>
      </c>
      <c r="J280">
        <v>2100</v>
      </c>
      <c r="K280">
        <v>13020</v>
      </c>
      <c r="L280">
        <v>15900</v>
      </c>
      <c r="M280">
        <f>SUM(Emisiones_CO2_CO2eq_MUNDO[[#This Row],[Edificios (kilotoneladas CO₂e)]:[Electricidad y Calor (kilotoneladas CO₂e)]])</f>
        <v>38280</v>
      </c>
    </row>
    <row r="281" spans="1:13" x14ac:dyDescent="0.25">
      <c r="A281" t="s">
        <v>20</v>
      </c>
      <c r="B281" t="s">
        <v>396</v>
      </c>
      <c r="C281" t="s">
        <v>21</v>
      </c>
      <c r="D281">
        <v>1999</v>
      </c>
      <c r="E281">
        <v>4800</v>
      </c>
      <c r="F281">
        <v>100</v>
      </c>
      <c r="G281">
        <v>-1150</v>
      </c>
      <c r="H281">
        <v>1000</v>
      </c>
      <c r="I281">
        <v>1600</v>
      </c>
      <c r="J281">
        <v>2600</v>
      </c>
      <c r="K281">
        <v>12910</v>
      </c>
      <c r="L281">
        <v>15900</v>
      </c>
      <c r="M281">
        <f>SUM(Emisiones_CO2_CO2eq_MUNDO[[#This Row],[Edificios (kilotoneladas CO₂e)]:[Electricidad y Calor (kilotoneladas CO₂e)]])</f>
        <v>37760</v>
      </c>
    </row>
    <row r="282" spans="1:13" x14ac:dyDescent="0.25">
      <c r="A282" t="s">
        <v>20</v>
      </c>
      <c r="B282" t="s">
        <v>396</v>
      </c>
      <c r="C282" t="s">
        <v>21</v>
      </c>
      <c r="D282">
        <v>2000</v>
      </c>
      <c r="E282">
        <v>4300</v>
      </c>
      <c r="F282">
        <v>120</v>
      </c>
      <c r="G282">
        <v>-1150</v>
      </c>
      <c r="H282">
        <v>1700</v>
      </c>
      <c r="I282">
        <v>2400</v>
      </c>
      <c r="J282">
        <v>2700</v>
      </c>
      <c r="K282">
        <v>12580</v>
      </c>
      <c r="L282">
        <v>16300</v>
      </c>
      <c r="M282">
        <f>SUM(Emisiones_CO2_CO2eq_MUNDO[[#This Row],[Edificios (kilotoneladas CO₂e)]:[Electricidad y Calor (kilotoneladas CO₂e)]])</f>
        <v>38950</v>
      </c>
    </row>
    <row r="283" spans="1:13" x14ac:dyDescent="0.25">
      <c r="A283" t="s">
        <v>20</v>
      </c>
      <c r="B283" t="s">
        <v>396</v>
      </c>
      <c r="C283" t="s">
        <v>21</v>
      </c>
      <c r="D283">
        <v>2001</v>
      </c>
      <c r="E283">
        <v>4600</v>
      </c>
      <c r="F283">
        <v>310</v>
      </c>
      <c r="G283">
        <v>-950</v>
      </c>
      <c r="H283">
        <v>1200</v>
      </c>
      <c r="I283">
        <v>2600</v>
      </c>
      <c r="J283">
        <v>2200</v>
      </c>
      <c r="K283">
        <v>12580</v>
      </c>
      <c r="L283">
        <v>15100</v>
      </c>
      <c r="M283">
        <f>SUM(Emisiones_CO2_CO2eq_MUNDO[[#This Row],[Edificios (kilotoneladas CO₂e)]:[Electricidad y Calor (kilotoneladas CO₂e)]])</f>
        <v>37640</v>
      </c>
    </row>
    <row r="284" spans="1:13" x14ac:dyDescent="0.25">
      <c r="A284" t="s">
        <v>20</v>
      </c>
      <c r="B284" t="s">
        <v>396</v>
      </c>
      <c r="C284" t="s">
        <v>21</v>
      </c>
      <c r="D284">
        <v>2002</v>
      </c>
      <c r="E284">
        <v>5200</v>
      </c>
      <c r="F284">
        <v>470</v>
      </c>
      <c r="G284">
        <v>-950</v>
      </c>
      <c r="H284">
        <v>400</v>
      </c>
      <c r="I284">
        <v>2900</v>
      </c>
      <c r="J284">
        <v>3000</v>
      </c>
      <c r="K284">
        <v>12140</v>
      </c>
      <c r="L284">
        <v>14000</v>
      </c>
      <c r="M284">
        <f>SUM(Emisiones_CO2_CO2eq_MUNDO[[#This Row],[Edificios (kilotoneladas CO₂e)]:[Electricidad y Calor (kilotoneladas CO₂e)]])</f>
        <v>37160</v>
      </c>
    </row>
    <row r="285" spans="1:13" x14ac:dyDescent="0.25">
      <c r="A285" t="s">
        <v>20</v>
      </c>
      <c r="B285" t="s">
        <v>396</v>
      </c>
      <c r="C285" t="s">
        <v>21</v>
      </c>
      <c r="D285">
        <v>2003</v>
      </c>
      <c r="E285">
        <v>5800</v>
      </c>
      <c r="F285">
        <v>540</v>
      </c>
      <c r="G285">
        <v>-950</v>
      </c>
      <c r="H285">
        <v>300</v>
      </c>
      <c r="I285">
        <v>3100</v>
      </c>
      <c r="J285">
        <v>2400</v>
      </c>
      <c r="K285">
        <v>5960</v>
      </c>
      <c r="L285">
        <v>16300</v>
      </c>
      <c r="M285">
        <f>SUM(Emisiones_CO2_CO2eq_MUNDO[[#This Row],[Edificios (kilotoneladas CO₂e)]:[Electricidad y Calor (kilotoneladas CO₂e)]])</f>
        <v>33450</v>
      </c>
    </row>
    <row r="286" spans="1:13" x14ac:dyDescent="0.25">
      <c r="A286" t="s">
        <v>20</v>
      </c>
      <c r="B286" t="s">
        <v>396</v>
      </c>
      <c r="C286" t="s">
        <v>21</v>
      </c>
      <c r="D286">
        <v>2004</v>
      </c>
      <c r="E286">
        <v>5600</v>
      </c>
      <c r="F286">
        <v>730</v>
      </c>
      <c r="G286">
        <v>-950</v>
      </c>
      <c r="H286">
        <v>400</v>
      </c>
      <c r="I286">
        <v>3800</v>
      </c>
      <c r="J286">
        <v>1900</v>
      </c>
      <c r="K286">
        <v>5960</v>
      </c>
      <c r="L286">
        <v>15700</v>
      </c>
      <c r="M286">
        <f>SUM(Emisiones_CO2_CO2eq_MUNDO[[#This Row],[Edificios (kilotoneladas CO₂e)]:[Electricidad y Calor (kilotoneladas CO₂e)]])</f>
        <v>33140</v>
      </c>
    </row>
    <row r="287" spans="1:13" x14ac:dyDescent="0.25">
      <c r="A287" t="s">
        <v>20</v>
      </c>
      <c r="B287" t="s">
        <v>396</v>
      </c>
      <c r="C287" t="s">
        <v>21</v>
      </c>
      <c r="D287">
        <v>2005</v>
      </c>
      <c r="E287">
        <v>5700</v>
      </c>
      <c r="F287">
        <v>740</v>
      </c>
      <c r="G287">
        <v>-950</v>
      </c>
      <c r="H287">
        <v>800</v>
      </c>
      <c r="I287">
        <v>4200</v>
      </c>
      <c r="J287">
        <v>1700</v>
      </c>
      <c r="K287">
        <v>6890</v>
      </c>
      <c r="L287">
        <v>16500</v>
      </c>
      <c r="M287">
        <f>SUM(Emisiones_CO2_CO2eq_MUNDO[[#This Row],[Edificios (kilotoneladas CO₂e)]:[Electricidad y Calor (kilotoneladas CO₂e)]])</f>
        <v>35580</v>
      </c>
    </row>
    <row r="288" spans="1:13" x14ac:dyDescent="0.25">
      <c r="A288" t="s">
        <v>20</v>
      </c>
      <c r="B288" t="s">
        <v>396</v>
      </c>
      <c r="C288" t="s">
        <v>21</v>
      </c>
      <c r="D288">
        <v>2006</v>
      </c>
      <c r="E288">
        <v>5800</v>
      </c>
      <c r="F288">
        <v>780</v>
      </c>
      <c r="G288">
        <v>-7460</v>
      </c>
      <c r="H288">
        <v>200</v>
      </c>
      <c r="I288">
        <v>4800</v>
      </c>
      <c r="J288">
        <v>1600</v>
      </c>
      <c r="K288">
        <v>3990</v>
      </c>
      <c r="L288">
        <v>17000</v>
      </c>
      <c r="M288">
        <f>SUM(Emisiones_CO2_CO2eq_MUNDO[[#This Row],[Edificios (kilotoneladas CO₂e)]:[Electricidad y Calor (kilotoneladas CO₂e)]])</f>
        <v>26710</v>
      </c>
    </row>
    <row r="289" spans="1:13" x14ac:dyDescent="0.25">
      <c r="A289" t="s">
        <v>20</v>
      </c>
      <c r="B289" t="s">
        <v>396</v>
      </c>
      <c r="C289" t="s">
        <v>21</v>
      </c>
      <c r="D289">
        <v>2007</v>
      </c>
      <c r="E289">
        <v>5500</v>
      </c>
      <c r="F289">
        <v>820</v>
      </c>
      <c r="G289">
        <v>-7460</v>
      </c>
      <c r="H289">
        <v>600</v>
      </c>
      <c r="I289">
        <v>3800</v>
      </c>
      <c r="J289">
        <v>2300</v>
      </c>
      <c r="K289">
        <v>0</v>
      </c>
      <c r="L289">
        <v>14600</v>
      </c>
      <c r="M289">
        <f>SUM(Emisiones_CO2_CO2eq_MUNDO[[#This Row],[Edificios (kilotoneladas CO₂e)]:[Electricidad y Calor (kilotoneladas CO₂e)]])</f>
        <v>20160</v>
      </c>
    </row>
    <row r="290" spans="1:13" x14ac:dyDescent="0.25">
      <c r="A290" t="s">
        <v>20</v>
      </c>
      <c r="B290" t="s">
        <v>396</v>
      </c>
      <c r="C290" t="s">
        <v>21</v>
      </c>
      <c r="D290">
        <v>2008</v>
      </c>
      <c r="E290">
        <v>6700</v>
      </c>
      <c r="F290">
        <v>770</v>
      </c>
      <c r="G290">
        <v>-7460</v>
      </c>
      <c r="H290">
        <v>800</v>
      </c>
      <c r="I290">
        <v>4800</v>
      </c>
      <c r="J290">
        <v>2600</v>
      </c>
      <c r="K290">
        <v>0</v>
      </c>
      <c r="L290">
        <v>14000</v>
      </c>
      <c r="M290">
        <f>SUM(Emisiones_CO2_CO2eq_MUNDO[[#This Row],[Edificios (kilotoneladas CO₂e)]:[Electricidad y Calor (kilotoneladas CO₂e)]])</f>
        <v>22210</v>
      </c>
    </row>
    <row r="291" spans="1:13" x14ac:dyDescent="0.25">
      <c r="A291" t="s">
        <v>20</v>
      </c>
      <c r="B291" t="s">
        <v>396</v>
      </c>
      <c r="C291" t="s">
        <v>21</v>
      </c>
      <c r="D291">
        <v>2009</v>
      </c>
      <c r="E291">
        <v>5900</v>
      </c>
      <c r="F291">
        <v>620</v>
      </c>
      <c r="G291">
        <v>-7460</v>
      </c>
      <c r="H291">
        <v>1000</v>
      </c>
      <c r="I291">
        <v>4200</v>
      </c>
      <c r="J291">
        <v>1700</v>
      </c>
      <c r="K291">
        <v>0</v>
      </c>
      <c r="L291">
        <v>11600</v>
      </c>
      <c r="M291">
        <f>SUM(Emisiones_CO2_CO2eq_MUNDO[[#This Row],[Edificios (kilotoneladas CO₂e)]:[Electricidad y Calor (kilotoneladas CO₂e)]])</f>
        <v>17560</v>
      </c>
    </row>
    <row r="292" spans="1:13" x14ac:dyDescent="0.25">
      <c r="A292" t="s">
        <v>20</v>
      </c>
      <c r="B292" t="s">
        <v>396</v>
      </c>
      <c r="C292" t="s">
        <v>21</v>
      </c>
      <c r="D292">
        <v>2010</v>
      </c>
      <c r="E292">
        <v>6100</v>
      </c>
      <c r="F292">
        <v>620</v>
      </c>
      <c r="G292">
        <v>-7460</v>
      </c>
      <c r="H292">
        <v>1100</v>
      </c>
      <c r="I292">
        <v>4900</v>
      </c>
      <c r="J292">
        <v>1400</v>
      </c>
      <c r="K292">
        <v>0</v>
      </c>
      <c r="L292">
        <v>9900</v>
      </c>
      <c r="M292">
        <f>SUM(Emisiones_CO2_CO2eq_MUNDO[[#This Row],[Edificios (kilotoneladas CO₂e)]:[Electricidad y Calor (kilotoneladas CO₂e)]])</f>
        <v>16560</v>
      </c>
    </row>
    <row r="293" spans="1:13" x14ac:dyDescent="0.25">
      <c r="A293" t="s">
        <v>20</v>
      </c>
      <c r="B293" t="s">
        <v>396</v>
      </c>
      <c r="C293" t="s">
        <v>21</v>
      </c>
      <c r="D293">
        <v>2011</v>
      </c>
      <c r="E293">
        <v>6200</v>
      </c>
      <c r="F293">
        <v>690</v>
      </c>
      <c r="G293">
        <v>-8470</v>
      </c>
      <c r="H293">
        <v>1100</v>
      </c>
      <c r="I293">
        <v>5800</v>
      </c>
      <c r="J293">
        <v>1700</v>
      </c>
      <c r="K293">
        <v>1640</v>
      </c>
      <c r="L293">
        <v>11700</v>
      </c>
      <c r="M293">
        <f>SUM(Emisiones_CO2_CO2eq_MUNDO[[#This Row],[Edificios (kilotoneladas CO₂e)]:[Electricidad y Calor (kilotoneladas CO₂e)]])</f>
        <v>20360</v>
      </c>
    </row>
    <row r="294" spans="1:13" x14ac:dyDescent="0.25">
      <c r="A294" t="s">
        <v>20</v>
      </c>
      <c r="B294" t="s">
        <v>396</v>
      </c>
      <c r="C294" t="s">
        <v>21</v>
      </c>
      <c r="D294">
        <v>2012</v>
      </c>
      <c r="E294">
        <v>5200</v>
      </c>
      <c r="F294">
        <v>950</v>
      </c>
      <c r="G294">
        <v>-8470</v>
      </c>
      <c r="H294">
        <v>1100</v>
      </c>
      <c r="I294">
        <v>6400</v>
      </c>
      <c r="J294">
        <v>2200</v>
      </c>
      <c r="K294">
        <v>1200</v>
      </c>
      <c r="L294">
        <v>14000</v>
      </c>
      <c r="M294">
        <f>SUM(Emisiones_CO2_CO2eq_MUNDO[[#This Row],[Edificios (kilotoneladas CO₂e)]:[Electricidad y Calor (kilotoneladas CO₂e)]])</f>
        <v>22580</v>
      </c>
    </row>
    <row r="295" spans="1:13" x14ac:dyDescent="0.25">
      <c r="A295" t="s">
        <v>20</v>
      </c>
      <c r="B295" t="s">
        <v>396</v>
      </c>
      <c r="C295" t="s">
        <v>21</v>
      </c>
      <c r="D295">
        <v>2013</v>
      </c>
      <c r="E295">
        <v>5100</v>
      </c>
      <c r="F295">
        <v>1110</v>
      </c>
      <c r="G295">
        <v>-8470</v>
      </c>
      <c r="H295">
        <v>1200</v>
      </c>
      <c r="I295">
        <v>7300</v>
      </c>
      <c r="J295">
        <v>2200</v>
      </c>
      <c r="K295">
        <v>1200</v>
      </c>
      <c r="L295">
        <v>13800</v>
      </c>
      <c r="M295">
        <f>SUM(Emisiones_CO2_CO2eq_MUNDO[[#This Row],[Edificios (kilotoneladas CO₂e)]:[Electricidad y Calor (kilotoneladas CO₂e)]])</f>
        <v>23440</v>
      </c>
    </row>
    <row r="296" spans="1:13" x14ac:dyDescent="0.25">
      <c r="A296" t="s">
        <v>20</v>
      </c>
      <c r="B296" t="s">
        <v>396</v>
      </c>
      <c r="C296" t="s">
        <v>21</v>
      </c>
      <c r="D296">
        <v>2014</v>
      </c>
      <c r="E296">
        <v>5600</v>
      </c>
      <c r="F296">
        <v>1390</v>
      </c>
      <c r="G296">
        <v>-8470</v>
      </c>
      <c r="H296">
        <v>1100</v>
      </c>
      <c r="I296">
        <v>7500</v>
      </c>
      <c r="J296">
        <v>2300</v>
      </c>
      <c r="K296">
        <v>930</v>
      </c>
      <c r="L296">
        <v>14300</v>
      </c>
      <c r="M296">
        <f>SUM(Emisiones_CO2_CO2eq_MUNDO[[#This Row],[Edificios (kilotoneladas CO₂e)]:[Electricidad y Calor (kilotoneladas CO₂e)]])</f>
        <v>24650</v>
      </c>
    </row>
    <row r="297" spans="1:13" x14ac:dyDescent="0.25">
      <c r="A297" t="s">
        <v>20</v>
      </c>
      <c r="B297" t="s">
        <v>396</v>
      </c>
      <c r="C297" t="s">
        <v>21</v>
      </c>
      <c r="D297">
        <v>2015</v>
      </c>
      <c r="E297">
        <v>6000</v>
      </c>
      <c r="F297">
        <v>1270</v>
      </c>
      <c r="G297">
        <v>-8470</v>
      </c>
      <c r="H297">
        <v>1100</v>
      </c>
      <c r="I297">
        <v>7000</v>
      </c>
      <c r="J297">
        <v>2300</v>
      </c>
      <c r="K297">
        <v>930</v>
      </c>
      <c r="L297">
        <v>14500</v>
      </c>
      <c r="M297">
        <f>SUM(Emisiones_CO2_CO2eq_MUNDO[[#This Row],[Edificios (kilotoneladas CO₂e)]:[Electricidad y Calor (kilotoneladas CO₂e)]])</f>
        <v>24630</v>
      </c>
    </row>
    <row r="298" spans="1:13" x14ac:dyDescent="0.25">
      <c r="A298" t="s">
        <v>20</v>
      </c>
      <c r="B298" t="s">
        <v>396</v>
      </c>
      <c r="C298" t="s">
        <v>21</v>
      </c>
      <c r="D298">
        <v>2016</v>
      </c>
      <c r="E298">
        <v>6700</v>
      </c>
      <c r="F298">
        <v>1270</v>
      </c>
      <c r="G298">
        <v>-8470</v>
      </c>
      <c r="H298">
        <v>1000</v>
      </c>
      <c r="I298">
        <v>6500</v>
      </c>
      <c r="J298">
        <v>2800</v>
      </c>
      <c r="K298">
        <v>930</v>
      </c>
      <c r="L298">
        <v>14300</v>
      </c>
      <c r="M298">
        <f>SUM(Emisiones_CO2_CO2eq_MUNDO[[#This Row],[Edificios (kilotoneladas CO₂e)]:[Electricidad y Calor (kilotoneladas CO₂e)]])</f>
        <v>25030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E299">
        <v>0</v>
      </c>
      <c r="F299">
        <v>0</v>
      </c>
      <c r="G299">
        <v>-1450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SUM(Emisiones_CO2_CO2eq_MUNDO[[#This Row],[Edificios (kilotoneladas CO₂e)]:[Electricidad y Calor (kilotoneladas CO₂e)]])</f>
        <v>-1450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E300">
        <v>0</v>
      </c>
      <c r="F300">
        <v>0</v>
      </c>
      <c r="G300">
        <v>-1450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>SUM(Emisiones_CO2_CO2eq_MUNDO[[#This Row],[Edificios (kilotoneladas CO₂e)]:[Electricidad y Calor (kilotoneladas CO₂e)]])</f>
        <v>-1450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E301">
        <v>0</v>
      </c>
      <c r="F301">
        <v>0</v>
      </c>
      <c r="G301">
        <v>-1450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>SUM(Emisiones_CO2_CO2eq_MUNDO[[#This Row],[Edificios (kilotoneladas CO₂e)]:[Electricidad y Calor (kilotoneladas CO₂e)]])</f>
        <v>-1450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E302">
        <v>0</v>
      </c>
      <c r="F302">
        <v>0</v>
      </c>
      <c r="G302">
        <v>-1450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>SUM(Emisiones_CO2_CO2eq_MUNDO[[#This Row],[Edificios (kilotoneladas CO₂e)]:[Electricidad y Calor (kilotoneladas CO₂e)]])</f>
        <v>-1450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E303">
        <v>0</v>
      </c>
      <c r="F303">
        <v>0</v>
      </c>
      <c r="G303">
        <v>-1450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>SUM(Emisiones_CO2_CO2eq_MUNDO[[#This Row],[Edificios (kilotoneladas CO₂e)]:[Electricidad y Calor (kilotoneladas CO₂e)]])</f>
        <v>-1450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E304">
        <v>0</v>
      </c>
      <c r="F304">
        <v>0</v>
      </c>
      <c r="G304">
        <v>-1450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>SUM(Emisiones_CO2_CO2eq_MUNDO[[#This Row],[Edificios (kilotoneladas CO₂e)]:[Electricidad y Calor (kilotoneladas CO₂e)]])</f>
        <v>-1450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E305">
        <v>0</v>
      </c>
      <c r="F305">
        <v>0</v>
      </c>
      <c r="G305">
        <v>-1450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>SUM(Emisiones_CO2_CO2eq_MUNDO[[#This Row],[Edificios (kilotoneladas CO₂e)]:[Electricidad y Calor (kilotoneladas CO₂e)]])</f>
        <v>-1450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E306">
        <v>0</v>
      </c>
      <c r="F306">
        <v>0</v>
      </c>
      <c r="G306">
        <v>-1450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>SUM(Emisiones_CO2_CO2eq_MUNDO[[#This Row],[Edificios (kilotoneladas CO₂e)]:[Electricidad y Calor (kilotoneladas CO₂e)]])</f>
        <v>-1450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E307">
        <v>0</v>
      </c>
      <c r="F307">
        <v>0</v>
      </c>
      <c r="G307">
        <v>-1450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>SUM(Emisiones_CO2_CO2eq_MUNDO[[#This Row],[Edificios (kilotoneladas CO₂e)]:[Electricidad y Calor (kilotoneladas CO₂e)]])</f>
        <v>-1450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E308">
        <v>0</v>
      </c>
      <c r="F308">
        <v>0</v>
      </c>
      <c r="G308">
        <v>-1450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>SUM(Emisiones_CO2_CO2eq_MUNDO[[#This Row],[Edificios (kilotoneladas CO₂e)]:[Electricidad y Calor (kilotoneladas CO₂e)]])</f>
        <v>-1450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E309">
        <v>0</v>
      </c>
      <c r="F309">
        <v>0</v>
      </c>
      <c r="G309">
        <v>-1450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>SUM(Emisiones_CO2_CO2eq_MUNDO[[#This Row],[Edificios (kilotoneladas CO₂e)]:[Electricidad y Calor (kilotoneladas CO₂e)]])</f>
        <v>-1450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E310">
        <v>0</v>
      </c>
      <c r="F310">
        <v>0</v>
      </c>
      <c r="G310">
        <v>-970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>SUM(Emisiones_CO2_CO2eq_MUNDO[[#This Row],[Edificios (kilotoneladas CO₂e)]:[Electricidad y Calor (kilotoneladas CO₂e)]])</f>
        <v>-970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E311">
        <v>0</v>
      </c>
      <c r="F311">
        <v>0</v>
      </c>
      <c r="G311">
        <v>-970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SUM(Emisiones_CO2_CO2eq_MUNDO[[#This Row],[Edificios (kilotoneladas CO₂e)]:[Electricidad y Calor (kilotoneladas CO₂e)]])</f>
        <v>-970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E312">
        <v>0</v>
      </c>
      <c r="F312">
        <v>0</v>
      </c>
      <c r="G312">
        <v>-970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>SUM(Emisiones_CO2_CO2eq_MUNDO[[#This Row],[Edificios (kilotoneladas CO₂e)]:[Electricidad y Calor (kilotoneladas CO₂e)]])</f>
        <v>-970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E313">
        <v>0</v>
      </c>
      <c r="F313">
        <v>0</v>
      </c>
      <c r="G313">
        <v>-970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>SUM(Emisiones_CO2_CO2eq_MUNDO[[#This Row],[Edificios (kilotoneladas CO₂e)]:[Electricidad y Calor (kilotoneladas CO₂e)]])</f>
        <v>-970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E314">
        <v>0</v>
      </c>
      <c r="F314">
        <v>0</v>
      </c>
      <c r="G314">
        <v>-970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>SUM(Emisiones_CO2_CO2eq_MUNDO[[#This Row],[Edificios (kilotoneladas CO₂e)]:[Electricidad y Calor (kilotoneladas CO₂e)]])</f>
        <v>-970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E315">
        <v>0</v>
      </c>
      <c r="F315">
        <v>0</v>
      </c>
      <c r="G315">
        <v>4910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>SUM(Emisiones_CO2_CO2eq_MUNDO[[#This Row],[Edificios (kilotoneladas CO₂e)]:[Electricidad y Calor (kilotoneladas CO₂e)]])</f>
        <v>4910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E316">
        <v>0</v>
      </c>
      <c r="F316">
        <v>0</v>
      </c>
      <c r="G316">
        <v>4910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>SUM(Emisiones_CO2_CO2eq_MUNDO[[#This Row],[Edificios (kilotoneladas CO₂e)]:[Electricidad y Calor (kilotoneladas CO₂e)]])</f>
        <v>4910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E317">
        <v>0</v>
      </c>
      <c r="F317">
        <v>0</v>
      </c>
      <c r="G317">
        <v>4910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>SUM(Emisiones_CO2_CO2eq_MUNDO[[#This Row],[Edificios (kilotoneladas CO₂e)]:[Electricidad y Calor (kilotoneladas CO₂e)]])</f>
        <v>4910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E318">
        <v>0</v>
      </c>
      <c r="F318">
        <v>0</v>
      </c>
      <c r="G318">
        <v>4910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>SUM(Emisiones_CO2_CO2eq_MUNDO[[#This Row],[Edificios (kilotoneladas CO₂e)]:[Electricidad y Calor (kilotoneladas CO₂e)]])</f>
        <v>4910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E319">
        <v>0</v>
      </c>
      <c r="F319">
        <v>0</v>
      </c>
      <c r="G319">
        <v>4910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>SUM(Emisiones_CO2_CO2eq_MUNDO[[#This Row],[Edificios (kilotoneladas CO₂e)]:[Electricidad y Calor (kilotoneladas CO₂e)]])</f>
        <v>4910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E320">
        <v>0</v>
      </c>
      <c r="F320">
        <v>0</v>
      </c>
      <c r="G320">
        <v>350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SUM(Emisiones_CO2_CO2eq_MUNDO[[#This Row],[Edificios (kilotoneladas CO₂e)]:[Electricidad y Calor (kilotoneladas CO₂e)]])</f>
        <v>350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E321">
        <v>0</v>
      </c>
      <c r="F321">
        <v>0</v>
      </c>
      <c r="G321">
        <v>350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>SUM(Emisiones_CO2_CO2eq_MUNDO[[#This Row],[Edificios (kilotoneladas CO₂e)]:[Electricidad y Calor (kilotoneladas CO₂e)]])</f>
        <v>350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E322">
        <v>0</v>
      </c>
      <c r="F322">
        <v>0</v>
      </c>
      <c r="G322">
        <v>350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>SUM(Emisiones_CO2_CO2eq_MUNDO[[#This Row],[Edificios (kilotoneladas CO₂e)]:[Electricidad y Calor (kilotoneladas CO₂e)]])</f>
        <v>350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E323">
        <v>0</v>
      </c>
      <c r="F323">
        <v>0</v>
      </c>
      <c r="G323">
        <v>350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SUM(Emisiones_CO2_CO2eq_MUNDO[[#This Row],[Edificios (kilotoneladas CO₂e)]:[Electricidad y Calor (kilotoneladas CO₂e)]])</f>
        <v>350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E324">
        <v>0</v>
      </c>
      <c r="F324">
        <v>0</v>
      </c>
      <c r="G324">
        <v>350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>SUM(Emisiones_CO2_CO2eq_MUNDO[[#This Row],[Edificios (kilotoneladas CO₂e)]:[Electricidad y Calor (kilotoneladas CO₂e)]])</f>
        <v>350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E325">
        <v>0</v>
      </c>
      <c r="F325">
        <v>0</v>
      </c>
      <c r="G325">
        <v>350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>SUM(Emisiones_CO2_CO2eq_MUNDO[[#This Row],[Edificios (kilotoneladas CO₂e)]:[Electricidad y Calor (kilotoneladas CO₂e)]])</f>
        <v>350</v>
      </c>
    </row>
    <row r="326" spans="1:13" x14ac:dyDescent="0.25">
      <c r="A326" t="s">
        <v>24</v>
      </c>
      <c r="B326" t="s">
        <v>397</v>
      </c>
      <c r="C326" t="s">
        <v>25</v>
      </c>
      <c r="D326">
        <v>1990</v>
      </c>
      <c r="E326">
        <v>100</v>
      </c>
      <c r="F326">
        <v>60</v>
      </c>
      <c r="G326">
        <v>0</v>
      </c>
      <c r="H326">
        <v>0</v>
      </c>
      <c r="I326">
        <v>1000</v>
      </c>
      <c r="J326">
        <v>0</v>
      </c>
      <c r="K326">
        <v>0</v>
      </c>
      <c r="L326">
        <v>9500</v>
      </c>
      <c r="M326">
        <f>SUM(Emisiones_CO2_CO2eq_MUNDO[[#This Row],[Edificios (kilotoneladas CO₂e)]:[Electricidad y Calor (kilotoneladas CO₂e)]])</f>
        <v>10660</v>
      </c>
    </row>
    <row r="327" spans="1:13" x14ac:dyDescent="0.25">
      <c r="A327" t="s">
        <v>24</v>
      </c>
      <c r="B327" t="s">
        <v>397</v>
      </c>
      <c r="C327" t="s">
        <v>25</v>
      </c>
      <c r="D327">
        <v>1991</v>
      </c>
      <c r="E327">
        <v>100</v>
      </c>
      <c r="F327">
        <v>60</v>
      </c>
      <c r="G327">
        <v>0</v>
      </c>
      <c r="H327">
        <v>0</v>
      </c>
      <c r="I327">
        <v>1000</v>
      </c>
      <c r="J327">
        <v>0</v>
      </c>
      <c r="K327">
        <v>0</v>
      </c>
      <c r="L327">
        <v>9100</v>
      </c>
      <c r="M327">
        <f>SUM(Emisiones_CO2_CO2eq_MUNDO[[#This Row],[Edificios (kilotoneladas CO₂e)]:[Electricidad y Calor (kilotoneladas CO₂e)]])</f>
        <v>10260</v>
      </c>
    </row>
    <row r="328" spans="1:13" x14ac:dyDescent="0.25">
      <c r="A328" t="s">
        <v>24</v>
      </c>
      <c r="B328" t="s">
        <v>397</v>
      </c>
      <c r="C328" t="s">
        <v>25</v>
      </c>
      <c r="D328">
        <v>1992</v>
      </c>
      <c r="E328">
        <v>100</v>
      </c>
      <c r="F328">
        <v>90</v>
      </c>
      <c r="G328">
        <v>0</v>
      </c>
      <c r="H328">
        <v>0</v>
      </c>
      <c r="I328">
        <v>1100</v>
      </c>
      <c r="J328">
        <v>0</v>
      </c>
      <c r="K328">
        <v>0</v>
      </c>
      <c r="L328">
        <v>10800</v>
      </c>
      <c r="M328">
        <f>SUM(Emisiones_CO2_CO2eq_MUNDO[[#This Row],[Edificios (kilotoneladas CO₂e)]:[Electricidad y Calor (kilotoneladas CO₂e)]])</f>
        <v>12090</v>
      </c>
    </row>
    <row r="329" spans="1:13" x14ac:dyDescent="0.25">
      <c r="A329" t="s">
        <v>24</v>
      </c>
      <c r="B329" t="s">
        <v>397</v>
      </c>
      <c r="C329" t="s">
        <v>25</v>
      </c>
      <c r="D329">
        <v>1993</v>
      </c>
      <c r="E329">
        <v>100</v>
      </c>
      <c r="F329">
        <v>90</v>
      </c>
      <c r="G329">
        <v>0</v>
      </c>
      <c r="H329">
        <v>0</v>
      </c>
      <c r="I329">
        <v>1200</v>
      </c>
      <c r="J329">
        <v>0</v>
      </c>
      <c r="K329">
        <v>0</v>
      </c>
      <c r="L329">
        <v>11600</v>
      </c>
      <c r="M329">
        <f>SUM(Emisiones_CO2_CO2eq_MUNDO[[#This Row],[Edificios (kilotoneladas CO₂e)]:[Electricidad y Calor (kilotoneladas CO₂e)]])</f>
        <v>12990</v>
      </c>
    </row>
    <row r="330" spans="1:13" x14ac:dyDescent="0.25">
      <c r="A330" t="s">
        <v>24</v>
      </c>
      <c r="B330" t="s">
        <v>397</v>
      </c>
      <c r="C330" t="s">
        <v>25</v>
      </c>
      <c r="D330">
        <v>1994</v>
      </c>
      <c r="E330">
        <v>200</v>
      </c>
      <c r="F330">
        <v>90</v>
      </c>
      <c r="G330">
        <v>0</v>
      </c>
      <c r="H330">
        <v>0</v>
      </c>
      <c r="I330">
        <v>1200</v>
      </c>
      <c r="J330">
        <v>0</v>
      </c>
      <c r="K330">
        <v>0</v>
      </c>
      <c r="L330">
        <v>11900</v>
      </c>
      <c r="M330">
        <f>SUM(Emisiones_CO2_CO2eq_MUNDO[[#This Row],[Edificios (kilotoneladas CO₂e)]:[Electricidad y Calor (kilotoneladas CO₂e)]])</f>
        <v>13390</v>
      </c>
    </row>
    <row r="331" spans="1:13" x14ac:dyDescent="0.25">
      <c r="A331" t="s">
        <v>24</v>
      </c>
      <c r="B331" t="s">
        <v>397</v>
      </c>
      <c r="C331" t="s">
        <v>25</v>
      </c>
      <c r="D331">
        <v>1995</v>
      </c>
      <c r="E331">
        <v>200</v>
      </c>
      <c r="F331">
        <v>80</v>
      </c>
      <c r="G331">
        <v>0</v>
      </c>
      <c r="H331">
        <v>0</v>
      </c>
      <c r="I331">
        <v>1200</v>
      </c>
      <c r="J331">
        <v>0</v>
      </c>
      <c r="K331">
        <v>0</v>
      </c>
      <c r="L331">
        <v>12100</v>
      </c>
      <c r="M331">
        <f>SUM(Emisiones_CO2_CO2eq_MUNDO[[#This Row],[Edificios (kilotoneladas CO₂e)]:[Electricidad y Calor (kilotoneladas CO₂e)]])</f>
        <v>13580</v>
      </c>
    </row>
    <row r="332" spans="1:13" x14ac:dyDescent="0.25">
      <c r="A332" t="s">
        <v>24</v>
      </c>
      <c r="B332" t="s">
        <v>397</v>
      </c>
      <c r="C332" t="s">
        <v>25</v>
      </c>
      <c r="D332">
        <v>1996</v>
      </c>
      <c r="E332">
        <v>200</v>
      </c>
      <c r="F332">
        <v>80</v>
      </c>
      <c r="G332">
        <v>0</v>
      </c>
      <c r="H332">
        <v>0</v>
      </c>
      <c r="I332">
        <v>1300</v>
      </c>
      <c r="J332">
        <v>100</v>
      </c>
      <c r="K332">
        <v>0</v>
      </c>
      <c r="L332">
        <v>12600</v>
      </c>
      <c r="M332">
        <f>SUM(Emisiones_CO2_CO2eq_MUNDO[[#This Row],[Edificios (kilotoneladas CO₂e)]:[Electricidad y Calor (kilotoneladas CO₂e)]])</f>
        <v>14280</v>
      </c>
    </row>
    <row r="333" spans="1:13" x14ac:dyDescent="0.25">
      <c r="A333" t="s">
        <v>24</v>
      </c>
      <c r="B333" t="s">
        <v>397</v>
      </c>
      <c r="C333" t="s">
        <v>25</v>
      </c>
      <c r="D333">
        <v>1997</v>
      </c>
      <c r="E333">
        <v>200</v>
      </c>
      <c r="F333">
        <v>70</v>
      </c>
      <c r="G333">
        <v>0</v>
      </c>
      <c r="H333">
        <v>0</v>
      </c>
      <c r="I333">
        <v>1300</v>
      </c>
      <c r="J333">
        <v>100</v>
      </c>
      <c r="K333">
        <v>0</v>
      </c>
      <c r="L333">
        <v>12700</v>
      </c>
      <c r="M333">
        <f>SUM(Emisiones_CO2_CO2eq_MUNDO[[#This Row],[Edificios (kilotoneladas CO₂e)]:[Electricidad y Calor (kilotoneladas CO₂e)]])</f>
        <v>14370</v>
      </c>
    </row>
    <row r="334" spans="1:13" x14ac:dyDescent="0.25">
      <c r="A334" t="s">
        <v>24</v>
      </c>
      <c r="B334" t="s">
        <v>397</v>
      </c>
      <c r="C334" t="s">
        <v>25</v>
      </c>
      <c r="D334">
        <v>1998</v>
      </c>
      <c r="E334">
        <v>300</v>
      </c>
      <c r="F334">
        <v>90</v>
      </c>
      <c r="G334">
        <v>0</v>
      </c>
      <c r="H334">
        <v>0</v>
      </c>
      <c r="I334">
        <v>1400</v>
      </c>
      <c r="J334">
        <v>100</v>
      </c>
      <c r="K334">
        <v>0</v>
      </c>
      <c r="L334">
        <v>13700</v>
      </c>
      <c r="M334">
        <f>SUM(Emisiones_CO2_CO2eq_MUNDO[[#This Row],[Edificios (kilotoneladas CO₂e)]:[Electricidad y Calor (kilotoneladas CO₂e)]])</f>
        <v>15590</v>
      </c>
    </row>
    <row r="335" spans="1:13" x14ac:dyDescent="0.25">
      <c r="A335" t="s">
        <v>24</v>
      </c>
      <c r="B335" t="s">
        <v>397</v>
      </c>
      <c r="C335" t="s">
        <v>25</v>
      </c>
      <c r="D335">
        <v>1999</v>
      </c>
      <c r="E335">
        <v>200</v>
      </c>
      <c r="F335">
        <v>60</v>
      </c>
      <c r="G335">
        <v>0</v>
      </c>
      <c r="H335">
        <v>0</v>
      </c>
      <c r="I335">
        <v>1500</v>
      </c>
      <c r="J335">
        <v>100</v>
      </c>
      <c r="K335">
        <v>0</v>
      </c>
      <c r="L335">
        <v>13700</v>
      </c>
      <c r="M335">
        <f>SUM(Emisiones_CO2_CO2eq_MUNDO[[#This Row],[Edificios (kilotoneladas CO₂e)]:[Electricidad y Calor (kilotoneladas CO₂e)]])</f>
        <v>15560</v>
      </c>
    </row>
    <row r="336" spans="1:13" x14ac:dyDescent="0.25">
      <c r="A336" t="s">
        <v>24</v>
      </c>
      <c r="B336" t="s">
        <v>397</v>
      </c>
      <c r="C336" t="s">
        <v>25</v>
      </c>
      <c r="D336">
        <v>2000</v>
      </c>
      <c r="E336">
        <v>200</v>
      </c>
      <c r="F336">
        <v>30</v>
      </c>
      <c r="G336">
        <v>0</v>
      </c>
      <c r="H336">
        <v>0</v>
      </c>
      <c r="I336">
        <v>1500</v>
      </c>
      <c r="J336">
        <v>100</v>
      </c>
      <c r="K336">
        <v>0</v>
      </c>
      <c r="L336">
        <v>14100</v>
      </c>
      <c r="M336">
        <f>SUM(Emisiones_CO2_CO2eq_MUNDO[[#This Row],[Edificios (kilotoneladas CO₂e)]:[Electricidad y Calor (kilotoneladas CO₂e)]])</f>
        <v>15930</v>
      </c>
    </row>
    <row r="337" spans="1:13" x14ac:dyDescent="0.25">
      <c r="A337" t="s">
        <v>24</v>
      </c>
      <c r="B337" t="s">
        <v>397</v>
      </c>
      <c r="C337" t="s">
        <v>25</v>
      </c>
      <c r="D337">
        <v>2001</v>
      </c>
      <c r="E337">
        <v>200</v>
      </c>
      <c r="F337">
        <v>30</v>
      </c>
      <c r="G337">
        <v>0</v>
      </c>
      <c r="H337">
        <v>0</v>
      </c>
      <c r="I337">
        <v>1600</v>
      </c>
      <c r="J337">
        <v>100</v>
      </c>
      <c r="K337">
        <v>0</v>
      </c>
      <c r="L337">
        <v>14400</v>
      </c>
      <c r="M337">
        <f>SUM(Emisiones_CO2_CO2eq_MUNDO[[#This Row],[Edificios (kilotoneladas CO₂e)]:[Electricidad y Calor (kilotoneladas CO₂e)]])</f>
        <v>16330</v>
      </c>
    </row>
    <row r="338" spans="1:13" x14ac:dyDescent="0.25">
      <c r="A338" t="s">
        <v>24</v>
      </c>
      <c r="B338" t="s">
        <v>397</v>
      </c>
      <c r="C338" t="s">
        <v>25</v>
      </c>
      <c r="D338">
        <v>2002</v>
      </c>
      <c r="E338">
        <v>200</v>
      </c>
      <c r="F338">
        <v>20</v>
      </c>
      <c r="G338">
        <v>0</v>
      </c>
      <c r="H338">
        <v>0</v>
      </c>
      <c r="I338">
        <v>1800</v>
      </c>
      <c r="J338">
        <v>100</v>
      </c>
      <c r="K338">
        <v>0</v>
      </c>
      <c r="L338">
        <v>15100</v>
      </c>
      <c r="M338">
        <f>SUM(Emisiones_CO2_CO2eq_MUNDO[[#This Row],[Edificios (kilotoneladas CO₂e)]:[Electricidad y Calor (kilotoneladas CO₂e)]])</f>
        <v>17220</v>
      </c>
    </row>
    <row r="339" spans="1:13" x14ac:dyDescent="0.25">
      <c r="A339" t="s">
        <v>24</v>
      </c>
      <c r="B339" t="s">
        <v>397</v>
      </c>
      <c r="C339" t="s">
        <v>25</v>
      </c>
      <c r="D339">
        <v>2003</v>
      </c>
      <c r="E339">
        <v>200</v>
      </c>
      <c r="F339">
        <v>50</v>
      </c>
      <c r="G339">
        <v>0</v>
      </c>
      <c r="H339">
        <v>0</v>
      </c>
      <c r="I339">
        <v>2000</v>
      </c>
      <c r="J339">
        <v>100</v>
      </c>
      <c r="K339">
        <v>0</v>
      </c>
      <c r="L339">
        <v>15600</v>
      </c>
      <c r="M339">
        <f>SUM(Emisiones_CO2_CO2eq_MUNDO[[#This Row],[Edificios (kilotoneladas CO₂e)]:[Electricidad y Calor (kilotoneladas CO₂e)]])</f>
        <v>17950</v>
      </c>
    </row>
    <row r="340" spans="1:13" x14ac:dyDescent="0.25">
      <c r="A340" t="s">
        <v>24</v>
      </c>
      <c r="B340" t="s">
        <v>397</v>
      </c>
      <c r="C340" t="s">
        <v>25</v>
      </c>
      <c r="D340">
        <v>2004</v>
      </c>
      <c r="E340">
        <v>200</v>
      </c>
      <c r="F340">
        <v>140</v>
      </c>
      <c r="G340">
        <v>0</v>
      </c>
      <c r="H340">
        <v>0</v>
      </c>
      <c r="I340">
        <v>2100</v>
      </c>
      <c r="J340">
        <v>100</v>
      </c>
      <c r="K340">
        <v>0</v>
      </c>
      <c r="L340">
        <v>15300</v>
      </c>
      <c r="M340">
        <f>SUM(Emisiones_CO2_CO2eq_MUNDO[[#This Row],[Edificios (kilotoneladas CO₂e)]:[Electricidad y Calor (kilotoneladas CO₂e)]])</f>
        <v>17840</v>
      </c>
    </row>
    <row r="341" spans="1:13" x14ac:dyDescent="0.25">
      <c r="A341" t="s">
        <v>24</v>
      </c>
      <c r="B341" t="s">
        <v>397</v>
      </c>
      <c r="C341" t="s">
        <v>25</v>
      </c>
      <c r="D341">
        <v>2005</v>
      </c>
      <c r="E341">
        <v>200</v>
      </c>
      <c r="F341">
        <v>140</v>
      </c>
      <c r="G341">
        <v>0</v>
      </c>
      <c r="H341">
        <v>0</v>
      </c>
      <c r="I341">
        <v>2500</v>
      </c>
      <c r="J341">
        <v>200</v>
      </c>
      <c r="K341">
        <v>0</v>
      </c>
      <c r="L341">
        <v>17700</v>
      </c>
      <c r="M341">
        <f>SUM(Emisiones_CO2_CO2eq_MUNDO[[#This Row],[Edificios (kilotoneladas CO₂e)]:[Electricidad y Calor (kilotoneladas CO₂e)]])</f>
        <v>20740</v>
      </c>
    </row>
    <row r="342" spans="1:13" x14ac:dyDescent="0.25">
      <c r="A342" t="s">
        <v>24</v>
      </c>
      <c r="B342" t="s">
        <v>397</v>
      </c>
      <c r="C342" t="s">
        <v>25</v>
      </c>
      <c r="D342">
        <v>2006</v>
      </c>
      <c r="E342">
        <v>200</v>
      </c>
      <c r="F342">
        <v>140</v>
      </c>
      <c r="G342">
        <v>0</v>
      </c>
      <c r="H342">
        <v>0</v>
      </c>
      <c r="I342">
        <v>2600</v>
      </c>
      <c r="J342">
        <v>200</v>
      </c>
      <c r="K342">
        <v>0</v>
      </c>
      <c r="L342">
        <v>19400</v>
      </c>
      <c r="M342">
        <f>SUM(Emisiones_CO2_CO2eq_MUNDO[[#This Row],[Edificios (kilotoneladas CO₂e)]:[Electricidad y Calor (kilotoneladas CO₂e)]])</f>
        <v>22540</v>
      </c>
    </row>
    <row r="343" spans="1:13" x14ac:dyDescent="0.25">
      <c r="A343" t="s">
        <v>24</v>
      </c>
      <c r="B343" t="s">
        <v>397</v>
      </c>
      <c r="C343" t="s">
        <v>25</v>
      </c>
      <c r="D343">
        <v>2007</v>
      </c>
      <c r="E343">
        <v>200</v>
      </c>
      <c r="F343">
        <v>140</v>
      </c>
      <c r="G343">
        <v>0</v>
      </c>
      <c r="H343">
        <v>0</v>
      </c>
      <c r="I343">
        <v>2800</v>
      </c>
      <c r="J343">
        <v>200</v>
      </c>
      <c r="K343">
        <v>0</v>
      </c>
      <c r="L343">
        <v>19700</v>
      </c>
      <c r="M343">
        <f>SUM(Emisiones_CO2_CO2eq_MUNDO[[#This Row],[Edificios (kilotoneladas CO₂e)]:[Electricidad y Calor (kilotoneladas CO₂e)]])</f>
        <v>23040</v>
      </c>
    </row>
    <row r="344" spans="1:13" x14ac:dyDescent="0.25">
      <c r="A344" t="s">
        <v>24</v>
      </c>
      <c r="B344" t="s">
        <v>397</v>
      </c>
      <c r="C344" t="s">
        <v>25</v>
      </c>
      <c r="D344">
        <v>2008</v>
      </c>
      <c r="E344">
        <v>200</v>
      </c>
      <c r="F344">
        <v>160</v>
      </c>
      <c r="G344">
        <v>0</v>
      </c>
      <c r="H344">
        <v>0</v>
      </c>
      <c r="I344">
        <v>3100</v>
      </c>
      <c r="J344">
        <v>200</v>
      </c>
      <c r="K344">
        <v>0</v>
      </c>
      <c r="L344">
        <v>21000</v>
      </c>
      <c r="M344">
        <f>SUM(Emisiones_CO2_CO2eq_MUNDO[[#This Row],[Edificios (kilotoneladas CO₂e)]:[Electricidad y Calor (kilotoneladas CO₂e)]])</f>
        <v>24660</v>
      </c>
    </row>
    <row r="345" spans="1:13" x14ac:dyDescent="0.25">
      <c r="A345" t="s">
        <v>24</v>
      </c>
      <c r="B345" t="s">
        <v>397</v>
      </c>
      <c r="C345" t="s">
        <v>25</v>
      </c>
      <c r="D345">
        <v>2009</v>
      </c>
      <c r="E345">
        <v>200</v>
      </c>
      <c r="F345">
        <v>250</v>
      </c>
      <c r="G345">
        <v>0</v>
      </c>
      <c r="H345">
        <v>0</v>
      </c>
      <c r="I345">
        <v>3100</v>
      </c>
      <c r="J345">
        <v>300</v>
      </c>
      <c r="K345">
        <v>0</v>
      </c>
      <c r="L345">
        <v>20900</v>
      </c>
      <c r="M345">
        <f>SUM(Emisiones_CO2_CO2eq_MUNDO[[#This Row],[Edificios (kilotoneladas CO₂e)]:[Electricidad y Calor (kilotoneladas CO₂e)]])</f>
        <v>24750</v>
      </c>
    </row>
    <row r="346" spans="1:13" x14ac:dyDescent="0.25">
      <c r="A346" t="s">
        <v>24</v>
      </c>
      <c r="B346" t="s">
        <v>397</v>
      </c>
      <c r="C346" t="s">
        <v>25</v>
      </c>
      <c r="D346">
        <v>2010</v>
      </c>
      <c r="E346">
        <v>200</v>
      </c>
      <c r="F346">
        <v>430</v>
      </c>
      <c r="G346">
        <v>0</v>
      </c>
      <c r="H346">
        <v>0</v>
      </c>
      <c r="I346">
        <v>3100</v>
      </c>
      <c r="J346">
        <v>700</v>
      </c>
      <c r="K346">
        <v>0</v>
      </c>
      <c r="L346">
        <v>21500</v>
      </c>
      <c r="M346">
        <f>SUM(Emisiones_CO2_CO2eq_MUNDO[[#This Row],[Edificios (kilotoneladas CO₂e)]:[Electricidad y Calor (kilotoneladas CO₂e)]])</f>
        <v>25930</v>
      </c>
    </row>
    <row r="347" spans="1:13" x14ac:dyDescent="0.25">
      <c r="A347" t="s">
        <v>24</v>
      </c>
      <c r="B347" t="s">
        <v>397</v>
      </c>
      <c r="C347" t="s">
        <v>25</v>
      </c>
      <c r="D347">
        <v>2011</v>
      </c>
      <c r="E347">
        <v>200</v>
      </c>
      <c r="F347">
        <v>460</v>
      </c>
      <c r="G347">
        <v>0</v>
      </c>
      <c r="H347">
        <v>0</v>
      </c>
      <c r="I347">
        <v>3000</v>
      </c>
      <c r="J347">
        <v>800</v>
      </c>
      <c r="K347">
        <v>0</v>
      </c>
      <c r="L347">
        <v>21600</v>
      </c>
      <c r="M347">
        <f>SUM(Emisiones_CO2_CO2eq_MUNDO[[#This Row],[Edificios (kilotoneladas CO₂e)]:[Electricidad y Calor (kilotoneladas CO₂e)]])</f>
        <v>26060</v>
      </c>
    </row>
    <row r="348" spans="1:13" x14ac:dyDescent="0.25">
      <c r="A348" t="s">
        <v>24</v>
      </c>
      <c r="B348" t="s">
        <v>397</v>
      </c>
      <c r="C348" t="s">
        <v>25</v>
      </c>
      <c r="D348">
        <v>2012</v>
      </c>
      <c r="E348">
        <v>200</v>
      </c>
      <c r="F348">
        <v>470</v>
      </c>
      <c r="G348">
        <v>0</v>
      </c>
      <c r="H348">
        <v>0</v>
      </c>
      <c r="I348">
        <v>3200</v>
      </c>
      <c r="J348">
        <v>400</v>
      </c>
      <c r="K348">
        <v>0</v>
      </c>
      <c r="L348">
        <v>22200</v>
      </c>
      <c r="M348">
        <f>SUM(Emisiones_CO2_CO2eq_MUNDO[[#This Row],[Edificios (kilotoneladas CO₂e)]:[Electricidad y Calor (kilotoneladas CO₂e)]])</f>
        <v>26470</v>
      </c>
    </row>
    <row r="349" spans="1:13" x14ac:dyDescent="0.25">
      <c r="A349" t="s">
        <v>24</v>
      </c>
      <c r="B349" t="s">
        <v>397</v>
      </c>
      <c r="C349" t="s">
        <v>25</v>
      </c>
      <c r="D349">
        <v>2013</v>
      </c>
      <c r="E349">
        <v>300</v>
      </c>
      <c r="F349">
        <v>470</v>
      </c>
      <c r="G349">
        <v>0</v>
      </c>
      <c r="H349">
        <v>0</v>
      </c>
      <c r="I349">
        <v>3300</v>
      </c>
      <c r="J349">
        <v>1800</v>
      </c>
      <c r="K349">
        <v>0</v>
      </c>
      <c r="L349">
        <v>23000</v>
      </c>
      <c r="M349">
        <f>SUM(Emisiones_CO2_CO2eq_MUNDO[[#This Row],[Edificios (kilotoneladas CO₂e)]:[Electricidad y Calor (kilotoneladas CO₂e)]])</f>
        <v>28870</v>
      </c>
    </row>
    <row r="350" spans="1:13" x14ac:dyDescent="0.25">
      <c r="A350" t="s">
        <v>24</v>
      </c>
      <c r="B350" t="s">
        <v>397</v>
      </c>
      <c r="C350" t="s">
        <v>25</v>
      </c>
      <c r="D350">
        <v>2014</v>
      </c>
      <c r="E350">
        <v>200</v>
      </c>
      <c r="F350">
        <v>520</v>
      </c>
      <c r="G350">
        <v>0</v>
      </c>
      <c r="H350">
        <v>0</v>
      </c>
      <c r="I350">
        <v>3400</v>
      </c>
      <c r="J350">
        <v>2200</v>
      </c>
      <c r="K350">
        <v>0</v>
      </c>
      <c r="L350">
        <v>23900</v>
      </c>
      <c r="M350">
        <f>SUM(Emisiones_CO2_CO2eq_MUNDO[[#This Row],[Edificios (kilotoneladas CO₂e)]:[Electricidad y Calor (kilotoneladas CO₂e)]])</f>
        <v>30220</v>
      </c>
    </row>
    <row r="351" spans="1:13" x14ac:dyDescent="0.25">
      <c r="A351" t="s">
        <v>24</v>
      </c>
      <c r="B351" t="s">
        <v>397</v>
      </c>
      <c r="C351" t="s">
        <v>25</v>
      </c>
      <c r="D351">
        <v>2015</v>
      </c>
      <c r="E351">
        <v>300</v>
      </c>
      <c r="F351">
        <v>520</v>
      </c>
      <c r="G351">
        <v>0</v>
      </c>
      <c r="H351">
        <v>0</v>
      </c>
      <c r="I351">
        <v>3500</v>
      </c>
      <c r="J351">
        <v>2100</v>
      </c>
      <c r="K351">
        <v>0</v>
      </c>
      <c r="L351">
        <v>24200</v>
      </c>
      <c r="M351">
        <f>SUM(Emisiones_CO2_CO2eq_MUNDO[[#This Row],[Edificios (kilotoneladas CO₂e)]:[Electricidad y Calor (kilotoneladas CO₂e)]])</f>
        <v>30620</v>
      </c>
    </row>
    <row r="352" spans="1:13" x14ac:dyDescent="0.25">
      <c r="A352" t="s">
        <v>24</v>
      </c>
      <c r="B352" t="s">
        <v>397</v>
      </c>
      <c r="C352" t="s">
        <v>25</v>
      </c>
      <c r="D352">
        <v>2016</v>
      </c>
      <c r="E352">
        <v>300</v>
      </c>
      <c r="F352">
        <v>520</v>
      </c>
      <c r="G352">
        <v>0</v>
      </c>
      <c r="H352">
        <v>0</v>
      </c>
      <c r="I352">
        <v>3600</v>
      </c>
      <c r="J352">
        <v>2100</v>
      </c>
      <c r="K352">
        <v>0</v>
      </c>
      <c r="L352">
        <v>23600</v>
      </c>
      <c r="M352">
        <f>SUM(Emisiones_CO2_CO2eq_MUNDO[[#This Row],[Edificios (kilotoneladas CO₂e)]:[Electricidad y Calor (kilotoneladas CO₂e)]])</f>
        <v>30120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</v>
      </c>
      <c r="F353">
        <v>140</v>
      </c>
      <c r="G353">
        <v>23570</v>
      </c>
      <c r="H353">
        <v>800</v>
      </c>
      <c r="I353">
        <v>1700</v>
      </c>
      <c r="J353">
        <v>2300</v>
      </c>
      <c r="K353">
        <v>0</v>
      </c>
      <c r="L353">
        <v>4400</v>
      </c>
      <c r="M353">
        <f>SUM(Emisiones_CO2_CO2eq_MUNDO[[#This Row],[Edificios (kilotoneladas CO₂e)]:[Electricidad y Calor (kilotoneladas CO₂e)]])</f>
        <v>35210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</v>
      </c>
      <c r="F354">
        <v>110</v>
      </c>
      <c r="G354">
        <v>23570</v>
      </c>
      <c r="H354">
        <v>900</v>
      </c>
      <c r="I354">
        <v>1800</v>
      </c>
      <c r="J354">
        <v>1500</v>
      </c>
      <c r="K354">
        <v>0</v>
      </c>
      <c r="L354">
        <v>4600</v>
      </c>
      <c r="M354">
        <f>SUM(Emisiones_CO2_CO2eq_MUNDO[[#This Row],[Edificios (kilotoneladas CO₂e)]:[Electricidad y Calor (kilotoneladas CO₂e)]])</f>
        <v>34480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</v>
      </c>
      <c r="F355">
        <v>110</v>
      </c>
      <c r="G355">
        <v>23570</v>
      </c>
      <c r="H355">
        <v>1000</v>
      </c>
      <c r="I355">
        <v>2100</v>
      </c>
      <c r="J355">
        <v>1500</v>
      </c>
      <c r="K355">
        <v>0</v>
      </c>
      <c r="L355">
        <v>5200</v>
      </c>
      <c r="M355">
        <f>SUM(Emisiones_CO2_CO2eq_MUNDO[[#This Row],[Edificios (kilotoneladas CO₂e)]:[Electricidad y Calor (kilotoneladas CO₂e)]])</f>
        <v>35480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</v>
      </c>
      <c r="F356">
        <v>110</v>
      </c>
      <c r="G356">
        <v>23570</v>
      </c>
      <c r="H356">
        <v>1000</v>
      </c>
      <c r="I356">
        <v>2200</v>
      </c>
      <c r="J356">
        <v>1500</v>
      </c>
      <c r="K356">
        <v>0</v>
      </c>
      <c r="L356">
        <v>5800</v>
      </c>
      <c r="M356">
        <f>SUM(Emisiones_CO2_CO2eq_MUNDO[[#This Row],[Edificios (kilotoneladas CO₂e)]:[Electricidad y Calor (kilotoneladas CO₂e)]])</f>
        <v>36280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</v>
      </c>
      <c r="F357">
        <v>110</v>
      </c>
      <c r="G357">
        <v>23570</v>
      </c>
      <c r="H357">
        <v>1000</v>
      </c>
      <c r="I357">
        <v>2200</v>
      </c>
      <c r="J357">
        <v>1900</v>
      </c>
      <c r="K357">
        <v>0</v>
      </c>
      <c r="L357">
        <v>6100</v>
      </c>
      <c r="M357">
        <f>SUM(Emisiones_CO2_CO2eq_MUNDO[[#This Row],[Edificios (kilotoneladas CO₂e)]:[Electricidad y Calor (kilotoneladas CO₂e)]])</f>
        <v>37180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</v>
      </c>
      <c r="F358">
        <v>110</v>
      </c>
      <c r="G358">
        <v>23570</v>
      </c>
      <c r="H358">
        <v>1200</v>
      </c>
      <c r="I358">
        <v>2700</v>
      </c>
      <c r="J358">
        <v>3300</v>
      </c>
      <c r="K358">
        <v>0</v>
      </c>
      <c r="L358">
        <v>6700</v>
      </c>
      <c r="M358">
        <f>SUM(Emisiones_CO2_CO2eq_MUNDO[[#This Row],[Edificios (kilotoneladas CO₂e)]:[Electricidad y Calor (kilotoneladas CO₂e)]])</f>
        <v>40180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</v>
      </c>
      <c r="F359">
        <v>260</v>
      </c>
      <c r="G359">
        <v>23200</v>
      </c>
      <c r="H359">
        <v>1300</v>
      </c>
      <c r="I359">
        <v>2900</v>
      </c>
      <c r="J359">
        <v>3000</v>
      </c>
      <c r="K359">
        <v>0</v>
      </c>
      <c r="L359">
        <v>6700</v>
      </c>
      <c r="M359">
        <f>SUM(Emisiones_CO2_CO2eq_MUNDO[[#This Row],[Edificios (kilotoneladas CO₂e)]:[Electricidad y Calor (kilotoneladas CO₂e)]])</f>
        <v>40160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</v>
      </c>
      <c r="F360">
        <v>410</v>
      </c>
      <c r="G360">
        <v>23170</v>
      </c>
      <c r="H360">
        <v>1400</v>
      </c>
      <c r="I360">
        <v>3300</v>
      </c>
      <c r="J360">
        <v>3600</v>
      </c>
      <c r="K360">
        <v>0</v>
      </c>
      <c r="L360">
        <v>7200</v>
      </c>
      <c r="M360">
        <f>SUM(Emisiones_CO2_CO2eq_MUNDO[[#This Row],[Edificios (kilotoneladas CO₂e)]:[Electricidad y Calor (kilotoneladas CO₂e)]])</f>
        <v>42280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</v>
      </c>
      <c r="F361">
        <v>500</v>
      </c>
      <c r="G361">
        <v>23260</v>
      </c>
      <c r="H361">
        <v>1400</v>
      </c>
      <c r="I361">
        <v>3400</v>
      </c>
      <c r="J361">
        <v>2900</v>
      </c>
      <c r="K361">
        <v>0</v>
      </c>
      <c r="L361">
        <v>7800</v>
      </c>
      <c r="M361">
        <f>SUM(Emisiones_CO2_CO2eq_MUNDO[[#This Row],[Edificios (kilotoneladas CO₂e)]:[Electricidad y Calor (kilotoneladas CO₂e)]])</f>
        <v>42660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</v>
      </c>
      <c r="F362">
        <v>840</v>
      </c>
      <c r="G362">
        <v>23280</v>
      </c>
      <c r="H362">
        <v>1600</v>
      </c>
      <c r="I362">
        <v>3100</v>
      </c>
      <c r="J362">
        <v>2800</v>
      </c>
      <c r="K362">
        <v>0</v>
      </c>
      <c r="L362">
        <v>8800</v>
      </c>
      <c r="M362">
        <f>SUM(Emisiones_CO2_CO2eq_MUNDO[[#This Row],[Edificios (kilotoneladas CO₂e)]:[Electricidad y Calor (kilotoneladas CO₂e)]])</f>
        <v>43720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</v>
      </c>
      <c r="F363">
        <v>1440</v>
      </c>
      <c r="G363">
        <v>23160</v>
      </c>
      <c r="H363">
        <v>1400</v>
      </c>
      <c r="I363">
        <v>3000</v>
      </c>
      <c r="J363">
        <v>4000</v>
      </c>
      <c r="K363">
        <v>0</v>
      </c>
      <c r="L363">
        <v>9000</v>
      </c>
      <c r="M363">
        <f>SUM(Emisiones_CO2_CO2eq_MUNDO[[#This Row],[Edificios (kilotoneladas CO₂e)]:[Electricidad y Calor (kilotoneladas CO₂e)]])</f>
        <v>45500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</v>
      </c>
      <c r="F364">
        <v>2009.99999999999</v>
      </c>
      <c r="G364">
        <v>22150</v>
      </c>
      <c r="H364">
        <v>1900</v>
      </c>
      <c r="I364">
        <v>3800</v>
      </c>
      <c r="J364">
        <v>4600</v>
      </c>
      <c r="K364">
        <v>0</v>
      </c>
      <c r="L364">
        <v>10700</v>
      </c>
      <c r="M364">
        <f>SUM(Emisiones_CO2_CO2eq_MUNDO[[#This Row],[Edificios (kilotoneladas CO₂e)]:[Electricidad y Calor (kilotoneladas CO₂e)]])</f>
        <v>49059.999999999985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</v>
      </c>
      <c r="F365">
        <v>2000</v>
      </c>
      <c r="G365">
        <v>22110</v>
      </c>
      <c r="H365">
        <v>1900</v>
      </c>
      <c r="I365">
        <v>3900</v>
      </c>
      <c r="J365">
        <v>4900</v>
      </c>
      <c r="K365">
        <v>0</v>
      </c>
      <c r="L365">
        <v>11500</v>
      </c>
      <c r="M365">
        <f>SUM(Emisiones_CO2_CO2eq_MUNDO[[#This Row],[Edificios (kilotoneladas CO₂e)]:[Electricidad y Calor (kilotoneladas CO₂e)]])</f>
        <v>50610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</v>
      </c>
      <c r="F366">
        <v>1990</v>
      </c>
      <c r="G366">
        <v>22150</v>
      </c>
      <c r="H366">
        <v>1900</v>
      </c>
      <c r="I366">
        <v>3900</v>
      </c>
      <c r="J366">
        <v>5500</v>
      </c>
      <c r="K366">
        <v>0</v>
      </c>
      <c r="L366">
        <v>11600</v>
      </c>
      <c r="M366">
        <f>SUM(Emisiones_CO2_CO2eq_MUNDO[[#This Row],[Edificios (kilotoneladas CO₂e)]:[Electricidad y Calor (kilotoneladas CO₂e)]])</f>
        <v>51940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</v>
      </c>
      <c r="F367">
        <v>1980</v>
      </c>
      <c r="G367">
        <v>22980</v>
      </c>
      <c r="H367">
        <v>2200</v>
      </c>
      <c r="I367">
        <v>4500</v>
      </c>
      <c r="J367">
        <v>4099.99999999999</v>
      </c>
      <c r="K367">
        <v>0</v>
      </c>
      <c r="L367">
        <v>13700</v>
      </c>
      <c r="M367">
        <f>SUM(Emisiones_CO2_CO2eq_MUNDO[[#This Row],[Edificios (kilotoneladas CO₂e)]:[Electricidad y Calor (kilotoneladas CO₂e)]])</f>
        <v>54759.999999999993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</v>
      </c>
      <c r="F368">
        <v>2009.99999999999</v>
      </c>
      <c r="G368">
        <v>21940</v>
      </c>
      <c r="H368">
        <v>2400</v>
      </c>
      <c r="I368">
        <v>5100</v>
      </c>
      <c r="J368">
        <v>4700</v>
      </c>
      <c r="K368">
        <v>0</v>
      </c>
      <c r="L368">
        <v>14800</v>
      </c>
      <c r="M368">
        <f>SUM(Emisiones_CO2_CO2eq_MUNDO[[#This Row],[Edificios (kilotoneladas CO₂e)]:[Electricidad y Calor (kilotoneladas CO₂e)]])</f>
        <v>55949.999999999985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</v>
      </c>
      <c r="F369">
        <v>1990</v>
      </c>
      <c r="G369">
        <v>12000</v>
      </c>
      <c r="H369">
        <v>2500</v>
      </c>
      <c r="I369">
        <v>5300</v>
      </c>
      <c r="J369">
        <v>5300</v>
      </c>
      <c r="K369">
        <v>0</v>
      </c>
      <c r="L369">
        <v>17000</v>
      </c>
      <c r="M369">
        <f>SUM(Emisiones_CO2_CO2eq_MUNDO[[#This Row],[Edificios (kilotoneladas CO₂e)]:[Electricidad y Calor (kilotoneladas CO₂e)]])</f>
        <v>49190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</v>
      </c>
      <c r="F370">
        <v>1960</v>
      </c>
      <c r="G370">
        <v>11860</v>
      </c>
      <c r="H370">
        <v>2500</v>
      </c>
      <c r="I370">
        <v>5400</v>
      </c>
      <c r="J370">
        <v>6000</v>
      </c>
      <c r="K370">
        <v>0</v>
      </c>
      <c r="L370">
        <v>18000</v>
      </c>
      <c r="M370">
        <f>SUM(Emisiones_CO2_CO2eq_MUNDO[[#This Row],[Edificios (kilotoneladas CO₂e)]:[Electricidad y Calor (kilotoneladas CO₂e)]])</f>
        <v>51020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</v>
      </c>
      <c r="F371">
        <v>3820</v>
      </c>
      <c r="G371">
        <v>12420</v>
      </c>
      <c r="H371">
        <v>2500</v>
      </c>
      <c r="I371">
        <v>6000</v>
      </c>
      <c r="J371">
        <v>7000</v>
      </c>
      <c r="K371">
        <v>0</v>
      </c>
      <c r="L371">
        <v>19700</v>
      </c>
      <c r="M371">
        <f>SUM(Emisiones_CO2_CO2eq_MUNDO[[#This Row],[Edificios (kilotoneladas CO₂e)]:[Electricidad y Calor (kilotoneladas CO₂e)]])</f>
        <v>57040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</v>
      </c>
      <c r="F372">
        <v>4580</v>
      </c>
      <c r="G372">
        <v>11510</v>
      </c>
      <c r="H372">
        <v>2500</v>
      </c>
      <c r="I372">
        <v>6400</v>
      </c>
      <c r="J372">
        <v>8199.9999999999891</v>
      </c>
      <c r="K372">
        <v>0</v>
      </c>
      <c r="L372">
        <v>21400</v>
      </c>
      <c r="M372">
        <f>SUM(Emisiones_CO2_CO2eq_MUNDO[[#This Row],[Edificios (kilotoneladas CO₂e)]:[Electricidad y Calor (kilotoneladas CO₂e)]])</f>
        <v>60189.999999999985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</v>
      </c>
      <c r="F373">
        <v>5260</v>
      </c>
      <c r="G373">
        <v>13010</v>
      </c>
      <c r="H373">
        <v>2800</v>
      </c>
      <c r="I373">
        <v>7400</v>
      </c>
      <c r="J373">
        <v>9200</v>
      </c>
      <c r="K373">
        <v>0</v>
      </c>
      <c r="L373">
        <v>24300</v>
      </c>
      <c r="M373">
        <f>SUM(Emisiones_CO2_CO2eq_MUNDO[[#This Row],[Edificios (kilotoneladas CO₂e)]:[Electricidad y Calor (kilotoneladas CO₂e)]])</f>
        <v>68370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</v>
      </c>
      <c r="F374">
        <v>5560</v>
      </c>
      <c r="G374">
        <v>20480</v>
      </c>
      <c r="H374">
        <v>3500</v>
      </c>
      <c r="I374">
        <v>8600</v>
      </c>
      <c r="J374">
        <v>9300</v>
      </c>
      <c r="K374">
        <v>0</v>
      </c>
      <c r="L374">
        <v>25200</v>
      </c>
      <c r="M374">
        <f>SUM(Emisiones_CO2_CO2eq_MUNDO[[#This Row],[Edificios (kilotoneladas CO₂e)]:[Electricidad y Calor (kilotoneladas CO₂e)]])</f>
        <v>79340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</v>
      </c>
      <c r="F375">
        <v>5750</v>
      </c>
      <c r="G375">
        <v>19470</v>
      </c>
      <c r="H375">
        <v>3500</v>
      </c>
      <c r="I375">
        <v>8700</v>
      </c>
      <c r="J375">
        <v>10300</v>
      </c>
      <c r="K375">
        <v>0</v>
      </c>
      <c r="L375">
        <v>28300</v>
      </c>
      <c r="M375">
        <f>SUM(Emisiones_CO2_CO2eq_MUNDO[[#This Row],[Edificios (kilotoneladas CO₂e)]:[Electricidad y Calor (kilotoneladas CO₂e)]])</f>
        <v>82720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</v>
      </c>
      <c r="F376">
        <v>6420</v>
      </c>
      <c r="G376">
        <v>19550</v>
      </c>
      <c r="H376">
        <v>3200</v>
      </c>
      <c r="I376">
        <v>8199.9999999999891</v>
      </c>
      <c r="J376">
        <v>10800</v>
      </c>
      <c r="K376">
        <v>0</v>
      </c>
      <c r="L376">
        <v>31100</v>
      </c>
      <c r="M376">
        <f>SUM(Emisiones_CO2_CO2eq_MUNDO[[#This Row],[Edificios (kilotoneladas CO₂e)]:[Electricidad y Calor (kilotoneladas CO₂e)]])</f>
        <v>85869.999999999985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</v>
      </c>
      <c r="F377">
        <v>6490</v>
      </c>
      <c r="G377">
        <v>19660</v>
      </c>
      <c r="H377">
        <v>3200</v>
      </c>
      <c r="I377">
        <v>8800</v>
      </c>
      <c r="J377">
        <v>10900</v>
      </c>
      <c r="K377">
        <v>0</v>
      </c>
      <c r="L377">
        <v>32900</v>
      </c>
      <c r="M377">
        <f>SUM(Emisiones_CO2_CO2eq_MUNDO[[#This Row],[Edificios (kilotoneladas CO₂e)]:[Electricidad y Calor (kilotoneladas CO₂e)]])</f>
        <v>89150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</v>
      </c>
      <c r="F378">
        <v>6870</v>
      </c>
      <c r="G378">
        <v>19930</v>
      </c>
      <c r="H378">
        <v>2900</v>
      </c>
      <c r="I378">
        <v>9300</v>
      </c>
      <c r="J378">
        <v>17200</v>
      </c>
      <c r="K378">
        <v>0</v>
      </c>
      <c r="L378">
        <v>33600</v>
      </c>
      <c r="M378">
        <f>SUM(Emisiones_CO2_CO2eq_MUNDO[[#This Row],[Edificios (kilotoneladas CO₂e)]:[Electricidad y Calor (kilotoneladas CO₂e)]])</f>
        <v>97700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</v>
      </c>
      <c r="F379">
        <v>6870</v>
      </c>
      <c r="G379">
        <v>19430</v>
      </c>
      <c r="H379">
        <v>3100</v>
      </c>
      <c r="I379">
        <v>9800</v>
      </c>
      <c r="J379">
        <v>15100</v>
      </c>
      <c r="K379">
        <v>0</v>
      </c>
      <c r="L379">
        <v>36300</v>
      </c>
      <c r="M379">
        <f>SUM(Emisiones_CO2_CO2eq_MUNDO[[#This Row],[Edificios (kilotoneladas CO₂e)]:[Electricidad y Calor (kilotoneladas CO₂e)]])</f>
        <v>99600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E380">
        <v>0</v>
      </c>
      <c r="F380">
        <v>90</v>
      </c>
      <c r="G380">
        <v>-20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SUM(Emisiones_CO2_CO2eq_MUNDO[[#This Row],[Edificios (kilotoneladas CO₂e)]:[Electricidad y Calor (kilotoneladas CO₂e)]])</f>
        <v>70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E381">
        <v>0</v>
      </c>
      <c r="F381">
        <v>90</v>
      </c>
      <c r="G381">
        <v>-20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>SUM(Emisiones_CO2_CO2eq_MUNDO[[#This Row],[Edificios (kilotoneladas CO₂e)]:[Electricidad y Calor (kilotoneladas CO₂e)]])</f>
        <v>70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E382">
        <v>0</v>
      </c>
      <c r="F382">
        <v>80</v>
      </c>
      <c r="G382">
        <v>-20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>SUM(Emisiones_CO2_CO2eq_MUNDO[[#This Row],[Edificios (kilotoneladas CO₂e)]:[Electricidad y Calor (kilotoneladas CO₂e)]])</f>
        <v>60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E383">
        <v>0</v>
      </c>
      <c r="F383">
        <v>30</v>
      </c>
      <c r="G383">
        <v>-20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SUM(Emisiones_CO2_CO2eq_MUNDO[[#This Row],[Edificios (kilotoneladas CO₂e)]:[Electricidad y Calor (kilotoneladas CO₂e)]])</f>
        <v>10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E384">
        <v>0</v>
      </c>
      <c r="F384">
        <v>30</v>
      </c>
      <c r="G384">
        <v>-20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>SUM(Emisiones_CO2_CO2eq_MUNDO[[#This Row],[Edificios (kilotoneladas CO₂e)]:[Electricidad y Calor (kilotoneladas CO₂e)]])</f>
        <v>10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E385">
        <v>0</v>
      </c>
      <c r="F385">
        <v>30</v>
      </c>
      <c r="G385">
        <v>-20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>SUM(Emisiones_CO2_CO2eq_MUNDO[[#This Row],[Edificios (kilotoneladas CO₂e)]:[Electricidad y Calor (kilotoneladas CO₂e)]])</f>
        <v>10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E386">
        <v>0</v>
      </c>
      <c r="F386">
        <v>50</v>
      </c>
      <c r="G386">
        <v>-20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>SUM(Emisiones_CO2_CO2eq_MUNDO[[#This Row],[Edificios (kilotoneladas CO₂e)]:[Electricidad y Calor (kilotoneladas CO₂e)]])</f>
        <v>30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E387">
        <v>0</v>
      </c>
      <c r="F387">
        <v>80</v>
      </c>
      <c r="G387">
        <v>-20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>SUM(Emisiones_CO2_CO2eq_MUNDO[[#This Row],[Edificios (kilotoneladas CO₂e)]:[Electricidad y Calor (kilotoneladas CO₂e)]])</f>
        <v>60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E388">
        <v>0</v>
      </c>
      <c r="F388">
        <v>110</v>
      </c>
      <c r="G388">
        <v>-20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>SUM(Emisiones_CO2_CO2eq_MUNDO[[#This Row],[Edificios (kilotoneladas CO₂e)]:[Electricidad y Calor (kilotoneladas CO₂e)]])</f>
        <v>90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E389">
        <v>0</v>
      </c>
      <c r="F389">
        <v>110</v>
      </c>
      <c r="G389">
        <v>-20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>SUM(Emisiones_CO2_CO2eq_MUNDO[[#This Row],[Edificios (kilotoneladas CO₂e)]:[Electricidad y Calor (kilotoneladas CO₂e)]])</f>
        <v>90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E390">
        <v>0</v>
      </c>
      <c r="F390">
        <v>110</v>
      </c>
      <c r="G390">
        <v>-20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>SUM(Emisiones_CO2_CO2eq_MUNDO[[#This Row],[Edificios (kilotoneladas CO₂e)]:[Electricidad y Calor (kilotoneladas CO₂e)]])</f>
        <v>90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E391">
        <v>0</v>
      </c>
      <c r="F391">
        <v>110</v>
      </c>
      <c r="G391">
        <v>-10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>SUM(Emisiones_CO2_CO2eq_MUNDO[[#This Row],[Edificios (kilotoneladas CO₂e)]:[Electricidad y Calor (kilotoneladas CO₂e)]])</f>
        <v>100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E392">
        <v>0</v>
      </c>
      <c r="F392">
        <v>130</v>
      </c>
      <c r="G392">
        <v>-10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SUM(Emisiones_CO2_CO2eq_MUNDO[[#This Row],[Edificios (kilotoneladas CO₂e)]:[Electricidad y Calor (kilotoneladas CO₂e)]])</f>
        <v>120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E393">
        <v>0</v>
      </c>
      <c r="F393">
        <v>130</v>
      </c>
      <c r="G393">
        <v>-10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SUM(Emisiones_CO2_CO2eq_MUNDO[[#This Row],[Edificios (kilotoneladas CO₂e)]:[Electricidad y Calor (kilotoneladas CO₂e)]])</f>
        <v>120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E394">
        <v>0</v>
      </c>
      <c r="F394">
        <v>130</v>
      </c>
      <c r="G394">
        <v>-10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SUM(Emisiones_CO2_CO2eq_MUNDO[[#This Row],[Edificios (kilotoneladas CO₂e)]:[Electricidad y Calor (kilotoneladas CO₂e)]])</f>
        <v>120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E395">
        <v>0</v>
      </c>
      <c r="F395">
        <v>140</v>
      </c>
      <c r="G395">
        <v>-10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SUM(Emisiones_CO2_CO2eq_MUNDO[[#This Row],[Edificios (kilotoneladas CO₂e)]:[Electricidad y Calor (kilotoneladas CO₂e)]])</f>
        <v>130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E396">
        <v>0</v>
      </c>
      <c r="F396">
        <v>140</v>
      </c>
      <c r="G396">
        <v>60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SUM(Emisiones_CO2_CO2eq_MUNDO[[#This Row],[Edificios (kilotoneladas CO₂e)]:[Electricidad y Calor (kilotoneladas CO₂e)]])</f>
        <v>200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E397">
        <v>0</v>
      </c>
      <c r="F397">
        <v>120</v>
      </c>
      <c r="G397">
        <v>60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SUM(Emisiones_CO2_CO2eq_MUNDO[[#This Row],[Edificios (kilotoneladas CO₂e)]:[Electricidad y Calor (kilotoneladas CO₂e)]])</f>
        <v>180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E398">
        <v>0</v>
      </c>
      <c r="F398">
        <v>120</v>
      </c>
      <c r="G398">
        <v>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>SUM(Emisiones_CO2_CO2eq_MUNDO[[#This Row],[Edificios (kilotoneladas CO₂e)]:[Electricidad y Calor (kilotoneladas CO₂e)]])</f>
        <v>180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E399">
        <v>0</v>
      </c>
      <c r="F399">
        <v>100</v>
      </c>
      <c r="G399">
        <v>60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>SUM(Emisiones_CO2_CO2eq_MUNDO[[#This Row],[Edificios (kilotoneladas CO₂e)]:[Electricidad y Calor (kilotoneladas CO₂e)]])</f>
        <v>160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E400">
        <v>0</v>
      </c>
      <c r="F400">
        <v>90</v>
      </c>
      <c r="G400">
        <v>60</v>
      </c>
      <c r="H400">
        <v>0</v>
      </c>
      <c r="I400">
        <v>0</v>
      </c>
      <c r="J400">
        <v>0</v>
      </c>
      <c r="K400">
        <v>40</v>
      </c>
      <c r="L400">
        <v>0</v>
      </c>
      <c r="M400">
        <f>SUM(Emisiones_CO2_CO2eq_MUNDO[[#This Row],[Edificios (kilotoneladas CO₂e)]:[Electricidad y Calor (kilotoneladas CO₂e)]])</f>
        <v>190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E401">
        <v>0</v>
      </c>
      <c r="F401">
        <v>90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>SUM(Emisiones_CO2_CO2eq_MUNDO[[#This Row],[Edificios (kilotoneladas CO₂e)]:[Electricidad y Calor (kilotoneladas CO₂e)]])</f>
        <v>90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E402">
        <v>0</v>
      </c>
      <c r="F402">
        <v>70</v>
      </c>
      <c r="G402">
        <v>0</v>
      </c>
      <c r="H402">
        <v>0</v>
      </c>
      <c r="I402">
        <v>0</v>
      </c>
      <c r="J402">
        <v>0</v>
      </c>
      <c r="K402">
        <v>40</v>
      </c>
      <c r="L402">
        <v>0</v>
      </c>
      <c r="M402">
        <f>SUM(Emisiones_CO2_CO2eq_MUNDO[[#This Row],[Edificios (kilotoneladas CO₂e)]:[Electricidad y Calor (kilotoneladas CO₂e)]])</f>
        <v>110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E403">
        <v>0</v>
      </c>
      <c r="F403">
        <v>60</v>
      </c>
      <c r="G403">
        <v>0</v>
      </c>
      <c r="H403">
        <v>0</v>
      </c>
      <c r="I403">
        <v>0</v>
      </c>
      <c r="J403">
        <v>0</v>
      </c>
      <c r="K403">
        <v>40</v>
      </c>
      <c r="L403">
        <v>0</v>
      </c>
      <c r="M403">
        <f>SUM(Emisiones_CO2_CO2eq_MUNDO[[#This Row],[Edificios (kilotoneladas CO₂e)]:[Electricidad y Calor (kilotoneladas CO₂e)]])</f>
        <v>100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E404">
        <v>0</v>
      </c>
      <c r="F404">
        <v>60</v>
      </c>
      <c r="G404">
        <v>0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f>SUM(Emisiones_CO2_CO2eq_MUNDO[[#This Row],[Edificios (kilotoneladas CO₂e)]:[Electricidad y Calor (kilotoneladas CO₂e)]])</f>
        <v>80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E405">
        <v>0</v>
      </c>
      <c r="F405">
        <v>60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v>0</v>
      </c>
      <c r="M405">
        <f>SUM(Emisiones_CO2_CO2eq_MUNDO[[#This Row],[Edificios (kilotoneladas CO₂e)]:[Electricidad y Calor (kilotoneladas CO₂e)]])</f>
        <v>80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E406">
        <v>0</v>
      </c>
      <c r="F406">
        <v>60</v>
      </c>
      <c r="G406">
        <v>0</v>
      </c>
      <c r="H406">
        <v>0</v>
      </c>
      <c r="I406">
        <v>0</v>
      </c>
      <c r="J406">
        <v>0</v>
      </c>
      <c r="K406">
        <v>20</v>
      </c>
      <c r="L406">
        <v>0</v>
      </c>
      <c r="M406">
        <f>SUM(Emisiones_CO2_CO2eq_MUNDO[[#This Row],[Edificios (kilotoneladas CO₂e)]:[Electricidad y Calor (kilotoneladas CO₂e)]])</f>
        <v>80</v>
      </c>
    </row>
    <row r="407" spans="1:13" x14ac:dyDescent="0.25">
      <c r="A407" t="s">
        <v>30</v>
      </c>
      <c r="B407" t="s">
        <v>398</v>
      </c>
      <c r="C407" t="s">
        <v>31</v>
      </c>
      <c r="D407">
        <v>1990</v>
      </c>
      <c r="E407">
        <v>13900</v>
      </c>
      <c r="F407">
        <v>0</v>
      </c>
      <c r="G407">
        <v>-11820</v>
      </c>
      <c r="H407">
        <v>3900</v>
      </c>
      <c r="I407">
        <v>11500</v>
      </c>
      <c r="J407">
        <v>8400</v>
      </c>
      <c r="K407">
        <v>0</v>
      </c>
      <c r="L407">
        <v>62300</v>
      </c>
      <c r="M407">
        <f>SUM(Emisiones_CO2_CO2eq_MUNDO[[#This Row],[Edificios (kilotoneladas CO₂e)]:[Electricidad y Calor (kilotoneladas CO₂e)]])</f>
        <v>88180</v>
      </c>
    </row>
    <row r="408" spans="1:13" x14ac:dyDescent="0.25">
      <c r="A408" t="s">
        <v>30</v>
      </c>
      <c r="B408" t="s">
        <v>398</v>
      </c>
      <c r="C408" t="s">
        <v>31</v>
      </c>
      <c r="D408">
        <v>1991</v>
      </c>
      <c r="E408">
        <v>13000</v>
      </c>
      <c r="F408">
        <v>0</v>
      </c>
      <c r="G408">
        <v>-11820</v>
      </c>
      <c r="H408">
        <v>4099.99999999999</v>
      </c>
      <c r="I408">
        <v>12300</v>
      </c>
      <c r="J408">
        <v>8199.9999999999891</v>
      </c>
      <c r="K408">
        <v>0</v>
      </c>
      <c r="L408">
        <v>58800</v>
      </c>
      <c r="M408">
        <f>SUM(Emisiones_CO2_CO2eq_MUNDO[[#This Row],[Edificios (kilotoneladas CO₂e)]:[Electricidad y Calor (kilotoneladas CO₂e)]])</f>
        <v>84579.999999999971</v>
      </c>
    </row>
    <row r="409" spans="1:13" x14ac:dyDescent="0.25">
      <c r="A409" t="s">
        <v>30</v>
      </c>
      <c r="B409" t="s">
        <v>398</v>
      </c>
      <c r="C409" t="s">
        <v>31</v>
      </c>
      <c r="D409">
        <v>1992</v>
      </c>
      <c r="E409">
        <v>11700</v>
      </c>
      <c r="F409">
        <v>910</v>
      </c>
      <c r="G409">
        <v>-11290</v>
      </c>
      <c r="H409">
        <v>3700</v>
      </c>
      <c r="I409">
        <v>11300</v>
      </c>
      <c r="J409">
        <v>5500</v>
      </c>
      <c r="K409">
        <v>0</v>
      </c>
      <c r="L409">
        <v>54700</v>
      </c>
      <c r="M409">
        <f>SUM(Emisiones_CO2_CO2eq_MUNDO[[#This Row],[Edificios (kilotoneladas CO₂e)]:[Electricidad y Calor (kilotoneladas CO₂e)]])</f>
        <v>76520</v>
      </c>
    </row>
    <row r="410" spans="1:13" x14ac:dyDescent="0.25">
      <c r="A410" t="s">
        <v>30</v>
      </c>
      <c r="B410" t="s">
        <v>398</v>
      </c>
      <c r="C410" t="s">
        <v>31</v>
      </c>
      <c r="D410">
        <v>1993</v>
      </c>
      <c r="E410">
        <v>10700</v>
      </c>
      <c r="F410">
        <v>860</v>
      </c>
      <c r="G410">
        <v>-11290</v>
      </c>
      <c r="H410">
        <v>3500</v>
      </c>
      <c r="I410">
        <v>9500</v>
      </c>
      <c r="J410">
        <v>5500</v>
      </c>
      <c r="K410">
        <v>0</v>
      </c>
      <c r="L410">
        <v>46300</v>
      </c>
      <c r="M410">
        <f>SUM(Emisiones_CO2_CO2eq_MUNDO[[#This Row],[Edificios (kilotoneladas CO₂e)]:[Electricidad y Calor (kilotoneladas CO₂e)]])</f>
        <v>65070</v>
      </c>
    </row>
    <row r="411" spans="1:13" x14ac:dyDescent="0.25">
      <c r="A411" t="s">
        <v>30</v>
      </c>
      <c r="B411" t="s">
        <v>398</v>
      </c>
      <c r="C411" t="s">
        <v>31</v>
      </c>
      <c r="D411">
        <v>1994</v>
      </c>
      <c r="E411">
        <v>8600</v>
      </c>
      <c r="F411">
        <v>630</v>
      </c>
      <c r="G411">
        <v>-11290</v>
      </c>
      <c r="H411">
        <v>2300</v>
      </c>
      <c r="I411">
        <v>6700</v>
      </c>
      <c r="J411">
        <v>4200</v>
      </c>
      <c r="K411">
        <v>0</v>
      </c>
      <c r="L411">
        <v>42200</v>
      </c>
      <c r="M411">
        <f>SUM(Emisiones_CO2_CO2eq_MUNDO[[#This Row],[Edificios (kilotoneladas CO₂e)]:[Electricidad y Calor (kilotoneladas CO₂e)]])</f>
        <v>53340</v>
      </c>
    </row>
    <row r="412" spans="1:13" x14ac:dyDescent="0.25">
      <c r="A412" t="s">
        <v>30</v>
      </c>
      <c r="B412" t="s">
        <v>398</v>
      </c>
      <c r="C412" t="s">
        <v>31</v>
      </c>
      <c r="D412">
        <v>1995</v>
      </c>
      <c r="E412">
        <v>8100</v>
      </c>
      <c r="F412">
        <v>570</v>
      </c>
      <c r="G412">
        <v>-11290</v>
      </c>
      <c r="H412">
        <v>2000</v>
      </c>
      <c r="I412">
        <v>6700</v>
      </c>
      <c r="J412">
        <v>3400</v>
      </c>
      <c r="K412">
        <v>0</v>
      </c>
      <c r="L412">
        <v>36600</v>
      </c>
      <c r="M412">
        <f>SUM(Emisiones_CO2_CO2eq_MUNDO[[#This Row],[Edificios (kilotoneladas CO₂e)]:[Electricidad y Calor (kilotoneladas CO₂e)]])</f>
        <v>46080</v>
      </c>
    </row>
    <row r="413" spans="1:13" x14ac:dyDescent="0.25">
      <c r="A413" t="s">
        <v>30</v>
      </c>
      <c r="B413" t="s">
        <v>398</v>
      </c>
      <c r="C413" t="s">
        <v>31</v>
      </c>
      <c r="D413">
        <v>1996</v>
      </c>
      <c r="E413">
        <v>8500</v>
      </c>
      <c r="F413">
        <v>650</v>
      </c>
      <c r="G413">
        <v>-12070</v>
      </c>
      <c r="H413">
        <v>1900</v>
      </c>
      <c r="I413">
        <v>7300</v>
      </c>
      <c r="J413">
        <v>3900</v>
      </c>
      <c r="K413">
        <v>0</v>
      </c>
      <c r="L413">
        <v>36400</v>
      </c>
      <c r="M413">
        <f>SUM(Emisiones_CO2_CO2eq_MUNDO[[#This Row],[Edificios (kilotoneladas CO₂e)]:[Electricidad y Calor (kilotoneladas CO₂e)]])</f>
        <v>46580</v>
      </c>
    </row>
    <row r="414" spans="1:13" x14ac:dyDescent="0.25">
      <c r="A414" t="s">
        <v>30</v>
      </c>
      <c r="B414" t="s">
        <v>398</v>
      </c>
      <c r="C414" t="s">
        <v>31</v>
      </c>
      <c r="D414">
        <v>1997</v>
      </c>
      <c r="E414">
        <v>6900</v>
      </c>
      <c r="F414">
        <v>830</v>
      </c>
      <c r="G414">
        <v>-12110</v>
      </c>
      <c r="H414">
        <v>1800</v>
      </c>
      <c r="I414">
        <v>7600</v>
      </c>
      <c r="J414">
        <v>3900</v>
      </c>
      <c r="K414">
        <v>0</v>
      </c>
      <c r="L414">
        <v>37900</v>
      </c>
      <c r="M414">
        <f>SUM(Emisiones_CO2_CO2eq_MUNDO[[#This Row],[Edificios (kilotoneladas CO₂e)]:[Electricidad y Calor (kilotoneladas CO₂e)]])</f>
        <v>46820</v>
      </c>
    </row>
    <row r="415" spans="1:13" x14ac:dyDescent="0.25">
      <c r="A415" t="s">
        <v>30</v>
      </c>
      <c r="B415" t="s">
        <v>398</v>
      </c>
      <c r="C415" t="s">
        <v>31</v>
      </c>
      <c r="D415">
        <v>1998</v>
      </c>
      <c r="E415">
        <v>6000</v>
      </c>
      <c r="F415">
        <v>920</v>
      </c>
      <c r="G415">
        <v>-12090</v>
      </c>
      <c r="H415">
        <v>1800</v>
      </c>
      <c r="I415">
        <v>8100</v>
      </c>
      <c r="J415">
        <v>4400</v>
      </c>
      <c r="K415">
        <v>0</v>
      </c>
      <c r="L415">
        <v>35900</v>
      </c>
      <c r="M415">
        <f>SUM(Emisiones_CO2_CO2eq_MUNDO[[#This Row],[Edificios (kilotoneladas CO₂e)]:[Electricidad y Calor (kilotoneladas CO₂e)]])</f>
        <v>45030</v>
      </c>
    </row>
    <row r="416" spans="1:13" x14ac:dyDescent="0.25">
      <c r="A416" t="s">
        <v>30</v>
      </c>
      <c r="B416" t="s">
        <v>398</v>
      </c>
      <c r="C416" t="s">
        <v>31</v>
      </c>
      <c r="D416">
        <v>1999</v>
      </c>
      <c r="E416">
        <v>6000</v>
      </c>
      <c r="F416">
        <v>890</v>
      </c>
      <c r="G416">
        <v>-11980</v>
      </c>
      <c r="H416">
        <v>1700</v>
      </c>
      <c r="I416">
        <v>7100</v>
      </c>
      <c r="J416">
        <v>4300</v>
      </c>
      <c r="K416">
        <v>0</v>
      </c>
      <c r="L416">
        <v>35000</v>
      </c>
      <c r="M416">
        <f>SUM(Emisiones_CO2_CO2eq_MUNDO[[#This Row],[Edificios (kilotoneladas CO₂e)]:[Electricidad y Calor (kilotoneladas CO₂e)]])</f>
        <v>43010</v>
      </c>
    </row>
    <row r="417" spans="1:13" x14ac:dyDescent="0.25">
      <c r="A417" t="s">
        <v>30</v>
      </c>
      <c r="B417" t="s">
        <v>398</v>
      </c>
      <c r="C417" t="s">
        <v>31</v>
      </c>
      <c r="D417">
        <v>2000</v>
      </c>
      <c r="E417">
        <v>6000</v>
      </c>
      <c r="F417">
        <v>870</v>
      </c>
      <c r="G417">
        <v>-12030</v>
      </c>
      <c r="H417">
        <v>2100</v>
      </c>
      <c r="I417">
        <v>6500</v>
      </c>
      <c r="J417">
        <v>3200</v>
      </c>
      <c r="K417">
        <v>0</v>
      </c>
      <c r="L417">
        <v>34200</v>
      </c>
      <c r="M417">
        <f>SUM(Emisiones_CO2_CO2eq_MUNDO[[#This Row],[Edificios (kilotoneladas CO₂e)]:[Electricidad y Calor (kilotoneladas CO₂e)]])</f>
        <v>40840</v>
      </c>
    </row>
    <row r="418" spans="1:13" x14ac:dyDescent="0.25">
      <c r="A418" t="s">
        <v>30</v>
      </c>
      <c r="B418" t="s">
        <v>398</v>
      </c>
      <c r="C418" t="s">
        <v>31</v>
      </c>
      <c r="D418">
        <v>2001</v>
      </c>
      <c r="E418">
        <v>5300</v>
      </c>
      <c r="F418">
        <v>820</v>
      </c>
      <c r="G418">
        <v>-19880</v>
      </c>
      <c r="H418">
        <v>1900</v>
      </c>
      <c r="I418">
        <v>6100</v>
      </c>
      <c r="J418">
        <v>3300</v>
      </c>
      <c r="K418">
        <v>0</v>
      </c>
      <c r="L418">
        <v>34300</v>
      </c>
      <c r="M418">
        <f>SUM(Emisiones_CO2_CO2eq_MUNDO[[#This Row],[Edificios (kilotoneladas CO₂e)]:[Electricidad y Calor (kilotoneladas CO₂e)]])</f>
        <v>31840</v>
      </c>
    </row>
    <row r="419" spans="1:13" x14ac:dyDescent="0.25">
      <c r="A419" t="s">
        <v>30</v>
      </c>
      <c r="B419" t="s">
        <v>398</v>
      </c>
      <c r="C419" t="s">
        <v>31</v>
      </c>
      <c r="D419">
        <v>2002</v>
      </c>
      <c r="E419">
        <v>5100</v>
      </c>
      <c r="F419">
        <v>980</v>
      </c>
      <c r="G419">
        <v>-14460</v>
      </c>
      <c r="H419">
        <v>1900</v>
      </c>
      <c r="I419">
        <v>6600</v>
      </c>
      <c r="J419">
        <v>3200</v>
      </c>
      <c r="K419">
        <v>0</v>
      </c>
      <c r="L419">
        <v>34000</v>
      </c>
      <c r="M419">
        <f>SUM(Emisiones_CO2_CO2eq_MUNDO[[#This Row],[Edificios (kilotoneladas CO₂e)]:[Electricidad y Calor (kilotoneladas CO₂e)]])</f>
        <v>37320</v>
      </c>
    </row>
    <row r="420" spans="1:13" x14ac:dyDescent="0.25">
      <c r="A420" t="s">
        <v>30</v>
      </c>
      <c r="B420" t="s">
        <v>398</v>
      </c>
      <c r="C420" t="s">
        <v>31</v>
      </c>
      <c r="D420">
        <v>2003</v>
      </c>
      <c r="E420">
        <v>5000</v>
      </c>
      <c r="F420">
        <v>1170</v>
      </c>
      <c r="G420">
        <v>-18360</v>
      </c>
      <c r="H420">
        <v>1900</v>
      </c>
      <c r="I420">
        <v>6800</v>
      </c>
      <c r="J420">
        <v>3600</v>
      </c>
      <c r="K420">
        <v>0</v>
      </c>
      <c r="L420">
        <v>34000</v>
      </c>
      <c r="M420">
        <f>SUM(Emisiones_CO2_CO2eq_MUNDO[[#This Row],[Edificios (kilotoneladas CO₂e)]:[Electricidad y Calor (kilotoneladas CO₂e)]])</f>
        <v>34110</v>
      </c>
    </row>
    <row r="421" spans="1:13" x14ac:dyDescent="0.25">
      <c r="A421" t="s">
        <v>30</v>
      </c>
      <c r="B421" t="s">
        <v>398</v>
      </c>
      <c r="C421" t="s">
        <v>31</v>
      </c>
      <c r="D421">
        <v>2004</v>
      </c>
      <c r="E421">
        <v>4900</v>
      </c>
      <c r="F421">
        <v>1290</v>
      </c>
      <c r="G421">
        <v>-20210</v>
      </c>
      <c r="H421">
        <v>2000</v>
      </c>
      <c r="I421">
        <v>7000</v>
      </c>
      <c r="J421">
        <v>3900</v>
      </c>
      <c r="K421">
        <v>0</v>
      </c>
      <c r="L421">
        <v>36700</v>
      </c>
      <c r="M421">
        <f>SUM(Emisiones_CO2_CO2eq_MUNDO[[#This Row],[Edificios (kilotoneladas CO₂e)]:[Electricidad y Calor (kilotoneladas CO₂e)]])</f>
        <v>35580</v>
      </c>
    </row>
    <row r="422" spans="1:13" x14ac:dyDescent="0.25">
      <c r="A422" t="s">
        <v>30</v>
      </c>
      <c r="B422" t="s">
        <v>398</v>
      </c>
      <c r="C422" t="s">
        <v>31</v>
      </c>
      <c r="D422">
        <v>2005</v>
      </c>
      <c r="E422">
        <v>5000</v>
      </c>
      <c r="F422">
        <v>1460</v>
      </c>
      <c r="G422">
        <v>-19970</v>
      </c>
      <c r="H422">
        <v>2200</v>
      </c>
      <c r="I422">
        <v>7800</v>
      </c>
      <c r="J422">
        <v>4000</v>
      </c>
      <c r="K422">
        <v>0</v>
      </c>
      <c r="L422">
        <v>36100</v>
      </c>
      <c r="M422">
        <f>SUM(Emisiones_CO2_CO2eq_MUNDO[[#This Row],[Edificios (kilotoneladas CO₂e)]:[Electricidad y Calor (kilotoneladas CO₂e)]])</f>
        <v>36590</v>
      </c>
    </row>
    <row r="423" spans="1:13" x14ac:dyDescent="0.25">
      <c r="A423" t="s">
        <v>30</v>
      </c>
      <c r="B423" t="s">
        <v>398</v>
      </c>
      <c r="C423" t="s">
        <v>31</v>
      </c>
      <c r="D423">
        <v>2006</v>
      </c>
      <c r="E423">
        <v>5000</v>
      </c>
      <c r="F423">
        <v>1560</v>
      </c>
      <c r="G423">
        <v>-27650</v>
      </c>
      <c r="H423">
        <v>2300</v>
      </c>
      <c r="I423">
        <v>9100</v>
      </c>
      <c r="J423">
        <v>4000</v>
      </c>
      <c r="K423">
        <v>0</v>
      </c>
      <c r="L423">
        <v>36800</v>
      </c>
      <c r="M423">
        <f>SUM(Emisiones_CO2_CO2eq_MUNDO[[#This Row],[Edificios (kilotoneladas CO₂e)]:[Electricidad y Calor (kilotoneladas CO₂e)]])</f>
        <v>31110</v>
      </c>
    </row>
    <row r="424" spans="1:13" x14ac:dyDescent="0.25">
      <c r="A424" t="s">
        <v>30</v>
      </c>
      <c r="B424" t="s">
        <v>398</v>
      </c>
      <c r="C424" t="s">
        <v>31</v>
      </c>
      <c r="D424">
        <v>2007</v>
      </c>
      <c r="E424">
        <v>4900</v>
      </c>
      <c r="F424">
        <v>1620</v>
      </c>
      <c r="G424">
        <v>-28790</v>
      </c>
      <c r="H424">
        <v>2500</v>
      </c>
      <c r="I424">
        <v>9300</v>
      </c>
      <c r="J424">
        <v>4300</v>
      </c>
      <c r="K424">
        <v>0</v>
      </c>
      <c r="L424">
        <v>34900</v>
      </c>
      <c r="M424">
        <f>SUM(Emisiones_CO2_CO2eq_MUNDO[[#This Row],[Edificios (kilotoneladas CO₂e)]:[Electricidad y Calor (kilotoneladas CO₂e)]])</f>
        <v>28730</v>
      </c>
    </row>
    <row r="425" spans="1:13" x14ac:dyDescent="0.25">
      <c r="A425" t="s">
        <v>30</v>
      </c>
      <c r="B425" t="s">
        <v>398</v>
      </c>
      <c r="C425" t="s">
        <v>31</v>
      </c>
      <c r="D425">
        <v>2008</v>
      </c>
      <c r="E425">
        <v>4700</v>
      </c>
      <c r="F425">
        <v>1810</v>
      </c>
      <c r="G425">
        <v>-28980</v>
      </c>
      <c r="H425">
        <v>2800</v>
      </c>
      <c r="I425">
        <v>10600</v>
      </c>
      <c r="J425">
        <v>4500</v>
      </c>
      <c r="K425">
        <v>0</v>
      </c>
      <c r="L425">
        <v>35800</v>
      </c>
      <c r="M425">
        <f>SUM(Emisiones_CO2_CO2eq_MUNDO[[#This Row],[Edificios (kilotoneladas CO₂e)]:[Electricidad y Calor (kilotoneladas CO₂e)]])</f>
        <v>31230</v>
      </c>
    </row>
    <row r="426" spans="1:13" x14ac:dyDescent="0.25">
      <c r="A426" t="s">
        <v>30</v>
      </c>
      <c r="B426" t="s">
        <v>398</v>
      </c>
      <c r="C426" t="s">
        <v>31</v>
      </c>
      <c r="D426">
        <v>2009</v>
      </c>
      <c r="E426">
        <v>4700</v>
      </c>
      <c r="F426">
        <v>1870</v>
      </c>
      <c r="G426">
        <v>-28740</v>
      </c>
      <c r="H426">
        <v>2200</v>
      </c>
      <c r="I426">
        <v>9700</v>
      </c>
      <c r="J426">
        <v>4300</v>
      </c>
      <c r="K426">
        <v>0</v>
      </c>
      <c r="L426">
        <v>34500</v>
      </c>
      <c r="M426">
        <f>SUM(Emisiones_CO2_CO2eq_MUNDO[[#This Row],[Edificios (kilotoneladas CO₂e)]:[Electricidad y Calor (kilotoneladas CO₂e)]])</f>
        <v>28530</v>
      </c>
    </row>
    <row r="427" spans="1:13" x14ac:dyDescent="0.25">
      <c r="A427" t="s">
        <v>30</v>
      </c>
      <c r="B427" t="s">
        <v>398</v>
      </c>
      <c r="C427" t="s">
        <v>31</v>
      </c>
      <c r="D427">
        <v>2010</v>
      </c>
      <c r="E427">
        <v>5200</v>
      </c>
      <c r="F427">
        <v>1960</v>
      </c>
      <c r="G427">
        <v>-29000</v>
      </c>
      <c r="H427">
        <v>2100</v>
      </c>
      <c r="I427">
        <v>10200</v>
      </c>
      <c r="J427">
        <v>4700</v>
      </c>
      <c r="K427">
        <v>0</v>
      </c>
      <c r="L427">
        <v>37200</v>
      </c>
      <c r="M427">
        <f>SUM(Emisiones_CO2_CO2eq_MUNDO[[#This Row],[Edificios (kilotoneladas CO₂e)]:[Electricidad y Calor (kilotoneladas CO₂e)]])</f>
        <v>32360</v>
      </c>
    </row>
    <row r="428" spans="1:13" x14ac:dyDescent="0.25">
      <c r="A428" t="s">
        <v>30</v>
      </c>
      <c r="B428" t="s">
        <v>398</v>
      </c>
      <c r="C428" t="s">
        <v>31</v>
      </c>
      <c r="D428">
        <v>2011</v>
      </c>
      <c r="E428">
        <v>5100</v>
      </c>
      <c r="F428">
        <v>1960</v>
      </c>
      <c r="G428">
        <v>-2950</v>
      </c>
      <c r="H428">
        <v>2200</v>
      </c>
      <c r="I428">
        <v>10900</v>
      </c>
      <c r="J428">
        <v>4800</v>
      </c>
      <c r="K428">
        <v>0</v>
      </c>
      <c r="L428">
        <v>33400</v>
      </c>
      <c r="M428">
        <f>SUM(Emisiones_CO2_CO2eq_MUNDO[[#This Row],[Edificios (kilotoneladas CO₂e)]:[Electricidad y Calor (kilotoneladas CO₂e)]])</f>
        <v>55410</v>
      </c>
    </row>
    <row r="429" spans="1:13" x14ac:dyDescent="0.25">
      <c r="A429" t="s">
        <v>30</v>
      </c>
      <c r="B429" t="s">
        <v>398</v>
      </c>
      <c r="C429" t="s">
        <v>31</v>
      </c>
      <c r="D429">
        <v>2012</v>
      </c>
      <c r="E429">
        <v>5400</v>
      </c>
      <c r="F429">
        <v>2180</v>
      </c>
      <c r="G429">
        <v>-1400</v>
      </c>
      <c r="H429">
        <v>2300</v>
      </c>
      <c r="I429">
        <v>11700</v>
      </c>
      <c r="J429">
        <v>5200</v>
      </c>
      <c r="K429">
        <v>0</v>
      </c>
      <c r="L429">
        <v>33100</v>
      </c>
      <c r="M429">
        <f>SUM(Emisiones_CO2_CO2eq_MUNDO[[#This Row],[Edificios (kilotoneladas CO₂e)]:[Electricidad y Calor (kilotoneladas CO₂e)]])</f>
        <v>58480</v>
      </c>
    </row>
    <row r="430" spans="1:13" x14ac:dyDescent="0.25">
      <c r="A430" t="s">
        <v>30</v>
      </c>
      <c r="B430" t="s">
        <v>398</v>
      </c>
      <c r="C430" t="s">
        <v>31</v>
      </c>
      <c r="D430">
        <v>2013</v>
      </c>
      <c r="E430">
        <v>5300</v>
      </c>
      <c r="F430">
        <v>2370</v>
      </c>
      <c r="G430">
        <v>-2770</v>
      </c>
      <c r="H430">
        <v>2100</v>
      </c>
      <c r="I430">
        <v>12200</v>
      </c>
      <c r="J430">
        <v>5300</v>
      </c>
      <c r="K430">
        <v>0</v>
      </c>
      <c r="L430">
        <v>32799.999999999898</v>
      </c>
      <c r="M430">
        <f>SUM(Emisiones_CO2_CO2eq_MUNDO[[#This Row],[Edificios (kilotoneladas CO₂e)]:[Electricidad y Calor (kilotoneladas CO₂e)]])</f>
        <v>57299.999999999898</v>
      </c>
    </row>
    <row r="431" spans="1:13" x14ac:dyDescent="0.25">
      <c r="A431" t="s">
        <v>30</v>
      </c>
      <c r="B431" t="s">
        <v>398</v>
      </c>
      <c r="C431" t="s">
        <v>31</v>
      </c>
      <c r="D431">
        <v>2014</v>
      </c>
      <c r="E431">
        <v>4900</v>
      </c>
      <c r="F431">
        <v>2650</v>
      </c>
      <c r="G431">
        <v>-1610</v>
      </c>
      <c r="H431">
        <v>2100</v>
      </c>
      <c r="I431">
        <v>11600</v>
      </c>
      <c r="J431">
        <v>5400</v>
      </c>
      <c r="K431">
        <v>0</v>
      </c>
      <c r="L431">
        <v>32900</v>
      </c>
      <c r="M431">
        <f>SUM(Emisiones_CO2_CO2eq_MUNDO[[#This Row],[Edificios (kilotoneladas CO₂e)]:[Electricidad y Calor (kilotoneladas CO₂e)]])</f>
        <v>57940</v>
      </c>
    </row>
    <row r="432" spans="1:13" x14ac:dyDescent="0.25">
      <c r="A432" t="s">
        <v>30</v>
      </c>
      <c r="B432" t="s">
        <v>398</v>
      </c>
      <c r="C432" t="s">
        <v>31</v>
      </c>
      <c r="D432">
        <v>2015</v>
      </c>
      <c r="E432">
        <v>4600</v>
      </c>
      <c r="F432">
        <v>2260</v>
      </c>
      <c r="G432">
        <v>-1310</v>
      </c>
      <c r="H432">
        <v>2000</v>
      </c>
      <c r="I432">
        <v>10400</v>
      </c>
      <c r="J432">
        <v>4500</v>
      </c>
      <c r="K432">
        <v>0</v>
      </c>
      <c r="L432">
        <v>31200</v>
      </c>
      <c r="M432">
        <f>SUM(Emisiones_CO2_CO2eq_MUNDO[[#This Row],[Edificios (kilotoneladas CO₂e)]:[Electricidad y Calor (kilotoneladas CO₂e)]])</f>
        <v>53650</v>
      </c>
    </row>
    <row r="433" spans="1:13" x14ac:dyDescent="0.25">
      <c r="A433" t="s">
        <v>30</v>
      </c>
      <c r="B433" t="s">
        <v>398</v>
      </c>
      <c r="C433" t="s">
        <v>31</v>
      </c>
      <c r="D433">
        <v>2016</v>
      </c>
      <c r="E433">
        <v>4900</v>
      </c>
      <c r="F433">
        <v>2190</v>
      </c>
      <c r="G433">
        <v>-3070</v>
      </c>
      <c r="H433">
        <v>2000</v>
      </c>
      <c r="I433">
        <v>10800</v>
      </c>
      <c r="J433">
        <v>4500</v>
      </c>
      <c r="K433">
        <v>0</v>
      </c>
      <c r="L433">
        <v>30900</v>
      </c>
      <c r="M433">
        <f>SUM(Emisiones_CO2_CO2eq_MUNDO[[#This Row],[Edificios (kilotoneladas CO₂e)]:[Electricidad y Calor (kilotoneladas CO₂e)]])</f>
        <v>52220</v>
      </c>
    </row>
    <row r="434" spans="1:13" x14ac:dyDescent="0.25">
      <c r="A434" t="s">
        <v>32</v>
      </c>
      <c r="B434" t="s">
        <v>399</v>
      </c>
      <c r="C434" t="s">
        <v>33</v>
      </c>
      <c r="D434">
        <v>1990</v>
      </c>
      <c r="E434">
        <v>24600</v>
      </c>
      <c r="F434">
        <v>2820</v>
      </c>
      <c r="G434">
        <v>-3830</v>
      </c>
      <c r="H434">
        <v>1500</v>
      </c>
      <c r="I434">
        <v>20300</v>
      </c>
      <c r="J434">
        <v>28100</v>
      </c>
      <c r="K434">
        <v>0</v>
      </c>
      <c r="L434">
        <v>31700</v>
      </c>
      <c r="M434">
        <f>SUM(Emisiones_CO2_CO2eq_MUNDO[[#This Row],[Edificios (kilotoneladas CO₂e)]:[Electricidad y Calor (kilotoneladas CO₂e)]])</f>
        <v>105190</v>
      </c>
    </row>
    <row r="435" spans="1:13" x14ac:dyDescent="0.25">
      <c r="A435" t="s">
        <v>32</v>
      </c>
      <c r="B435" t="s">
        <v>399</v>
      </c>
      <c r="C435" t="s">
        <v>33</v>
      </c>
      <c r="D435">
        <v>1991</v>
      </c>
      <c r="E435">
        <v>27400</v>
      </c>
      <c r="F435">
        <v>2880</v>
      </c>
      <c r="G435">
        <v>-3830</v>
      </c>
      <c r="H435">
        <v>1700</v>
      </c>
      <c r="I435">
        <v>20600</v>
      </c>
      <c r="J435">
        <v>29000</v>
      </c>
      <c r="K435">
        <v>0</v>
      </c>
      <c r="L435">
        <v>32299.999999999898</v>
      </c>
      <c r="M435">
        <f>SUM(Emisiones_CO2_CO2eq_MUNDO[[#This Row],[Edificios (kilotoneladas CO₂e)]:[Electricidad y Calor (kilotoneladas CO₂e)]])</f>
        <v>110049.9999999999</v>
      </c>
    </row>
    <row r="436" spans="1:13" x14ac:dyDescent="0.25">
      <c r="A436" t="s">
        <v>32</v>
      </c>
      <c r="B436" t="s">
        <v>399</v>
      </c>
      <c r="C436" t="s">
        <v>33</v>
      </c>
      <c r="D436">
        <v>1992</v>
      </c>
      <c r="E436">
        <v>27400</v>
      </c>
      <c r="F436">
        <v>3090</v>
      </c>
      <c r="G436">
        <v>-3830</v>
      </c>
      <c r="H436">
        <v>2200</v>
      </c>
      <c r="I436">
        <v>21500</v>
      </c>
      <c r="J436">
        <v>26800</v>
      </c>
      <c r="K436">
        <v>0</v>
      </c>
      <c r="L436">
        <v>31400</v>
      </c>
      <c r="M436">
        <f>SUM(Emisiones_CO2_CO2eq_MUNDO[[#This Row],[Edificios (kilotoneladas CO₂e)]:[Electricidad y Calor (kilotoneladas CO₂e)]])</f>
        <v>108560</v>
      </c>
    </row>
    <row r="437" spans="1:13" x14ac:dyDescent="0.25">
      <c r="A437" t="s">
        <v>32</v>
      </c>
      <c r="B437" t="s">
        <v>399</v>
      </c>
      <c r="C437" t="s">
        <v>33</v>
      </c>
      <c r="D437">
        <v>1993</v>
      </c>
      <c r="E437">
        <v>26600</v>
      </c>
      <c r="F437">
        <v>3080</v>
      </c>
      <c r="G437">
        <v>-3830</v>
      </c>
      <c r="H437">
        <v>2400</v>
      </c>
      <c r="I437">
        <v>22200</v>
      </c>
      <c r="J437">
        <v>24700</v>
      </c>
      <c r="K437">
        <v>0</v>
      </c>
      <c r="L437">
        <v>31300</v>
      </c>
      <c r="M437">
        <f>SUM(Emisiones_CO2_CO2eq_MUNDO[[#This Row],[Edificios (kilotoneladas CO₂e)]:[Electricidad y Calor (kilotoneladas CO₂e)]])</f>
        <v>106450</v>
      </c>
    </row>
    <row r="438" spans="1:13" x14ac:dyDescent="0.25">
      <c r="A438" t="s">
        <v>32</v>
      </c>
      <c r="B438" t="s">
        <v>399</v>
      </c>
      <c r="C438" t="s">
        <v>33</v>
      </c>
      <c r="D438">
        <v>1994</v>
      </c>
      <c r="E438">
        <v>25900</v>
      </c>
      <c r="F438">
        <v>3180</v>
      </c>
      <c r="G438">
        <v>-3830</v>
      </c>
      <c r="H438">
        <v>3100</v>
      </c>
      <c r="I438">
        <v>22900</v>
      </c>
      <c r="J438">
        <v>26600</v>
      </c>
      <c r="K438">
        <v>0</v>
      </c>
      <c r="L438">
        <v>33500</v>
      </c>
      <c r="M438">
        <f>SUM(Emisiones_CO2_CO2eq_MUNDO[[#This Row],[Edificios (kilotoneladas CO₂e)]:[Electricidad y Calor (kilotoneladas CO₂e)]])</f>
        <v>111350</v>
      </c>
    </row>
    <row r="439" spans="1:13" x14ac:dyDescent="0.25">
      <c r="A439" t="s">
        <v>32</v>
      </c>
      <c r="B439" t="s">
        <v>399</v>
      </c>
      <c r="C439" t="s">
        <v>33</v>
      </c>
      <c r="D439">
        <v>1995</v>
      </c>
      <c r="E439">
        <v>27100</v>
      </c>
      <c r="F439">
        <v>3260</v>
      </c>
      <c r="G439">
        <v>-3830</v>
      </c>
      <c r="H439">
        <v>3500</v>
      </c>
      <c r="I439">
        <v>22800</v>
      </c>
      <c r="J439">
        <v>24900</v>
      </c>
      <c r="K439">
        <v>0</v>
      </c>
      <c r="L439">
        <v>33100</v>
      </c>
      <c r="M439">
        <f>SUM(Emisiones_CO2_CO2eq_MUNDO[[#This Row],[Edificios (kilotoneladas CO₂e)]:[Electricidad y Calor (kilotoneladas CO₂e)]])</f>
        <v>110830</v>
      </c>
    </row>
    <row r="440" spans="1:13" x14ac:dyDescent="0.25">
      <c r="A440" t="s">
        <v>32</v>
      </c>
      <c r="B440" t="s">
        <v>399</v>
      </c>
      <c r="C440" t="s">
        <v>33</v>
      </c>
      <c r="D440">
        <v>1996</v>
      </c>
      <c r="E440">
        <v>31500</v>
      </c>
      <c r="F440">
        <v>3010</v>
      </c>
      <c r="G440">
        <v>-3830</v>
      </c>
      <c r="H440">
        <v>3900</v>
      </c>
      <c r="I440">
        <v>23400</v>
      </c>
      <c r="J440">
        <v>25000</v>
      </c>
      <c r="K440">
        <v>0</v>
      </c>
      <c r="L440">
        <v>32900</v>
      </c>
      <c r="M440">
        <f>SUM(Emisiones_CO2_CO2eq_MUNDO[[#This Row],[Edificios (kilotoneladas CO₂e)]:[Electricidad y Calor (kilotoneladas CO₂e)]])</f>
        <v>115880</v>
      </c>
    </row>
    <row r="441" spans="1:13" x14ac:dyDescent="0.25">
      <c r="A441" t="s">
        <v>32</v>
      </c>
      <c r="B441" t="s">
        <v>399</v>
      </c>
      <c r="C441" t="s">
        <v>33</v>
      </c>
      <c r="D441">
        <v>1997</v>
      </c>
      <c r="E441">
        <v>29200</v>
      </c>
      <c r="F441">
        <v>3160</v>
      </c>
      <c r="G441">
        <v>-3830</v>
      </c>
      <c r="H441">
        <v>3300</v>
      </c>
      <c r="I441">
        <v>23600</v>
      </c>
      <c r="J441">
        <v>26100</v>
      </c>
      <c r="K441">
        <v>0</v>
      </c>
      <c r="L441">
        <v>31300</v>
      </c>
      <c r="M441">
        <f>SUM(Emisiones_CO2_CO2eq_MUNDO[[#This Row],[Edificios (kilotoneladas CO₂e)]:[Electricidad y Calor (kilotoneladas CO₂e)]])</f>
        <v>112830</v>
      </c>
    </row>
    <row r="442" spans="1:13" x14ac:dyDescent="0.25">
      <c r="A442" t="s">
        <v>32</v>
      </c>
      <c r="B442" t="s">
        <v>399</v>
      </c>
      <c r="C442" t="s">
        <v>33</v>
      </c>
      <c r="D442">
        <v>1998</v>
      </c>
      <c r="E442">
        <v>29000</v>
      </c>
      <c r="F442">
        <v>3180</v>
      </c>
      <c r="G442">
        <v>-3830</v>
      </c>
      <c r="H442">
        <v>2900</v>
      </c>
      <c r="I442">
        <v>24200</v>
      </c>
      <c r="J442">
        <v>27100</v>
      </c>
      <c r="K442">
        <v>0</v>
      </c>
      <c r="L442">
        <v>33000</v>
      </c>
      <c r="M442">
        <f>SUM(Emisiones_CO2_CO2eq_MUNDO[[#This Row],[Edificios (kilotoneladas CO₂e)]:[Electricidad y Calor (kilotoneladas CO₂e)]])</f>
        <v>115550</v>
      </c>
    </row>
    <row r="443" spans="1:13" x14ac:dyDescent="0.25">
      <c r="A443" t="s">
        <v>32</v>
      </c>
      <c r="B443" t="s">
        <v>399</v>
      </c>
      <c r="C443" t="s">
        <v>33</v>
      </c>
      <c r="D443">
        <v>1999</v>
      </c>
      <c r="E443">
        <v>27400</v>
      </c>
      <c r="F443">
        <v>3110</v>
      </c>
      <c r="G443">
        <v>-3830</v>
      </c>
      <c r="H443">
        <v>2700</v>
      </c>
      <c r="I443">
        <v>24400</v>
      </c>
      <c r="J443">
        <v>27900</v>
      </c>
      <c r="K443">
        <v>0</v>
      </c>
      <c r="L443">
        <v>29900</v>
      </c>
      <c r="M443">
        <f>SUM(Emisiones_CO2_CO2eq_MUNDO[[#This Row],[Edificios (kilotoneladas CO₂e)]:[Electricidad y Calor (kilotoneladas CO₂e)]])</f>
        <v>111580</v>
      </c>
    </row>
    <row r="444" spans="1:13" x14ac:dyDescent="0.25">
      <c r="A444" t="s">
        <v>32</v>
      </c>
      <c r="B444" t="s">
        <v>399</v>
      </c>
      <c r="C444" t="s">
        <v>33</v>
      </c>
      <c r="D444">
        <v>2000</v>
      </c>
      <c r="E444">
        <v>26500</v>
      </c>
      <c r="F444">
        <v>3270</v>
      </c>
      <c r="G444">
        <v>-3270</v>
      </c>
      <c r="H444">
        <v>2400</v>
      </c>
      <c r="I444">
        <v>24500</v>
      </c>
      <c r="J444">
        <v>29200</v>
      </c>
      <c r="K444">
        <v>0</v>
      </c>
      <c r="L444">
        <v>31300</v>
      </c>
      <c r="M444">
        <f>SUM(Emisiones_CO2_CO2eq_MUNDO[[#This Row],[Edificios (kilotoneladas CO₂e)]:[Electricidad y Calor (kilotoneladas CO₂e)]])</f>
        <v>113900</v>
      </c>
    </row>
    <row r="445" spans="1:13" x14ac:dyDescent="0.25">
      <c r="A445" t="s">
        <v>32</v>
      </c>
      <c r="B445" t="s">
        <v>399</v>
      </c>
      <c r="C445" t="s">
        <v>33</v>
      </c>
      <c r="D445">
        <v>2001</v>
      </c>
      <c r="E445">
        <v>27600</v>
      </c>
      <c r="F445">
        <v>2960</v>
      </c>
      <c r="G445">
        <v>-3310</v>
      </c>
      <c r="H445">
        <v>2300</v>
      </c>
      <c r="I445">
        <v>25300</v>
      </c>
      <c r="J445">
        <v>30800</v>
      </c>
      <c r="K445">
        <v>0</v>
      </c>
      <c r="L445">
        <v>29300</v>
      </c>
      <c r="M445">
        <f>SUM(Emisiones_CO2_CO2eq_MUNDO[[#This Row],[Edificios (kilotoneladas CO₂e)]:[Electricidad y Calor (kilotoneladas CO₂e)]])</f>
        <v>114950</v>
      </c>
    </row>
    <row r="446" spans="1:13" x14ac:dyDescent="0.25">
      <c r="A446" t="s">
        <v>32</v>
      </c>
      <c r="B446" t="s">
        <v>399</v>
      </c>
      <c r="C446" t="s">
        <v>33</v>
      </c>
      <c r="D446">
        <v>2002</v>
      </c>
      <c r="E446">
        <v>26300</v>
      </c>
      <c r="F446">
        <v>2990</v>
      </c>
      <c r="G446">
        <v>-3320</v>
      </c>
      <c r="H446">
        <v>1900</v>
      </c>
      <c r="I446">
        <v>25200</v>
      </c>
      <c r="J446">
        <v>24700</v>
      </c>
      <c r="K446">
        <v>0</v>
      </c>
      <c r="L446">
        <v>29500</v>
      </c>
      <c r="M446">
        <f>SUM(Emisiones_CO2_CO2eq_MUNDO[[#This Row],[Edificios (kilotoneladas CO₂e)]:[Electricidad y Calor (kilotoneladas CO₂e)]])</f>
        <v>107270</v>
      </c>
    </row>
    <row r="447" spans="1:13" x14ac:dyDescent="0.25">
      <c r="A447" t="s">
        <v>32</v>
      </c>
      <c r="B447" t="s">
        <v>399</v>
      </c>
      <c r="C447" t="s">
        <v>33</v>
      </c>
      <c r="D447">
        <v>2003</v>
      </c>
      <c r="E447">
        <v>28300</v>
      </c>
      <c r="F447">
        <v>2930</v>
      </c>
      <c r="G447">
        <v>-3320</v>
      </c>
      <c r="H447">
        <v>2500</v>
      </c>
      <c r="I447">
        <v>26000</v>
      </c>
      <c r="J447">
        <v>25100</v>
      </c>
      <c r="K447">
        <v>0</v>
      </c>
      <c r="L447">
        <v>30600</v>
      </c>
      <c r="M447">
        <f>SUM(Emisiones_CO2_CO2eq_MUNDO[[#This Row],[Edificios (kilotoneladas CO₂e)]:[Electricidad y Calor (kilotoneladas CO₂e)]])</f>
        <v>112110</v>
      </c>
    </row>
    <row r="448" spans="1:13" x14ac:dyDescent="0.25">
      <c r="A448" t="s">
        <v>32</v>
      </c>
      <c r="B448" t="s">
        <v>399</v>
      </c>
      <c r="C448" t="s">
        <v>33</v>
      </c>
      <c r="D448">
        <v>2004</v>
      </c>
      <c r="E448">
        <v>28700</v>
      </c>
      <c r="F448">
        <v>2840</v>
      </c>
      <c r="G448">
        <v>-3320</v>
      </c>
      <c r="H448">
        <v>2600</v>
      </c>
      <c r="I448">
        <v>26900</v>
      </c>
      <c r="J448">
        <v>22900</v>
      </c>
      <c r="K448">
        <v>0</v>
      </c>
      <c r="L448">
        <v>30000</v>
      </c>
      <c r="M448">
        <f>SUM(Emisiones_CO2_CO2eq_MUNDO[[#This Row],[Edificios (kilotoneladas CO₂e)]:[Electricidad y Calor (kilotoneladas CO₂e)]])</f>
        <v>110620</v>
      </c>
    </row>
    <row r="449" spans="1:13" x14ac:dyDescent="0.25">
      <c r="A449" t="s">
        <v>32</v>
      </c>
      <c r="B449" t="s">
        <v>399</v>
      </c>
      <c r="C449" t="s">
        <v>33</v>
      </c>
      <c r="D449">
        <v>2005</v>
      </c>
      <c r="E449">
        <v>28600</v>
      </c>
      <c r="F449">
        <v>2930</v>
      </c>
      <c r="G449">
        <v>-3320</v>
      </c>
      <c r="H449">
        <v>2500</v>
      </c>
      <c r="I449">
        <v>26000</v>
      </c>
      <c r="J449">
        <v>20200</v>
      </c>
      <c r="K449">
        <v>0</v>
      </c>
      <c r="L449">
        <v>30100</v>
      </c>
      <c r="M449">
        <f>SUM(Emisiones_CO2_CO2eq_MUNDO[[#This Row],[Edificios (kilotoneladas CO₂e)]:[Electricidad y Calor (kilotoneladas CO₂e)]])</f>
        <v>107010</v>
      </c>
    </row>
    <row r="450" spans="1:13" x14ac:dyDescent="0.25">
      <c r="A450" t="s">
        <v>32</v>
      </c>
      <c r="B450" t="s">
        <v>399</v>
      </c>
      <c r="C450" t="s">
        <v>33</v>
      </c>
      <c r="D450">
        <v>2006</v>
      </c>
      <c r="E450">
        <v>25800</v>
      </c>
      <c r="F450">
        <v>3110</v>
      </c>
      <c r="G450">
        <v>-2700</v>
      </c>
      <c r="H450">
        <v>2400</v>
      </c>
      <c r="I450">
        <v>26600</v>
      </c>
      <c r="J450">
        <v>21100</v>
      </c>
      <c r="K450">
        <v>0</v>
      </c>
      <c r="L450">
        <v>29600</v>
      </c>
      <c r="M450">
        <f>SUM(Emisiones_CO2_CO2eq_MUNDO[[#This Row],[Edificios (kilotoneladas CO₂e)]:[Electricidad y Calor (kilotoneladas CO₂e)]])</f>
        <v>105910</v>
      </c>
    </row>
    <row r="451" spans="1:13" x14ac:dyDescent="0.25">
      <c r="A451" t="s">
        <v>32</v>
      </c>
      <c r="B451" t="s">
        <v>399</v>
      </c>
      <c r="C451" t="s">
        <v>33</v>
      </c>
      <c r="D451">
        <v>2007</v>
      </c>
      <c r="E451">
        <v>22300</v>
      </c>
      <c r="F451">
        <v>3090</v>
      </c>
      <c r="G451">
        <v>-2710</v>
      </c>
      <c r="H451">
        <v>2100</v>
      </c>
      <c r="I451">
        <v>27400</v>
      </c>
      <c r="J451">
        <v>20700</v>
      </c>
      <c r="K451">
        <v>0</v>
      </c>
      <c r="L451">
        <v>29300</v>
      </c>
      <c r="M451">
        <f>SUM(Emisiones_CO2_CO2eq_MUNDO[[#This Row],[Edificios (kilotoneladas CO₂e)]:[Electricidad y Calor (kilotoneladas CO₂e)]])</f>
        <v>102180</v>
      </c>
    </row>
    <row r="452" spans="1:13" x14ac:dyDescent="0.25">
      <c r="A452" t="s">
        <v>32</v>
      </c>
      <c r="B452" t="s">
        <v>399</v>
      </c>
      <c r="C452" t="s">
        <v>33</v>
      </c>
      <c r="D452">
        <v>2008</v>
      </c>
      <c r="E452">
        <v>26200</v>
      </c>
      <c r="F452">
        <v>3030</v>
      </c>
      <c r="G452">
        <v>-2710</v>
      </c>
      <c r="H452">
        <v>2200</v>
      </c>
      <c r="I452">
        <v>27300</v>
      </c>
      <c r="J452">
        <v>19900</v>
      </c>
      <c r="K452">
        <v>0</v>
      </c>
      <c r="L452">
        <v>28000</v>
      </c>
      <c r="M452">
        <f>SUM(Emisiones_CO2_CO2eq_MUNDO[[#This Row],[Edificios (kilotoneladas CO₂e)]:[Electricidad y Calor (kilotoneladas CO₂e)]])</f>
        <v>103920</v>
      </c>
    </row>
    <row r="453" spans="1:13" x14ac:dyDescent="0.25">
      <c r="A453" t="s">
        <v>32</v>
      </c>
      <c r="B453" t="s">
        <v>399</v>
      </c>
      <c r="C453" t="s">
        <v>33</v>
      </c>
      <c r="D453">
        <v>2009</v>
      </c>
      <c r="E453">
        <v>24200</v>
      </c>
      <c r="F453">
        <v>2800</v>
      </c>
      <c r="G453">
        <v>-2710</v>
      </c>
      <c r="H453">
        <v>2200</v>
      </c>
      <c r="I453">
        <v>26600</v>
      </c>
      <c r="J453">
        <v>17900</v>
      </c>
      <c r="K453">
        <v>0</v>
      </c>
      <c r="L453">
        <v>25900</v>
      </c>
      <c r="M453">
        <f>SUM(Emisiones_CO2_CO2eq_MUNDO[[#This Row],[Edificios (kilotoneladas CO₂e)]:[Electricidad y Calor (kilotoneladas CO₂e)]])</f>
        <v>96890</v>
      </c>
    </row>
    <row r="454" spans="1:13" x14ac:dyDescent="0.25">
      <c r="A454" t="s">
        <v>32</v>
      </c>
      <c r="B454" t="s">
        <v>399</v>
      </c>
      <c r="C454" t="s">
        <v>33</v>
      </c>
      <c r="D454">
        <v>2010</v>
      </c>
      <c r="E454">
        <v>27100</v>
      </c>
      <c r="F454">
        <v>2580</v>
      </c>
      <c r="G454">
        <v>-2710</v>
      </c>
      <c r="H454">
        <v>2000</v>
      </c>
      <c r="I454">
        <v>25900</v>
      </c>
      <c r="J454">
        <v>18900</v>
      </c>
      <c r="K454">
        <v>0</v>
      </c>
      <c r="L454">
        <v>29900</v>
      </c>
      <c r="M454">
        <f>SUM(Emisiones_CO2_CO2eq_MUNDO[[#This Row],[Edificios (kilotoneladas CO₂e)]:[Electricidad y Calor (kilotoneladas CO₂e)]])</f>
        <v>103670</v>
      </c>
    </row>
    <row r="455" spans="1:13" x14ac:dyDescent="0.25">
      <c r="A455" t="s">
        <v>32</v>
      </c>
      <c r="B455" t="s">
        <v>399</v>
      </c>
      <c r="C455" t="s">
        <v>33</v>
      </c>
      <c r="D455">
        <v>2011</v>
      </c>
      <c r="E455">
        <v>22300</v>
      </c>
      <c r="F455">
        <v>2760</v>
      </c>
      <c r="G455">
        <v>-2650</v>
      </c>
      <c r="H455">
        <v>1700</v>
      </c>
      <c r="I455">
        <v>25600</v>
      </c>
      <c r="J455">
        <v>17400</v>
      </c>
      <c r="K455">
        <v>0</v>
      </c>
      <c r="L455">
        <v>25800</v>
      </c>
      <c r="M455">
        <f>SUM(Emisiones_CO2_CO2eq_MUNDO[[#This Row],[Edificios (kilotoneladas CO₂e)]:[Electricidad y Calor (kilotoneladas CO₂e)]])</f>
        <v>92910</v>
      </c>
    </row>
    <row r="456" spans="1:13" x14ac:dyDescent="0.25">
      <c r="A456" t="s">
        <v>32</v>
      </c>
      <c r="B456" t="s">
        <v>399</v>
      </c>
      <c r="C456" t="s">
        <v>33</v>
      </c>
      <c r="D456">
        <v>2012</v>
      </c>
      <c r="E456">
        <v>22900</v>
      </c>
      <c r="F456">
        <v>2640</v>
      </c>
      <c r="G456">
        <v>-2720</v>
      </c>
      <c r="H456">
        <v>1900</v>
      </c>
      <c r="I456">
        <v>24800</v>
      </c>
      <c r="J456">
        <v>17400</v>
      </c>
      <c r="K456">
        <v>0</v>
      </c>
      <c r="L456">
        <v>25500</v>
      </c>
      <c r="M456">
        <f>SUM(Emisiones_CO2_CO2eq_MUNDO[[#This Row],[Edificios (kilotoneladas CO₂e)]:[Electricidad y Calor (kilotoneladas CO₂e)]])</f>
        <v>92420</v>
      </c>
    </row>
    <row r="457" spans="1:13" x14ac:dyDescent="0.25">
      <c r="A457" t="s">
        <v>32</v>
      </c>
      <c r="B457" t="s">
        <v>399</v>
      </c>
      <c r="C457" t="s">
        <v>33</v>
      </c>
      <c r="D457">
        <v>2013</v>
      </c>
      <c r="E457">
        <v>25400</v>
      </c>
      <c r="F457">
        <v>2540</v>
      </c>
      <c r="G457">
        <v>-2720</v>
      </c>
      <c r="H457">
        <v>1900</v>
      </c>
      <c r="I457">
        <v>24300</v>
      </c>
      <c r="J457">
        <v>18400</v>
      </c>
      <c r="K457">
        <v>0</v>
      </c>
      <c r="L457">
        <v>23400</v>
      </c>
      <c r="M457">
        <f>SUM(Emisiones_CO2_CO2eq_MUNDO[[#This Row],[Edificios (kilotoneladas CO₂e)]:[Electricidad y Calor (kilotoneladas CO₂e)]])</f>
        <v>93220</v>
      </c>
    </row>
    <row r="458" spans="1:13" x14ac:dyDescent="0.25">
      <c r="A458" t="s">
        <v>32</v>
      </c>
      <c r="B458" t="s">
        <v>399</v>
      </c>
      <c r="C458" t="s">
        <v>33</v>
      </c>
      <c r="D458">
        <v>2014</v>
      </c>
      <c r="E458">
        <v>20200</v>
      </c>
      <c r="F458">
        <v>2640</v>
      </c>
      <c r="G458">
        <v>-2720</v>
      </c>
      <c r="H458">
        <v>1600</v>
      </c>
      <c r="I458">
        <v>24600</v>
      </c>
      <c r="J458">
        <v>18600</v>
      </c>
      <c r="K458">
        <v>0</v>
      </c>
      <c r="L458">
        <v>22400</v>
      </c>
      <c r="M458">
        <f>SUM(Emisiones_CO2_CO2eq_MUNDO[[#This Row],[Edificios (kilotoneladas CO₂e)]:[Electricidad y Calor (kilotoneladas CO₂e)]])</f>
        <v>87320</v>
      </c>
    </row>
    <row r="459" spans="1:13" x14ac:dyDescent="0.25">
      <c r="A459" t="s">
        <v>32</v>
      </c>
      <c r="B459" t="s">
        <v>399</v>
      </c>
      <c r="C459" t="s">
        <v>33</v>
      </c>
      <c r="D459">
        <v>2015</v>
      </c>
      <c r="E459">
        <v>23000</v>
      </c>
      <c r="F459">
        <v>2350</v>
      </c>
      <c r="G459">
        <v>-2720</v>
      </c>
      <c r="H459">
        <v>1600</v>
      </c>
      <c r="I459">
        <v>26300</v>
      </c>
      <c r="J459">
        <v>18400</v>
      </c>
      <c r="K459">
        <v>0</v>
      </c>
      <c r="L459">
        <v>23400</v>
      </c>
      <c r="M459">
        <f>SUM(Emisiones_CO2_CO2eq_MUNDO[[#This Row],[Edificios (kilotoneladas CO₂e)]:[Electricidad y Calor (kilotoneladas CO₂e)]])</f>
        <v>92330</v>
      </c>
    </row>
    <row r="460" spans="1:13" x14ac:dyDescent="0.25">
      <c r="A460" t="s">
        <v>32</v>
      </c>
      <c r="B460" t="s">
        <v>399</v>
      </c>
      <c r="C460" t="s">
        <v>33</v>
      </c>
      <c r="D460">
        <v>2016</v>
      </c>
      <c r="E460">
        <v>22500</v>
      </c>
      <c r="F460">
        <v>2440</v>
      </c>
      <c r="G460">
        <v>-2720</v>
      </c>
      <c r="H460">
        <v>1700</v>
      </c>
      <c r="I460">
        <v>26000</v>
      </c>
      <c r="J460">
        <v>19200</v>
      </c>
      <c r="K460">
        <v>0</v>
      </c>
      <c r="L460">
        <v>22200</v>
      </c>
      <c r="M460">
        <f>SUM(Emisiones_CO2_CO2eq_MUNDO[[#This Row],[Edificios (kilotoneladas CO₂e)]:[Electricidad y Calor (kilotoneladas CO₂e)]])</f>
        <v>91320</v>
      </c>
    </row>
    <row r="461" spans="1:13" x14ac:dyDescent="0.25">
      <c r="A461" t="s">
        <v>34</v>
      </c>
      <c r="B461" t="s">
        <v>400</v>
      </c>
      <c r="C461" t="s">
        <v>35</v>
      </c>
      <c r="D461">
        <v>1990</v>
      </c>
      <c r="E461">
        <v>0</v>
      </c>
      <c r="F461">
        <v>0</v>
      </c>
      <c r="G461">
        <v>5870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SUM(Emisiones_CO2_CO2eq_MUNDO[[#This Row],[Edificios (kilotoneladas CO₂e)]:[Electricidad y Calor (kilotoneladas CO₂e)]])</f>
        <v>5870</v>
      </c>
    </row>
    <row r="462" spans="1:13" x14ac:dyDescent="0.25">
      <c r="A462" t="s">
        <v>34</v>
      </c>
      <c r="B462" t="s">
        <v>400</v>
      </c>
      <c r="C462" t="s">
        <v>35</v>
      </c>
      <c r="D462">
        <v>1991</v>
      </c>
      <c r="E462">
        <v>0</v>
      </c>
      <c r="F462">
        <v>0</v>
      </c>
      <c r="G462">
        <v>5870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SUM(Emisiones_CO2_CO2eq_MUNDO[[#This Row],[Edificios (kilotoneladas CO₂e)]:[Electricidad y Calor (kilotoneladas CO₂e)]])</f>
        <v>5870</v>
      </c>
    </row>
    <row r="463" spans="1:13" x14ac:dyDescent="0.25">
      <c r="A463" t="s">
        <v>34</v>
      </c>
      <c r="B463" t="s">
        <v>400</v>
      </c>
      <c r="C463" t="s">
        <v>35</v>
      </c>
      <c r="D463">
        <v>1992</v>
      </c>
      <c r="E463">
        <v>0</v>
      </c>
      <c r="F463">
        <v>0</v>
      </c>
      <c r="G463">
        <v>5870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SUM(Emisiones_CO2_CO2eq_MUNDO[[#This Row],[Edificios (kilotoneladas CO₂e)]:[Electricidad y Calor (kilotoneladas CO₂e)]])</f>
        <v>5870</v>
      </c>
    </row>
    <row r="464" spans="1:13" x14ac:dyDescent="0.25">
      <c r="A464" t="s">
        <v>34</v>
      </c>
      <c r="B464" t="s">
        <v>400</v>
      </c>
      <c r="C464" t="s">
        <v>35</v>
      </c>
      <c r="D464">
        <v>1993</v>
      </c>
      <c r="E464">
        <v>0</v>
      </c>
      <c r="F464">
        <v>0</v>
      </c>
      <c r="G464">
        <v>5870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>SUM(Emisiones_CO2_CO2eq_MUNDO[[#This Row],[Edificios (kilotoneladas CO₂e)]:[Electricidad y Calor (kilotoneladas CO₂e)]])</f>
        <v>5870</v>
      </c>
    </row>
    <row r="465" spans="1:13" x14ac:dyDescent="0.25">
      <c r="A465" t="s">
        <v>34</v>
      </c>
      <c r="B465" t="s">
        <v>400</v>
      </c>
      <c r="C465" t="s">
        <v>35</v>
      </c>
      <c r="D465">
        <v>1994</v>
      </c>
      <c r="E465">
        <v>0</v>
      </c>
      <c r="F465">
        <v>0</v>
      </c>
      <c r="G465">
        <v>5870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>SUM(Emisiones_CO2_CO2eq_MUNDO[[#This Row],[Edificios (kilotoneladas CO₂e)]:[Electricidad y Calor (kilotoneladas CO₂e)]])</f>
        <v>5870</v>
      </c>
    </row>
    <row r="466" spans="1:13" x14ac:dyDescent="0.25">
      <c r="A466" t="s">
        <v>34</v>
      </c>
      <c r="B466" t="s">
        <v>400</v>
      </c>
      <c r="C466" t="s">
        <v>35</v>
      </c>
      <c r="D466">
        <v>1995</v>
      </c>
      <c r="E466">
        <v>0</v>
      </c>
      <c r="F466">
        <v>0</v>
      </c>
      <c r="G466">
        <v>5870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>SUM(Emisiones_CO2_CO2eq_MUNDO[[#This Row],[Edificios (kilotoneladas CO₂e)]:[Electricidad y Calor (kilotoneladas CO₂e)]])</f>
        <v>5870</v>
      </c>
    </row>
    <row r="467" spans="1:13" x14ac:dyDescent="0.25">
      <c r="A467" t="s">
        <v>34</v>
      </c>
      <c r="B467" t="s">
        <v>400</v>
      </c>
      <c r="C467" t="s">
        <v>35</v>
      </c>
      <c r="D467">
        <v>1996</v>
      </c>
      <c r="E467">
        <v>0</v>
      </c>
      <c r="F467">
        <v>0</v>
      </c>
      <c r="G467">
        <v>4660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>SUM(Emisiones_CO2_CO2eq_MUNDO[[#This Row],[Edificios (kilotoneladas CO₂e)]:[Electricidad y Calor (kilotoneladas CO₂e)]])</f>
        <v>4660</v>
      </c>
    </row>
    <row r="468" spans="1:13" x14ac:dyDescent="0.25">
      <c r="A468" t="s">
        <v>34</v>
      </c>
      <c r="B468" t="s">
        <v>400</v>
      </c>
      <c r="C468" t="s">
        <v>35</v>
      </c>
      <c r="D468">
        <v>1997</v>
      </c>
      <c r="E468">
        <v>0</v>
      </c>
      <c r="F468">
        <v>0</v>
      </c>
      <c r="G468">
        <v>4490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>SUM(Emisiones_CO2_CO2eq_MUNDO[[#This Row],[Edificios (kilotoneladas CO₂e)]:[Electricidad y Calor (kilotoneladas CO₂e)]])</f>
        <v>4490</v>
      </c>
    </row>
    <row r="469" spans="1:13" x14ac:dyDescent="0.25">
      <c r="A469" t="s">
        <v>34</v>
      </c>
      <c r="B469" t="s">
        <v>400</v>
      </c>
      <c r="C469" t="s">
        <v>35</v>
      </c>
      <c r="D469">
        <v>1998</v>
      </c>
      <c r="E469">
        <v>0</v>
      </c>
      <c r="F469">
        <v>0</v>
      </c>
      <c r="G469">
        <v>4680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>SUM(Emisiones_CO2_CO2eq_MUNDO[[#This Row],[Edificios (kilotoneladas CO₂e)]:[Electricidad y Calor (kilotoneladas CO₂e)]])</f>
        <v>4680</v>
      </c>
    </row>
    <row r="470" spans="1:13" x14ac:dyDescent="0.25">
      <c r="A470" t="s">
        <v>34</v>
      </c>
      <c r="B470" t="s">
        <v>400</v>
      </c>
      <c r="C470" t="s">
        <v>35</v>
      </c>
      <c r="D470">
        <v>1999</v>
      </c>
      <c r="E470">
        <v>0</v>
      </c>
      <c r="F470">
        <v>0</v>
      </c>
      <c r="G470">
        <v>4630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>SUM(Emisiones_CO2_CO2eq_MUNDO[[#This Row],[Edificios (kilotoneladas CO₂e)]:[Electricidad y Calor (kilotoneladas CO₂e)]])</f>
        <v>4630</v>
      </c>
    </row>
    <row r="471" spans="1:13" x14ac:dyDescent="0.25">
      <c r="A471" t="s">
        <v>34</v>
      </c>
      <c r="B471" t="s">
        <v>400</v>
      </c>
      <c r="C471" t="s">
        <v>35</v>
      </c>
      <c r="D471">
        <v>2000</v>
      </c>
      <c r="E471">
        <v>0</v>
      </c>
      <c r="F471">
        <v>0</v>
      </c>
      <c r="G471">
        <v>4590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>SUM(Emisiones_CO2_CO2eq_MUNDO[[#This Row],[Edificios (kilotoneladas CO₂e)]:[Electricidad y Calor (kilotoneladas CO₂e)]])</f>
        <v>4590</v>
      </c>
    </row>
    <row r="472" spans="1:13" x14ac:dyDescent="0.25">
      <c r="A472" t="s">
        <v>34</v>
      </c>
      <c r="B472" t="s">
        <v>400</v>
      </c>
      <c r="C472" t="s">
        <v>35</v>
      </c>
      <c r="D472">
        <v>2001</v>
      </c>
      <c r="E472">
        <v>0</v>
      </c>
      <c r="F472">
        <v>0</v>
      </c>
      <c r="G472">
        <v>6010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>SUM(Emisiones_CO2_CO2eq_MUNDO[[#This Row],[Edificios (kilotoneladas CO₂e)]:[Electricidad y Calor (kilotoneladas CO₂e)]])</f>
        <v>6010</v>
      </c>
    </row>
    <row r="473" spans="1:13" x14ac:dyDescent="0.25">
      <c r="A473" t="s">
        <v>34</v>
      </c>
      <c r="B473" t="s">
        <v>400</v>
      </c>
      <c r="C473" t="s">
        <v>35</v>
      </c>
      <c r="D473">
        <v>2002</v>
      </c>
      <c r="E473">
        <v>0</v>
      </c>
      <c r="F473">
        <v>0</v>
      </c>
      <c r="G473">
        <v>7710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>SUM(Emisiones_CO2_CO2eq_MUNDO[[#This Row],[Edificios (kilotoneladas CO₂e)]:[Electricidad y Calor (kilotoneladas CO₂e)]])</f>
        <v>7710</v>
      </c>
    </row>
    <row r="474" spans="1:13" x14ac:dyDescent="0.25">
      <c r="A474" t="s">
        <v>34</v>
      </c>
      <c r="B474" t="s">
        <v>400</v>
      </c>
      <c r="C474" t="s">
        <v>35</v>
      </c>
      <c r="D474">
        <v>2003</v>
      </c>
      <c r="E474">
        <v>0</v>
      </c>
      <c r="F474">
        <v>0</v>
      </c>
      <c r="G474">
        <v>7730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>SUM(Emisiones_CO2_CO2eq_MUNDO[[#This Row],[Edificios (kilotoneladas CO₂e)]:[Electricidad y Calor (kilotoneladas CO₂e)]])</f>
        <v>7730</v>
      </c>
    </row>
    <row r="475" spans="1:13" x14ac:dyDescent="0.25">
      <c r="A475" t="s">
        <v>34</v>
      </c>
      <c r="B475" t="s">
        <v>400</v>
      </c>
      <c r="C475" t="s">
        <v>35</v>
      </c>
      <c r="D475">
        <v>2004</v>
      </c>
      <c r="E475">
        <v>0</v>
      </c>
      <c r="F475">
        <v>0</v>
      </c>
      <c r="G475">
        <v>5860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>SUM(Emisiones_CO2_CO2eq_MUNDO[[#This Row],[Edificios (kilotoneladas CO₂e)]:[Electricidad y Calor (kilotoneladas CO₂e)]])</f>
        <v>5860</v>
      </c>
    </row>
    <row r="476" spans="1:13" x14ac:dyDescent="0.25">
      <c r="A476" t="s">
        <v>34</v>
      </c>
      <c r="B476" t="s">
        <v>400</v>
      </c>
      <c r="C476" t="s">
        <v>35</v>
      </c>
      <c r="D476">
        <v>2005</v>
      </c>
      <c r="E476">
        <v>0</v>
      </c>
      <c r="F476">
        <v>0</v>
      </c>
      <c r="G476">
        <v>7460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>SUM(Emisiones_CO2_CO2eq_MUNDO[[#This Row],[Edificios (kilotoneladas CO₂e)]:[Electricidad y Calor (kilotoneladas CO₂e)]])</f>
        <v>7460</v>
      </c>
    </row>
    <row r="477" spans="1:13" x14ac:dyDescent="0.25">
      <c r="A477" t="s">
        <v>34</v>
      </c>
      <c r="B477" t="s">
        <v>400</v>
      </c>
      <c r="C477" t="s">
        <v>35</v>
      </c>
      <c r="D477">
        <v>2006</v>
      </c>
      <c r="E477">
        <v>0</v>
      </c>
      <c r="F477">
        <v>0</v>
      </c>
      <c r="G477">
        <v>6010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>SUM(Emisiones_CO2_CO2eq_MUNDO[[#This Row],[Edificios (kilotoneladas CO₂e)]:[Electricidad y Calor (kilotoneladas CO₂e)]])</f>
        <v>6010</v>
      </c>
    </row>
    <row r="478" spans="1:13" x14ac:dyDescent="0.25">
      <c r="A478" t="s">
        <v>34</v>
      </c>
      <c r="B478" t="s">
        <v>400</v>
      </c>
      <c r="C478" t="s">
        <v>35</v>
      </c>
      <c r="D478">
        <v>2007</v>
      </c>
      <c r="E478">
        <v>0</v>
      </c>
      <c r="F478">
        <v>0</v>
      </c>
      <c r="G478">
        <v>7450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>SUM(Emisiones_CO2_CO2eq_MUNDO[[#This Row],[Edificios (kilotoneladas CO₂e)]:[Electricidad y Calor (kilotoneladas CO₂e)]])</f>
        <v>7450</v>
      </c>
    </row>
    <row r="479" spans="1:13" x14ac:dyDescent="0.25">
      <c r="A479" t="s">
        <v>34</v>
      </c>
      <c r="B479" t="s">
        <v>400</v>
      </c>
      <c r="C479" t="s">
        <v>35</v>
      </c>
      <c r="D479">
        <v>2008</v>
      </c>
      <c r="E479">
        <v>0</v>
      </c>
      <c r="F479">
        <v>0</v>
      </c>
      <c r="G479">
        <v>6460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>SUM(Emisiones_CO2_CO2eq_MUNDO[[#This Row],[Edificios (kilotoneladas CO₂e)]:[Electricidad y Calor (kilotoneladas CO₂e)]])</f>
        <v>6460</v>
      </c>
    </row>
    <row r="480" spans="1:13" x14ac:dyDescent="0.25">
      <c r="A480" t="s">
        <v>34</v>
      </c>
      <c r="B480" t="s">
        <v>400</v>
      </c>
      <c r="C480" t="s">
        <v>35</v>
      </c>
      <c r="D480">
        <v>2009</v>
      </c>
      <c r="E480">
        <v>0</v>
      </c>
      <c r="F480">
        <v>0</v>
      </c>
      <c r="G480">
        <v>5470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>SUM(Emisiones_CO2_CO2eq_MUNDO[[#This Row],[Edificios (kilotoneladas CO₂e)]:[Electricidad y Calor (kilotoneladas CO₂e)]])</f>
        <v>5470</v>
      </c>
    </row>
    <row r="481" spans="1:13" x14ac:dyDescent="0.25">
      <c r="A481" t="s">
        <v>34</v>
      </c>
      <c r="B481" t="s">
        <v>400</v>
      </c>
      <c r="C481" t="s">
        <v>35</v>
      </c>
      <c r="D481">
        <v>2010</v>
      </c>
      <c r="E481">
        <v>0</v>
      </c>
      <c r="F481">
        <v>0</v>
      </c>
      <c r="G481">
        <v>7040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>SUM(Emisiones_CO2_CO2eq_MUNDO[[#This Row],[Edificios (kilotoneladas CO₂e)]:[Electricidad y Calor (kilotoneladas CO₂e)]])</f>
        <v>7040</v>
      </c>
    </row>
    <row r="482" spans="1:13" x14ac:dyDescent="0.25">
      <c r="A482" t="s">
        <v>34</v>
      </c>
      <c r="B482" t="s">
        <v>400</v>
      </c>
      <c r="C482" t="s">
        <v>35</v>
      </c>
      <c r="D482">
        <v>2011</v>
      </c>
      <c r="E482">
        <v>0</v>
      </c>
      <c r="F482">
        <v>0</v>
      </c>
      <c r="G482">
        <v>4019.99999999999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>SUM(Emisiones_CO2_CO2eq_MUNDO[[#This Row],[Edificios (kilotoneladas CO₂e)]:[Electricidad y Calor (kilotoneladas CO₂e)]])</f>
        <v>4019.99999999999</v>
      </c>
    </row>
    <row r="483" spans="1:13" x14ac:dyDescent="0.25">
      <c r="A483" t="s">
        <v>34</v>
      </c>
      <c r="B483" t="s">
        <v>400</v>
      </c>
      <c r="C483" t="s">
        <v>35</v>
      </c>
      <c r="D483">
        <v>2012</v>
      </c>
      <c r="E483">
        <v>0</v>
      </c>
      <c r="F483">
        <v>0</v>
      </c>
      <c r="G483">
        <v>1940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>SUM(Emisiones_CO2_CO2eq_MUNDO[[#This Row],[Edificios (kilotoneladas CO₂e)]:[Electricidad y Calor (kilotoneladas CO₂e)]])</f>
        <v>1940</v>
      </c>
    </row>
    <row r="484" spans="1:13" x14ac:dyDescent="0.25">
      <c r="A484" t="s">
        <v>34</v>
      </c>
      <c r="B484" t="s">
        <v>400</v>
      </c>
      <c r="C484" t="s">
        <v>35</v>
      </c>
      <c r="D484">
        <v>2013</v>
      </c>
      <c r="E484">
        <v>0</v>
      </c>
      <c r="F484">
        <v>0</v>
      </c>
      <c r="G484">
        <v>4740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>SUM(Emisiones_CO2_CO2eq_MUNDO[[#This Row],[Edificios (kilotoneladas CO₂e)]:[Electricidad y Calor (kilotoneladas CO₂e)]])</f>
        <v>4740</v>
      </c>
    </row>
    <row r="485" spans="1:13" x14ac:dyDescent="0.25">
      <c r="A485" t="s">
        <v>34</v>
      </c>
      <c r="B485" t="s">
        <v>400</v>
      </c>
      <c r="C485" t="s">
        <v>35</v>
      </c>
      <c r="D485">
        <v>2014</v>
      </c>
      <c r="E485">
        <v>0</v>
      </c>
      <c r="F485">
        <v>0</v>
      </c>
      <c r="G485">
        <v>2049.99999999999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>SUM(Emisiones_CO2_CO2eq_MUNDO[[#This Row],[Edificios (kilotoneladas CO₂e)]:[Electricidad y Calor (kilotoneladas CO₂e)]])</f>
        <v>2049.99999999999</v>
      </c>
    </row>
    <row r="486" spans="1:13" x14ac:dyDescent="0.25">
      <c r="A486" t="s">
        <v>34</v>
      </c>
      <c r="B486" t="s">
        <v>400</v>
      </c>
      <c r="C486" t="s">
        <v>35</v>
      </c>
      <c r="D486">
        <v>2015</v>
      </c>
      <c r="E486">
        <v>0</v>
      </c>
      <c r="F486">
        <v>0</v>
      </c>
      <c r="G486">
        <v>3070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>SUM(Emisiones_CO2_CO2eq_MUNDO[[#This Row],[Edificios (kilotoneladas CO₂e)]:[Electricidad y Calor (kilotoneladas CO₂e)]])</f>
        <v>3070</v>
      </c>
    </row>
    <row r="487" spans="1:13" x14ac:dyDescent="0.25">
      <c r="A487" t="s">
        <v>34</v>
      </c>
      <c r="B487" t="s">
        <v>400</v>
      </c>
      <c r="C487" t="s">
        <v>35</v>
      </c>
      <c r="D487">
        <v>2016</v>
      </c>
      <c r="E487">
        <v>0</v>
      </c>
      <c r="F487">
        <v>0</v>
      </c>
      <c r="G487">
        <v>2820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SUM(Emisiones_CO2_CO2eq_MUNDO[[#This Row],[Edificios (kilotoneladas CO₂e)]:[Electricidad y Calor (kilotoneladas CO₂e)]])</f>
        <v>2820</v>
      </c>
    </row>
    <row r="488" spans="1:13" x14ac:dyDescent="0.25">
      <c r="A488" t="s">
        <v>36</v>
      </c>
      <c r="B488" t="s">
        <v>401</v>
      </c>
      <c r="C488" t="s">
        <v>37</v>
      </c>
      <c r="D488">
        <v>1990</v>
      </c>
      <c r="E488">
        <v>0</v>
      </c>
      <c r="F488">
        <v>120</v>
      </c>
      <c r="G488">
        <v>14780</v>
      </c>
      <c r="H488">
        <v>0</v>
      </c>
      <c r="I488">
        <v>200</v>
      </c>
      <c r="J488">
        <v>0</v>
      </c>
      <c r="K488">
        <v>0</v>
      </c>
      <c r="L488">
        <v>0</v>
      </c>
      <c r="M488">
        <f>SUM(Emisiones_CO2_CO2eq_MUNDO[[#This Row],[Edificios (kilotoneladas CO₂e)]:[Electricidad y Calor (kilotoneladas CO₂e)]])</f>
        <v>15100</v>
      </c>
    </row>
    <row r="489" spans="1:13" x14ac:dyDescent="0.25">
      <c r="A489" t="s">
        <v>36</v>
      </c>
      <c r="B489" t="s">
        <v>401</v>
      </c>
      <c r="C489" t="s">
        <v>37</v>
      </c>
      <c r="D489">
        <v>1991</v>
      </c>
      <c r="E489">
        <v>0</v>
      </c>
      <c r="F489">
        <v>130</v>
      </c>
      <c r="G489">
        <v>14780</v>
      </c>
      <c r="H489">
        <v>0</v>
      </c>
      <c r="I489">
        <v>100</v>
      </c>
      <c r="J489">
        <v>0</v>
      </c>
      <c r="K489">
        <v>0</v>
      </c>
      <c r="L489">
        <v>0</v>
      </c>
      <c r="M489">
        <f>SUM(Emisiones_CO2_CO2eq_MUNDO[[#This Row],[Edificios (kilotoneladas CO₂e)]:[Electricidad y Calor (kilotoneladas CO₂e)]])</f>
        <v>15010</v>
      </c>
    </row>
    <row r="490" spans="1:13" x14ac:dyDescent="0.25">
      <c r="A490" t="s">
        <v>36</v>
      </c>
      <c r="B490" t="s">
        <v>401</v>
      </c>
      <c r="C490" t="s">
        <v>37</v>
      </c>
      <c r="D490">
        <v>1992</v>
      </c>
      <c r="E490">
        <v>0</v>
      </c>
      <c r="F490">
        <v>150</v>
      </c>
      <c r="G490">
        <v>14780</v>
      </c>
      <c r="H490">
        <v>0</v>
      </c>
      <c r="I490">
        <v>100</v>
      </c>
      <c r="J490">
        <v>0</v>
      </c>
      <c r="K490">
        <v>0</v>
      </c>
      <c r="L490">
        <v>0</v>
      </c>
      <c r="M490">
        <f>SUM(Emisiones_CO2_CO2eq_MUNDO[[#This Row],[Edificios (kilotoneladas CO₂e)]:[Electricidad y Calor (kilotoneladas CO₂e)]])</f>
        <v>15030</v>
      </c>
    </row>
    <row r="491" spans="1:13" x14ac:dyDescent="0.25">
      <c r="A491" t="s">
        <v>36</v>
      </c>
      <c r="B491" t="s">
        <v>401</v>
      </c>
      <c r="C491" t="s">
        <v>37</v>
      </c>
      <c r="D491">
        <v>1993</v>
      </c>
      <c r="E491">
        <v>0</v>
      </c>
      <c r="F491">
        <v>210</v>
      </c>
      <c r="G491">
        <v>14780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f>SUM(Emisiones_CO2_CO2eq_MUNDO[[#This Row],[Edificios (kilotoneladas CO₂e)]:[Electricidad y Calor (kilotoneladas CO₂e)]])</f>
        <v>15090</v>
      </c>
    </row>
    <row r="492" spans="1:13" x14ac:dyDescent="0.25">
      <c r="A492" t="s">
        <v>36</v>
      </c>
      <c r="B492" t="s">
        <v>401</v>
      </c>
      <c r="C492" t="s">
        <v>37</v>
      </c>
      <c r="D492">
        <v>1994</v>
      </c>
      <c r="E492">
        <v>0</v>
      </c>
      <c r="F492">
        <v>190</v>
      </c>
      <c r="G492">
        <v>14780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f>SUM(Emisiones_CO2_CO2eq_MUNDO[[#This Row],[Edificios (kilotoneladas CO₂e)]:[Electricidad y Calor (kilotoneladas CO₂e)]])</f>
        <v>15070</v>
      </c>
    </row>
    <row r="493" spans="1:13" x14ac:dyDescent="0.25">
      <c r="A493" t="s">
        <v>36</v>
      </c>
      <c r="B493" t="s">
        <v>401</v>
      </c>
      <c r="C493" t="s">
        <v>37</v>
      </c>
      <c r="D493">
        <v>1995</v>
      </c>
      <c r="E493">
        <v>0</v>
      </c>
      <c r="F493">
        <v>240</v>
      </c>
      <c r="G493">
        <v>14780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f>SUM(Emisiones_CO2_CO2eq_MUNDO[[#This Row],[Edificios (kilotoneladas CO₂e)]:[Electricidad y Calor (kilotoneladas CO₂e)]])</f>
        <v>15120</v>
      </c>
    </row>
    <row r="494" spans="1:13" x14ac:dyDescent="0.25">
      <c r="A494" t="s">
        <v>36</v>
      </c>
      <c r="B494" t="s">
        <v>401</v>
      </c>
      <c r="C494" t="s">
        <v>37</v>
      </c>
      <c r="D494">
        <v>1996</v>
      </c>
      <c r="E494">
        <v>200</v>
      </c>
      <c r="F494">
        <v>150</v>
      </c>
      <c r="G494">
        <v>14780</v>
      </c>
      <c r="H494">
        <v>0</v>
      </c>
      <c r="I494">
        <v>500</v>
      </c>
      <c r="J494">
        <v>100</v>
      </c>
      <c r="K494">
        <v>0</v>
      </c>
      <c r="L494">
        <v>0</v>
      </c>
      <c r="M494">
        <f>SUM(Emisiones_CO2_CO2eq_MUNDO[[#This Row],[Edificios (kilotoneladas CO₂e)]:[Electricidad y Calor (kilotoneladas CO₂e)]])</f>
        <v>15730</v>
      </c>
    </row>
    <row r="495" spans="1:13" x14ac:dyDescent="0.25">
      <c r="A495" t="s">
        <v>36</v>
      </c>
      <c r="B495" t="s">
        <v>401</v>
      </c>
      <c r="C495" t="s">
        <v>37</v>
      </c>
      <c r="D495">
        <v>1997</v>
      </c>
      <c r="E495">
        <v>300</v>
      </c>
      <c r="F495">
        <v>80</v>
      </c>
      <c r="G495">
        <v>14780</v>
      </c>
      <c r="H495">
        <v>0</v>
      </c>
      <c r="I495">
        <v>700</v>
      </c>
      <c r="J495">
        <v>200</v>
      </c>
      <c r="K495">
        <v>0</v>
      </c>
      <c r="L495">
        <v>0</v>
      </c>
      <c r="M495">
        <f>SUM(Emisiones_CO2_CO2eq_MUNDO[[#This Row],[Edificios (kilotoneladas CO₂e)]:[Electricidad y Calor (kilotoneladas CO₂e)]])</f>
        <v>16060</v>
      </c>
    </row>
    <row r="496" spans="1:13" x14ac:dyDescent="0.25">
      <c r="A496" t="s">
        <v>36</v>
      </c>
      <c r="B496" t="s">
        <v>401</v>
      </c>
      <c r="C496" t="s">
        <v>37</v>
      </c>
      <c r="D496">
        <v>1998</v>
      </c>
      <c r="E496">
        <v>300</v>
      </c>
      <c r="F496">
        <v>80</v>
      </c>
      <c r="G496">
        <v>14780</v>
      </c>
      <c r="H496">
        <v>0</v>
      </c>
      <c r="I496">
        <v>700</v>
      </c>
      <c r="J496">
        <v>100</v>
      </c>
      <c r="K496">
        <v>0</v>
      </c>
      <c r="L496">
        <v>0</v>
      </c>
      <c r="M496">
        <f>SUM(Emisiones_CO2_CO2eq_MUNDO[[#This Row],[Edificios (kilotoneladas CO₂e)]:[Electricidad y Calor (kilotoneladas CO₂e)]])</f>
        <v>15960</v>
      </c>
    </row>
    <row r="497" spans="1:13" x14ac:dyDescent="0.25">
      <c r="A497" t="s">
        <v>36</v>
      </c>
      <c r="B497" t="s">
        <v>401</v>
      </c>
      <c r="C497" t="s">
        <v>37</v>
      </c>
      <c r="D497">
        <v>1999</v>
      </c>
      <c r="E497">
        <v>300</v>
      </c>
      <c r="F497">
        <v>80</v>
      </c>
      <c r="G497">
        <v>14780</v>
      </c>
      <c r="H497">
        <v>0</v>
      </c>
      <c r="I497">
        <v>800</v>
      </c>
      <c r="J497">
        <v>200</v>
      </c>
      <c r="K497">
        <v>0</v>
      </c>
      <c r="L497">
        <v>0</v>
      </c>
      <c r="M497">
        <f>SUM(Emisiones_CO2_CO2eq_MUNDO[[#This Row],[Edificios (kilotoneladas CO₂e)]:[Electricidad y Calor (kilotoneladas CO₂e)]])</f>
        <v>16160</v>
      </c>
    </row>
    <row r="498" spans="1:13" x14ac:dyDescent="0.25">
      <c r="A498" t="s">
        <v>36</v>
      </c>
      <c r="B498" t="s">
        <v>401</v>
      </c>
      <c r="C498" t="s">
        <v>37</v>
      </c>
      <c r="D498">
        <v>2000</v>
      </c>
      <c r="E498">
        <v>300</v>
      </c>
      <c r="F498">
        <v>100</v>
      </c>
      <c r="G498">
        <v>14780</v>
      </c>
      <c r="H498">
        <v>0</v>
      </c>
      <c r="I498">
        <v>900</v>
      </c>
      <c r="J498">
        <v>200</v>
      </c>
      <c r="K498">
        <v>0</v>
      </c>
      <c r="L498">
        <v>0</v>
      </c>
      <c r="M498">
        <f>SUM(Emisiones_CO2_CO2eq_MUNDO[[#This Row],[Edificios (kilotoneladas CO₂e)]:[Electricidad y Calor (kilotoneladas CO₂e)]])</f>
        <v>16280</v>
      </c>
    </row>
    <row r="499" spans="1:13" x14ac:dyDescent="0.25">
      <c r="A499" t="s">
        <v>36</v>
      </c>
      <c r="B499" t="s">
        <v>401</v>
      </c>
      <c r="C499" t="s">
        <v>37</v>
      </c>
      <c r="D499">
        <v>2001</v>
      </c>
      <c r="E499">
        <v>500</v>
      </c>
      <c r="F499">
        <v>100</v>
      </c>
      <c r="G499">
        <v>10530</v>
      </c>
      <c r="H499">
        <v>0</v>
      </c>
      <c r="I499">
        <v>1000</v>
      </c>
      <c r="J499">
        <v>200</v>
      </c>
      <c r="K499">
        <v>0</v>
      </c>
      <c r="L499">
        <v>100</v>
      </c>
      <c r="M499">
        <f>SUM(Emisiones_CO2_CO2eq_MUNDO[[#This Row],[Edificios (kilotoneladas CO₂e)]:[Electricidad y Calor (kilotoneladas CO₂e)]])</f>
        <v>12430</v>
      </c>
    </row>
    <row r="500" spans="1:13" x14ac:dyDescent="0.25">
      <c r="A500" t="s">
        <v>36</v>
      </c>
      <c r="B500" t="s">
        <v>401</v>
      </c>
      <c r="C500" t="s">
        <v>37</v>
      </c>
      <c r="D500">
        <v>2002</v>
      </c>
      <c r="E500">
        <v>600</v>
      </c>
      <c r="F500">
        <v>100</v>
      </c>
      <c r="G500">
        <v>10530</v>
      </c>
      <c r="H500">
        <v>0</v>
      </c>
      <c r="I500">
        <v>1200</v>
      </c>
      <c r="J500">
        <v>200</v>
      </c>
      <c r="K500">
        <v>0</v>
      </c>
      <c r="L500">
        <v>100</v>
      </c>
      <c r="M500">
        <f>SUM(Emisiones_CO2_CO2eq_MUNDO[[#This Row],[Edificios (kilotoneladas CO₂e)]:[Electricidad y Calor (kilotoneladas CO₂e)]])</f>
        <v>12730</v>
      </c>
    </row>
    <row r="501" spans="1:13" x14ac:dyDescent="0.25">
      <c r="A501" t="s">
        <v>36</v>
      </c>
      <c r="B501" t="s">
        <v>401</v>
      </c>
      <c r="C501" t="s">
        <v>37</v>
      </c>
      <c r="D501">
        <v>2003</v>
      </c>
      <c r="E501">
        <v>700</v>
      </c>
      <c r="F501">
        <v>100</v>
      </c>
      <c r="G501">
        <v>10530</v>
      </c>
      <c r="H501">
        <v>0</v>
      </c>
      <c r="I501">
        <v>1400</v>
      </c>
      <c r="J501">
        <v>100</v>
      </c>
      <c r="K501">
        <v>0</v>
      </c>
      <c r="L501">
        <v>100</v>
      </c>
      <c r="M501">
        <f>SUM(Emisiones_CO2_CO2eq_MUNDO[[#This Row],[Edificios (kilotoneladas CO₂e)]:[Electricidad y Calor (kilotoneladas CO₂e)]])</f>
        <v>12930</v>
      </c>
    </row>
    <row r="502" spans="1:13" x14ac:dyDescent="0.25">
      <c r="A502" t="s">
        <v>36</v>
      </c>
      <c r="B502" t="s">
        <v>401</v>
      </c>
      <c r="C502" t="s">
        <v>37</v>
      </c>
      <c r="D502">
        <v>2004</v>
      </c>
      <c r="E502">
        <v>800</v>
      </c>
      <c r="F502">
        <v>100</v>
      </c>
      <c r="G502">
        <v>10530</v>
      </c>
      <c r="H502">
        <v>0</v>
      </c>
      <c r="I502">
        <v>1400</v>
      </c>
      <c r="J502">
        <v>100</v>
      </c>
      <c r="K502">
        <v>0</v>
      </c>
      <c r="L502">
        <v>100</v>
      </c>
      <c r="M502">
        <f>SUM(Emisiones_CO2_CO2eq_MUNDO[[#This Row],[Edificios (kilotoneladas CO₂e)]:[Electricidad y Calor (kilotoneladas CO₂e)]])</f>
        <v>13030</v>
      </c>
    </row>
    <row r="503" spans="1:13" x14ac:dyDescent="0.25">
      <c r="A503" t="s">
        <v>36</v>
      </c>
      <c r="B503" t="s">
        <v>401</v>
      </c>
      <c r="C503" t="s">
        <v>37</v>
      </c>
      <c r="D503">
        <v>2005</v>
      </c>
      <c r="E503">
        <v>900</v>
      </c>
      <c r="F503">
        <v>100</v>
      </c>
      <c r="G503">
        <v>10530</v>
      </c>
      <c r="H503">
        <v>0</v>
      </c>
      <c r="I503">
        <v>1500</v>
      </c>
      <c r="J503">
        <v>100</v>
      </c>
      <c r="K503">
        <v>0</v>
      </c>
      <c r="L503">
        <v>100</v>
      </c>
      <c r="M503">
        <f>SUM(Emisiones_CO2_CO2eq_MUNDO[[#This Row],[Edificios (kilotoneladas CO₂e)]:[Electricidad y Calor (kilotoneladas CO₂e)]])</f>
        <v>13230</v>
      </c>
    </row>
    <row r="504" spans="1:13" x14ac:dyDescent="0.25">
      <c r="A504" t="s">
        <v>36</v>
      </c>
      <c r="B504" t="s">
        <v>401</v>
      </c>
      <c r="C504" t="s">
        <v>37</v>
      </c>
      <c r="D504">
        <v>2006</v>
      </c>
      <c r="E504">
        <v>1000</v>
      </c>
      <c r="F504">
        <v>590</v>
      </c>
      <c r="G504">
        <v>10540</v>
      </c>
      <c r="H504">
        <v>0</v>
      </c>
      <c r="I504">
        <v>2000</v>
      </c>
      <c r="J504">
        <v>100</v>
      </c>
      <c r="K504">
        <v>0</v>
      </c>
      <c r="L504">
        <v>100</v>
      </c>
      <c r="M504">
        <f>SUM(Emisiones_CO2_CO2eq_MUNDO[[#This Row],[Edificios (kilotoneladas CO₂e)]:[Electricidad y Calor (kilotoneladas CO₂e)]])</f>
        <v>14330</v>
      </c>
    </row>
    <row r="505" spans="1:13" x14ac:dyDescent="0.25">
      <c r="A505" t="s">
        <v>36</v>
      </c>
      <c r="B505" t="s">
        <v>401</v>
      </c>
      <c r="C505" t="s">
        <v>37</v>
      </c>
      <c r="D505">
        <v>2007</v>
      </c>
      <c r="E505">
        <v>1100</v>
      </c>
      <c r="F505">
        <v>600</v>
      </c>
      <c r="G505">
        <v>10540</v>
      </c>
      <c r="H505">
        <v>0</v>
      </c>
      <c r="I505">
        <v>2400</v>
      </c>
      <c r="J505">
        <v>100</v>
      </c>
      <c r="K505">
        <v>0</v>
      </c>
      <c r="L505">
        <v>100</v>
      </c>
      <c r="M505">
        <f>SUM(Emisiones_CO2_CO2eq_MUNDO[[#This Row],[Edificios (kilotoneladas CO₂e)]:[Electricidad y Calor (kilotoneladas CO₂e)]])</f>
        <v>14840</v>
      </c>
    </row>
    <row r="506" spans="1:13" x14ac:dyDescent="0.25">
      <c r="A506" t="s">
        <v>36</v>
      </c>
      <c r="B506" t="s">
        <v>401</v>
      </c>
      <c r="C506" t="s">
        <v>37</v>
      </c>
      <c r="D506">
        <v>2008</v>
      </c>
      <c r="E506">
        <v>1100</v>
      </c>
      <c r="F506">
        <v>520</v>
      </c>
      <c r="G506">
        <v>10540</v>
      </c>
      <c r="H506">
        <v>0</v>
      </c>
      <c r="I506">
        <v>2400</v>
      </c>
      <c r="J506">
        <v>100</v>
      </c>
      <c r="K506">
        <v>0</v>
      </c>
      <c r="L506">
        <v>100</v>
      </c>
      <c r="M506">
        <f>SUM(Emisiones_CO2_CO2eq_MUNDO[[#This Row],[Edificios (kilotoneladas CO₂e)]:[Electricidad y Calor (kilotoneladas CO₂e)]])</f>
        <v>14760</v>
      </c>
    </row>
    <row r="507" spans="1:13" x14ac:dyDescent="0.25">
      <c r="A507" t="s">
        <v>36</v>
      </c>
      <c r="B507" t="s">
        <v>401</v>
      </c>
      <c r="C507" t="s">
        <v>37</v>
      </c>
      <c r="D507">
        <v>2009</v>
      </c>
      <c r="E507">
        <v>1100</v>
      </c>
      <c r="F507">
        <v>510</v>
      </c>
      <c r="G507">
        <v>10540</v>
      </c>
      <c r="H507">
        <v>0</v>
      </c>
      <c r="I507">
        <v>2800</v>
      </c>
      <c r="J507">
        <v>100</v>
      </c>
      <c r="K507">
        <v>0</v>
      </c>
      <c r="L507">
        <v>100</v>
      </c>
      <c r="M507">
        <f>SUM(Emisiones_CO2_CO2eq_MUNDO[[#This Row],[Edificios (kilotoneladas CO₂e)]:[Electricidad y Calor (kilotoneladas CO₂e)]])</f>
        <v>15150</v>
      </c>
    </row>
    <row r="508" spans="1:13" x14ac:dyDescent="0.25">
      <c r="A508" t="s">
        <v>36</v>
      </c>
      <c r="B508" t="s">
        <v>401</v>
      </c>
      <c r="C508" t="s">
        <v>37</v>
      </c>
      <c r="D508">
        <v>2010</v>
      </c>
      <c r="E508">
        <v>1200</v>
      </c>
      <c r="F508">
        <v>500</v>
      </c>
      <c r="G508">
        <v>10540</v>
      </c>
      <c r="H508">
        <v>0</v>
      </c>
      <c r="I508">
        <v>3200</v>
      </c>
      <c r="J508">
        <v>100</v>
      </c>
      <c r="K508">
        <v>0</v>
      </c>
      <c r="L508">
        <v>100</v>
      </c>
      <c r="M508">
        <f>SUM(Emisiones_CO2_CO2eq_MUNDO[[#This Row],[Edificios (kilotoneladas CO₂e)]:[Electricidad y Calor (kilotoneladas CO₂e)]])</f>
        <v>15640</v>
      </c>
    </row>
    <row r="509" spans="1:13" x14ac:dyDescent="0.25">
      <c r="A509" t="s">
        <v>36</v>
      </c>
      <c r="B509" t="s">
        <v>401</v>
      </c>
      <c r="C509" t="s">
        <v>37</v>
      </c>
      <c r="D509">
        <v>2011</v>
      </c>
      <c r="E509">
        <v>900</v>
      </c>
      <c r="F509">
        <v>560</v>
      </c>
      <c r="G509">
        <v>10540</v>
      </c>
      <c r="H509">
        <v>0</v>
      </c>
      <c r="I509">
        <v>3300</v>
      </c>
      <c r="J509">
        <v>200</v>
      </c>
      <c r="K509">
        <v>0</v>
      </c>
      <c r="L509">
        <v>0</v>
      </c>
      <c r="M509">
        <f>SUM(Emisiones_CO2_CO2eq_MUNDO[[#This Row],[Edificios (kilotoneladas CO₂e)]:[Electricidad y Calor (kilotoneladas CO₂e)]])</f>
        <v>15500</v>
      </c>
    </row>
    <row r="510" spans="1:13" x14ac:dyDescent="0.25">
      <c r="A510" t="s">
        <v>36</v>
      </c>
      <c r="B510" t="s">
        <v>401</v>
      </c>
      <c r="C510" t="s">
        <v>37</v>
      </c>
      <c r="D510">
        <v>2012</v>
      </c>
      <c r="E510">
        <v>600</v>
      </c>
      <c r="F510">
        <v>530</v>
      </c>
      <c r="G510">
        <v>10540</v>
      </c>
      <c r="H510">
        <v>0</v>
      </c>
      <c r="I510">
        <v>3400</v>
      </c>
      <c r="J510">
        <v>100</v>
      </c>
      <c r="K510">
        <v>0</v>
      </c>
      <c r="L510">
        <v>0</v>
      </c>
      <c r="M510">
        <f>SUM(Emisiones_CO2_CO2eq_MUNDO[[#This Row],[Edificios (kilotoneladas CO₂e)]:[Electricidad y Calor (kilotoneladas CO₂e)]])</f>
        <v>15170</v>
      </c>
    </row>
    <row r="511" spans="1:13" x14ac:dyDescent="0.25">
      <c r="A511" t="s">
        <v>36</v>
      </c>
      <c r="B511" t="s">
        <v>401</v>
      </c>
      <c r="C511" t="s">
        <v>37</v>
      </c>
      <c r="D511">
        <v>2013</v>
      </c>
      <c r="E511">
        <v>300</v>
      </c>
      <c r="F511">
        <v>550</v>
      </c>
      <c r="G511">
        <v>10540</v>
      </c>
      <c r="H511">
        <v>0</v>
      </c>
      <c r="I511">
        <v>3800</v>
      </c>
      <c r="J511">
        <v>300</v>
      </c>
      <c r="K511">
        <v>0</v>
      </c>
      <c r="L511">
        <v>100</v>
      </c>
      <c r="M511">
        <f>SUM(Emisiones_CO2_CO2eq_MUNDO[[#This Row],[Edificios (kilotoneladas CO₂e)]:[Electricidad y Calor (kilotoneladas CO₂e)]])</f>
        <v>15590</v>
      </c>
    </row>
    <row r="512" spans="1:13" x14ac:dyDescent="0.25">
      <c r="A512" t="s">
        <v>36</v>
      </c>
      <c r="B512" t="s">
        <v>401</v>
      </c>
      <c r="C512" t="s">
        <v>37</v>
      </c>
      <c r="D512">
        <v>2014</v>
      </c>
      <c r="E512">
        <v>200</v>
      </c>
      <c r="F512">
        <v>540</v>
      </c>
      <c r="G512">
        <v>10540</v>
      </c>
      <c r="H512">
        <v>0</v>
      </c>
      <c r="I512">
        <v>4099.99999999999</v>
      </c>
      <c r="J512">
        <v>400</v>
      </c>
      <c r="K512">
        <v>0</v>
      </c>
      <c r="L512">
        <v>200</v>
      </c>
      <c r="M512">
        <f>SUM(Emisiones_CO2_CO2eq_MUNDO[[#This Row],[Edificios (kilotoneladas CO₂e)]:[Electricidad y Calor (kilotoneladas CO₂e)]])</f>
        <v>15979.999999999989</v>
      </c>
    </row>
    <row r="513" spans="1:13" x14ac:dyDescent="0.25">
      <c r="A513" t="s">
        <v>36</v>
      </c>
      <c r="B513" t="s">
        <v>401</v>
      </c>
      <c r="C513" t="s">
        <v>37</v>
      </c>
      <c r="D513">
        <v>2015</v>
      </c>
      <c r="E513">
        <v>100</v>
      </c>
      <c r="F513">
        <v>700</v>
      </c>
      <c r="G513">
        <v>10540</v>
      </c>
      <c r="H513">
        <v>0</v>
      </c>
      <c r="I513">
        <v>4600</v>
      </c>
      <c r="J513">
        <v>400</v>
      </c>
      <c r="K513">
        <v>0</v>
      </c>
      <c r="L513">
        <v>300</v>
      </c>
      <c r="M513">
        <f>SUM(Emisiones_CO2_CO2eq_MUNDO[[#This Row],[Edificios (kilotoneladas CO₂e)]:[Electricidad y Calor (kilotoneladas CO₂e)]])</f>
        <v>16640</v>
      </c>
    </row>
    <row r="514" spans="1:13" x14ac:dyDescent="0.25">
      <c r="A514" t="s">
        <v>36</v>
      </c>
      <c r="B514" t="s">
        <v>401</v>
      </c>
      <c r="C514" t="s">
        <v>37</v>
      </c>
      <c r="D514">
        <v>2016</v>
      </c>
      <c r="E514">
        <v>100</v>
      </c>
      <c r="F514">
        <v>700</v>
      </c>
      <c r="G514">
        <v>10540</v>
      </c>
      <c r="H514">
        <v>0</v>
      </c>
      <c r="I514">
        <v>4800</v>
      </c>
      <c r="J514">
        <v>600</v>
      </c>
      <c r="K514">
        <v>0</v>
      </c>
      <c r="L514">
        <v>300</v>
      </c>
      <c r="M514">
        <f>SUM(Emisiones_CO2_CO2eq_MUNDO[[#This Row],[Edificios (kilotoneladas CO₂e)]:[Electricidad y Calor (kilotoneladas CO₂e)]])</f>
        <v>17040</v>
      </c>
    </row>
    <row r="515" spans="1:13" x14ac:dyDescent="0.25">
      <c r="A515" t="s">
        <v>38</v>
      </c>
      <c r="B515" t="s">
        <v>402</v>
      </c>
      <c r="C515" t="s">
        <v>39</v>
      </c>
      <c r="D515">
        <v>1990</v>
      </c>
      <c r="E515">
        <v>0</v>
      </c>
      <c r="F515">
        <v>0</v>
      </c>
      <c r="G515">
        <v>-4110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SUM(Emisiones_CO2_CO2eq_MUNDO[[#This Row],[Edificios (kilotoneladas CO₂e)]:[Electricidad y Calor (kilotoneladas CO₂e)]])</f>
        <v>-4110</v>
      </c>
    </row>
    <row r="516" spans="1:13" x14ac:dyDescent="0.25">
      <c r="A516" t="s">
        <v>38</v>
      </c>
      <c r="B516" t="s">
        <v>402</v>
      </c>
      <c r="C516" t="s">
        <v>39</v>
      </c>
      <c r="D516">
        <v>1991</v>
      </c>
      <c r="E516">
        <v>0</v>
      </c>
      <c r="F516">
        <v>50</v>
      </c>
      <c r="G516">
        <v>-4110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SUM(Emisiones_CO2_CO2eq_MUNDO[[#This Row],[Edificios (kilotoneladas CO₂e)]:[Electricidad y Calor (kilotoneladas CO₂e)]])</f>
        <v>-4060</v>
      </c>
    </row>
    <row r="517" spans="1:13" x14ac:dyDescent="0.25">
      <c r="A517" t="s">
        <v>38</v>
      </c>
      <c r="B517" t="s">
        <v>402</v>
      </c>
      <c r="C517" t="s">
        <v>39</v>
      </c>
      <c r="D517">
        <v>1992</v>
      </c>
      <c r="E517">
        <v>0</v>
      </c>
      <c r="F517">
        <v>50</v>
      </c>
      <c r="G517">
        <v>-4110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SUM(Emisiones_CO2_CO2eq_MUNDO[[#This Row],[Edificios (kilotoneladas CO₂e)]:[Electricidad y Calor (kilotoneladas CO₂e)]])</f>
        <v>-4060</v>
      </c>
    </row>
    <row r="518" spans="1:13" x14ac:dyDescent="0.25">
      <c r="A518" t="s">
        <v>38</v>
      </c>
      <c r="B518" t="s">
        <v>402</v>
      </c>
      <c r="C518" t="s">
        <v>39</v>
      </c>
      <c r="D518">
        <v>1993</v>
      </c>
      <c r="E518">
        <v>0</v>
      </c>
      <c r="F518">
        <v>40</v>
      </c>
      <c r="G518">
        <v>-4110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SUM(Emisiones_CO2_CO2eq_MUNDO[[#This Row],[Edificios (kilotoneladas CO₂e)]:[Electricidad y Calor (kilotoneladas CO₂e)]])</f>
        <v>-4070</v>
      </c>
    </row>
    <row r="519" spans="1:13" x14ac:dyDescent="0.25">
      <c r="A519" t="s">
        <v>38</v>
      </c>
      <c r="B519" t="s">
        <v>402</v>
      </c>
      <c r="C519" t="s">
        <v>39</v>
      </c>
      <c r="D519">
        <v>1994</v>
      </c>
      <c r="E519">
        <v>0</v>
      </c>
      <c r="F519">
        <v>50</v>
      </c>
      <c r="G519">
        <v>-4110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>SUM(Emisiones_CO2_CO2eq_MUNDO[[#This Row],[Edificios (kilotoneladas CO₂e)]:[Electricidad y Calor (kilotoneladas CO₂e)]])</f>
        <v>-4060</v>
      </c>
    </row>
    <row r="520" spans="1:13" x14ac:dyDescent="0.25">
      <c r="A520" t="s">
        <v>38</v>
      </c>
      <c r="B520" t="s">
        <v>402</v>
      </c>
      <c r="C520" t="s">
        <v>39</v>
      </c>
      <c r="D520">
        <v>1995</v>
      </c>
      <c r="E520">
        <v>0</v>
      </c>
      <c r="F520">
        <v>60</v>
      </c>
      <c r="G520">
        <v>-4110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>SUM(Emisiones_CO2_CO2eq_MUNDO[[#This Row],[Edificios (kilotoneladas CO₂e)]:[Electricidad y Calor (kilotoneladas CO₂e)]])</f>
        <v>-4050</v>
      </c>
    </row>
    <row r="521" spans="1:13" x14ac:dyDescent="0.25">
      <c r="A521" t="s">
        <v>38</v>
      </c>
      <c r="B521" t="s">
        <v>402</v>
      </c>
      <c r="C521" t="s">
        <v>39</v>
      </c>
      <c r="D521">
        <v>1996</v>
      </c>
      <c r="E521">
        <v>0</v>
      </c>
      <c r="F521">
        <v>70</v>
      </c>
      <c r="G521">
        <v>-4110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>SUM(Emisiones_CO2_CO2eq_MUNDO[[#This Row],[Edificios (kilotoneladas CO₂e)]:[Electricidad y Calor (kilotoneladas CO₂e)]])</f>
        <v>-4040</v>
      </c>
    </row>
    <row r="522" spans="1:13" x14ac:dyDescent="0.25">
      <c r="A522" t="s">
        <v>38</v>
      </c>
      <c r="B522" t="s">
        <v>402</v>
      </c>
      <c r="C522" t="s">
        <v>39</v>
      </c>
      <c r="D522">
        <v>1997</v>
      </c>
      <c r="E522">
        <v>0</v>
      </c>
      <c r="F522">
        <v>70</v>
      </c>
      <c r="G522">
        <v>-4110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>SUM(Emisiones_CO2_CO2eq_MUNDO[[#This Row],[Edificios (kilotoneladas CO₂e)]:[Electricidad y Calor (kilotoneladas CO₂e)]])</f>
        <v>-4040</v>
      </c>
    </row>
    <row r="523" spans="1:13" x14ac:dyDescent="0.25">
      <c r="A523" t="s">
        <v>38</v>
      </c>
      <c r="B523" t="s">
        <v>402</v>
      </c>
      <c r="C523" t="s">
        <v>39</v>
      </c>
      <c r="D523">
        <v>1998</v>
      </c>
      <c r="E523">
        <v>0</v>
      </c>
      <c r="F523">
        <v>60</v>
      </c>
      <c r="G523">
        <v>-4110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>SUM(Emisiones_CO2_CO2eq_MUNDO[[#This Row],[Edificios (kilotoneladas CO₂e)]:[Electricidad y Calor (kilotoneladas CO₂e)]])</f>
        <v>-4050</v>
      </c>
    </row>
    <row r="524" spans="1:13" x14ac:dyDescent="0.25">
      <c r="A524" t="s">
        <v>38</v>
      </c>
      <c r="B524" t="s">
        <v>402</v>
      </c>
      <c r="C524" t="s">
        <v>39</v>
      </c>
      <c r="D524">
        <v>1999</v>
      </c>
      <c r="E524">
        <v>0</v>
      </c>
      <c r="F524">
        <v>60</v>
      </c>
      <c r="G524">
        <v>-4110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>SUM(Emisiones_CO2_CO2eq_MUNDO[[#This Row],[Edificios (kilotoneladas CO₂e)]:[Electricidad y Calor (kilotoneladas CO₂e)]])</f>
        <v>-4050</v>
      </c>
    </row>
    <row r="525" spans="1:13" x14ac:dyDescent="0.25">
      <c r="A525" t="s">
        <v>38</v>
      </c>
      <c r="B525" t="s">
        <v>402</v>
      </c>
      <c r="C525" t="s">
        <v>39</v>
      </c>
      <c r="D525">
        <v>2000</v>
      </c>
      <c r="E525">
        <v>0</v>
      </c>
      <c r="F525">
        <v>60</v>
      </c>
      <c r="G525">
        <v>-4110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>SUM(Emisiones_CO2_CO2eq_MUNDO[[#This Row],[Edificios (kilotoneladas CO₂e)]:[Electricidad y Calor (kilotoneladas CO₂e)]])</f>
        <v>-4050</v>
      </c>
    </row>
    <row r="526" spans="1:13" x14ac:dyDescent="0.25">
      <c r="A526" t="s">
        <v>38</v>
      </c>
      <c r="B526" t="s">
        <v>402</v>
      </c>
      <c r="C526" t="s">
        <v>39</v>
      </c>
      <c r="D526">
        <v>2001</v>
      </c>
      <c r="E526">
        <v>0</v>
      </c>
      <c r="F526">
        <v>60</v>
      </c>
      <c r="G526">
        <v>-4400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>SUM(Emisiones_CO2_CO2eq_MUNDO[[#This Row],[Edificios (kilotoneladas CO₂e)]:[Electricidad y Calor (kilotoneladas CO₂e)]])</f>
        <v>-4340</v>
      </c>
    </row>
    <row r="527" spans="1:13" x14ac:dyDescent="0.25">
      <c r="A527" t="s">
        <v>38</v>
      </c>
      <c r="B527" t="s">
        <v>402</v>
      </c>
      <c r="C527" t="s">
        <v>39</v>
      </c>
      <c r="D527">
        <v>2002</v>
      </c>
      <c r="E527">
        <v>0</v>
      </c>
      <c r="F527">
        <v>60</v>
      </c>
      <c r="G527">
        <v>-4400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>SUM(Emisiones_CO2_CO2eq_MUNDO[[#This Row],[Edificios (kilotoneladas CO₂e)]:[Electricidad y Calor (kilotoneladas CO₂e)]])</f>
        <v>-4340</v>
      </c>
    </row>
    <row r="528" spans="1:13" x14ac:dyDescent="0.25">
      <c r="A528" t="s">
        <v>38</v>
      </c>
      <c r="B528" t="s">
        <v>402</v>
      </c>
      <c r="C528" t="s">
        <v>39</v>
      </c>
      <c r="D528">
        <v>2003</v>
      </c>
      <c r="E528">
        <v>0</v>
      </c>
      <c r="F528">
        <v>60</v>
      </c>
      <c r="G528">
        <v>-4400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>SUM(Emisiones_CO2_CO2eq_MUNDO[[#This Row],[Edificios (kilotoneladas CO₂e)]:[Electricidad y Calor (kilotoneladas CO₂e)]])</f>
        <v>-4340</v>
      </c>
    </row>
    <row r="529" spans="1:13" x14ac:dyDescent="0.25">
      <c r="A529" t="s">
        <v>38</v>
      </c>
      <c r="B529" t="s">
        <v>402</v>
      </c>
      <c r="C529" t="s">
        <v>39</v>
      </c>
      <c r="D529">
        <v>2004</v>
      </c>
      <c r="E529">
        <v>0</v>
      </c>
      <c r="F529">
        <v>70</v>
      </c>
      <c r="G529">
        <v>-4400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>SUM(Emisiones_CO2_CO2eq_MUNDO[[#This Row],[Edificios (kilotoneladas CO₂e)]:[Electricidad y Calor (kilotoneladas CO₂e)]])</f>
        <v>-4330</v>
      </c>
    </row>
    <row r="530" spans="1:13" x14ac:dyDescent="0.25">
      <c r="A530" t="s">
        <v>38</v>
      </c>
      <c r="B530" t="s">
        <v>402</v>
      </c>
      <c r="C530" t="s">
        <v>39</v>
      </c>
      <c r="D530">
        <v>2005</v>
      </c>
      <c r="E530">
        <v>0</v>
      </c>
      <c r="F530">
        <v>70</v>
      </c>
      <c r="G530">
        <v>-4400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>SUM(Emisiones_CO2_CO2eq_MUNDO[[#This Row],[Edificios (kilotoneladas CO₂e)]:[Electricidad y Calor (kilotoneladas CO₂e)]])</f>
        <v>-4330</v>
      </c>
    </row>
    <row r="531" spans="1:13" x14ac:dyDescent="0.25">
      <c r="A531" t="s">
        <v>38</v>
      </c>
      <c r="B531" t="s">
        <v>402</v>
      </c>
      <c r="C531" t="s">
        <v>39</v>
      </c>
      <c r="D531">
        <v>2006</v>
      </c>
      <c r="E531">
        <v>0</v>
      </c>
      <c r="F531">
        <v>70</v>
      </c>
      <c r="G531">
        <v>-2930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>SUM(Emisiones_CO2_CO2eq_MUNDO[[#This Row],[Edificios (kilotoneladas CO₂e)]:[Electricidad y Calor (kilotoneladas CO₂e)]])</f>
        <v>-2860</v>
      </c>
    </row>
    <row r="532" spans="1:13" x14ac:dyDescent="0.25">
      <c r="A532" t="s">
        <v>38</v>
      </c>
      <c r="B532" t="s">
        <v>402</v>
      </c>
      <c r="C532" t="s">
        <v>39</v>
      </c>
      <c r="D532">
        <v>2007</v>
      </c>
      <c r="E532">
        <v>0</v>
      </c>
      <c r="F532">
        <v>70</v>
      </c>
      <c r="G532">
        <v>-2930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>SUM(Emisiones_CO2_CO2eq_MUNDO[[#This Row],[Edificios (kilotoneladas CO₂e)]:[Electricidad y Calor (kilotoneladas CO₂e)]])</f>
        <v>-2860</v>
      </c>
    </row>
    <row r="533" spans="1:13" x14ac:dyDescent="0.25">
      <c r="A533" t="s">
        <v>38</v>
      </c>
      <c r="B533" t="s">
        <v>402</v>
      </c>
      <c r="C533" t="s">
        <v>39</v>
      </c>
      <c r="D533">
        <v>2008</v>
      </c>
      <c r="E533">
        <v>0</v>
      </c>
      <c r="F533">
        <v>70</v>
      </c>
      <c r="G533">
        <v>-2930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>SUM(Emisiones_CO2_CO2eq_MUNDO[[#This Row],[Edificios (kilotoneladas CO₂e)]:[Electricidad y Calor (kilotoneladas CO₂e)]])</f>
        <v>-2860</v>
      </c>
    </row>
    <row r="534" spans="1:13" x14ac:dyDescent="0.25">
      <c r="A534" t="s">
        <v>38</v>
      </c>
      <c r="B534" t="s">
        <v>402</v>
      </c>
      <c r="C534" t="s">
        <v>39</v>
      </c>
      <c r="D534">
        <v>2009</v>
      </c>
      <c r="E534">
        <v>0</v>
      </c>
      <c r="F534">
        <v>70</v>
      </c>
      <c r="G534">
        <v>-2930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>SUM(Emisiones_CO2_CO2eq_MUNDO[[#This Row],[Edificios (kilotoneladas CO₂e)]:[Electricidad y Calor (kilotoneladas CO₂e)]])</f>
        <v>-2860</v>
      </c>
    </row>
    <row r="535" spans="1:13" x14ac:dyDescent="0.25">
      <c r="A535" t="s">
        <v>38</v>
      </c>
      <c r="B535" t="s">
        <v>402</v>
      </c>
      <c r="C535" t="s">
        <v>39</v>
      </c>
      <c r="D535">
        <v>2010</v>
      </c>
      <c r="E535">
        <v>0</v>
      </c>
      <c r="F535">
        <v>80</v>
      </c>
      <c r="G535">
        <v>-2930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>SUM(Emisiones_CO2_CO2eq_MUNDO[[#This Row],[Edificios (kilotoneladas CO₂e)]:[Electricidad y Calor (kilotoneladas CO₂e)]])</f>
        <v>-2850</v>
      </c>
    </row>
    <row r="536" spans="1:13" x14ac:dyDescent="0.25">
      <c r="A536" t="s">
        <v>38</v>
      </c>
      <c r="B536" t="s">
        <v>402</v>
      </c>
      <c r="C536" t="s">
        <v>39</v>
      </c>
      <c r="D536">
        <v>2011</v>
      </c>
      <c r="E536">
        <v>0</v>
      </c>
      <c r="F536">
        <v>210</v>
      </c>
      <c r="G536">
        <v>-3810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>SUM(Emisiones_CO2_CO2eq_MUNDO[[#This Row],[Edificios (kilotoneladas CO₂e)]:[Electricidad y Calor (kilotoneladas CO₂e)]])</f>
        <v>-3600</v>
      </c>
    </row>
    <row r="537" spans="1:13" x14ac:dyDescent="0.25">
      <c r="A537" t="s">
        <v>38</v>
      </c>
      <c r="B537" t="s">
        <v>402</v>
      </c>
      <c r="C537" t="s">
        <v>39</v>
      </c>
      <c r="D537">
        <v>2012</v>
      </c>
      <c r="E537">
        <v>0</v>
      </c>
      <c r="F537">
        <v>200</v>
      </c>
      <c r="G537">
        <v>-3810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>SUM(Emisiones_CO2_CO2eq_MUNDO[[#This Row],[Edificios (kilotoneladas CO₂e)]:[Electricidad y Calor (kilotoneladas CO₂e)]])</f>
        <v>-3610</v>
      </c>
    </row>
    <row r="538" spans="1:13" x14ac:dyDescent="0.25">
      <c r="A538" t="s">
        <v>38</v>
      </c>
      <c r="B538" t="s">
        <v>402</v>
      </c>
      <c r="C538" t="s">
        <v>39</v>
      </c>
      <c r="D538">
        <v>2013</v>
      </c>
      <c r="E538">
        <v>0</v>
      </c>
      <c r="F538">
        <v>220</v>
      </c>
      <c r="G538">
        <v>-3810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>SUM(Emisiones_CO2_CO2eq_MUNDO[[#This Row],[Edificios (kilotoneladas CO₂e)]:[Electricidad y Calor (kilotoneladas CO₂e)]])</f>
        <v>-3590</v>
      </c>
    </row>
    <row r="539" spans="1:13" x14ac:dyDescent="0.25">
      <c r="A539" t="s">
        <v>38</v>
      </c>
      <c r="B539" t="s">
        <v>402</v>
      </c>
      <c r="C539" t="s">
        <v>39</v>
      </c>
      <c r="D539">
        <v>2014</v>
      </c>
      <c r="E539">
        <v>0</v>
      </c>
      <c r="F539">
        <v>260</v>
      </c>
      <c r="G539">
        <v>-3810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>SUM(Emisiones_CO2_CO2eq_MUNDO[[#This Row],[Edificios (kilotoneladas CO₂e)]:[Electricidad y Calor (kilotoneladas CO₂e)]])</f>
        <v>-3550</v>
      </c>
    </row>
    <row r="540" spans="1:13" x14ac:dyDescent="0.25">
      <c r="A540" t="s">
        <v>38</v>
      </c>
      <c r="B540" t="s">
        <v>402</v>
      </c>
      <c r="C540" t="s">
        <v>39</v>
      </c>
      <c r="D540">
        <v>2015</v>
      </c>
      <c r="E540">
        <v>0</v>
      </c>
      <c r="F540">
        <v>300</v>
      </c>
      <c r="G540">
        <v>-3810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>SUM(Emisiones_CO2_CO2eq_MUNDO[[#This Row],[Edificios (kilotoneladas CO₂e)]:[Electricidad y Calor (kilotoneladas CO₂e)]])</f>
        <v>-3510</v>
      </c>
    </row>
    <row r="541" spans="1:13" x14ac:dyDescent="0.25">
      <c r="A541" t="s">
        <v>38</v>
      </c>
      <c r="B541" t="s">
        <v>402</v>
      </c>
      <c r="C541" t="s">
        <v>39</v>
      </c>
      <c r="D541">
        <v>2016</v>
      </c>
      <c r="E541">
        <v>0</v>
      </c>
      <c r="F541">
        <v>300</v>
      </c>
      <c r="G541">
        <v>-3810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>SUM(Emisiones_CO2_CO2eq_MUNDO[[#This Row],[Edificios (kilotoneladas CO₂e)]:[Electricidad y Calor (kilotoneladas CO₂e)]])</f>
        <v>-3510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</v>
      </c>
      <c r="F542">
        <v>250</v>
      </c>
      <c r="G542">
        <v>77370</v>
      </c>
      <c r="H542">
        <v>100</v>
      </c>
      <c r="I542">
        <v>2200</v>
      </c>
      <c r="J542">
        <v>800</v>
      </c>
      <c r="K542">
        <v>220</v>
      </c>
      <c r="L542">
        <v>1500</v>
      </c>
      <c r="M542">
        <f>SUM(Emisiones_CO2_CO2eq_MUNDO[[#This Row],[Edificios (kilotoneladas CO₂e)]:[Electricidad y Calor (kilotoneladas CO₂e)]])</f>
        <v>83040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</v>
      </c>
      <c r="F543">
        <v>270</v>
      </c>
      <c r="G543">
        <v>77370</v>
      </c>
      <c r="H543">
        <v>100</v>
      </c>
      <c r="I543">
        <v>2300</v>
      </c>
      <c r="J543">
        <v>700</v>
      </c>
      <c r="K543">
        <v>220</v>
      </c>
      <c r="L543">
        <v>1400</v>
      </c>
      <c r="M543">
        <f>SUM(Emisiones_CO2_CO2eq_MUNDO[[#This Row],[Edificios (kilotoneladas CO₂e)]:[Electricidad y Calor (kilotoneladas CO₂e)]])</f>
        <v>82860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</v>
      </c>
      <c r="F544">
        <v>270</v>
      </c>
      <c r="G544">
        <v>77370</v>
      </c>
      <c r="H544">
        <v>100</v>
      </c>
      <c r="I544">
        <v>2300</v>
      </c>
      <c r="J544">
        <v>700</v>
      </c>
      <c r="K544">
        <v>1040</v>
      </c>
      <c r="L544">
        <v>1600</v>
      </c>
      <c r="M544">
        <f>SUM(Emisiones_CO2_CO2eq_MUNDO[[#This Row],[Edificios (kilotoneladas CO₂e)]:[Electricidad y Calor (kilotoneladas CO₂e)]])</f>
        <v>83980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</v>
      </c>
      <c r="F545">
        <v>300</v>
      </c>
      <c r="G545">
        <v>77370</v>
      </c>
      <c r="H545">
        <v>0</v>
      </c>
      <c r="I545">
        <v>2700</v>
      </c>
      <c r="J545">
        <v>700</v>
      </c>
      <c r="K545">
        <v>1750</v>
      </c>
      <c r="L545">
        <v>1600</v>
      </c>
      <c r="M545">
        <f>SUM(Emisiones_CO2_CO2eq_MUNDO[[#This Row],[Edificios (kilotoneladas CO₂e)]:[Electricidad y Calor (kilotoneladas CO₂e)]])</f>
        <v>85020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</v>
      </c>
      <c r="F546">
        <v>340</v>
      </c>
      <c r="G546">
        <v>77370</v>
      </c>
      <c r="H546">
        <v>0</v>
      </c>
      <c r="I546">
        <v>2800</v>
      </c>
      <c r="J546">
        <v>800</v>
      </c>
      <c r="K546">
        <v>2410</v>
      </c>
      <c r="L546">
        <v>1800</v>
      </c>
      <c r="M546">
        <f>SUM(Emisiones_CO2_CO2eq_MUNDO[[#This Row],[Edificios (kilotoneladas CO₂e)]:[Electricidad y Calor (kilotoneladas CO₂e)]])</f>
        <v>86220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</v>
      </c>
      <c r="F547">
        <v>400</v>
      </c>
      <c r="G547">
        <v>77370</v>
      </c>
      <c r="H547">
        <v>0</v>
      </c>
      <c r="I547">
        <v>3100</v>
      </c>
      <c r="J547">
        <v>900</v>
      </c>
      <c r="K547">
        <v>880</v>
      </c>
      <c r="L547">
        <v>2100</v>
      </c>
      <c r="M547">
        <f>SUM(Emisiones_CO2_CO2eq_MUNDO[[#This Row],[Edificios (kilotoneladas CO₂e)]:[Electricidad y Calor (kilotoneladas CO₂e)]])</f>
        <v>85450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</v>
      </c>
      <c r="F548">
        <v>420</v>
      </c>
      <c r="G548">
        <v>77370</v>
      </c>
      <c r="H548">
        <v>0</v>
      </c>
      <c r="I548">
        <v>3200</v>
      </c>
      <c r="J548">
        <v>700</v>
      </c>
      <c r="K548">
        <v>880</v>
      </c>
      <c r="L548">
        <v>1800</v>
      </c>
      <c r="M548">
        <f>SUM(Emisiones_CO2_CO2eq_MUNDO[[#This Row],[Edificios (kilotoneladas CO₂e)]:[Electricidad y Calor (kilotoneladas CO₂e)]])</f>
        <v>85170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</v>
      </c>
      <c r="F549">
        <v>470</v>
      </c>
      <c r="G549">
        <v>77370</v>
      </c>
      <c r="H549">
        <v>0</v>
      </c>
      <c r="I549">
        <v>3000</v>
      </c>
      <c r="J549">
        <v>800</v>
      </c>
      <c r="K549">
        <v>880</v>
      </c>
      <c r="L549">
        <v>1800</v>
      </c>
      <c r="M549">
        <f>SUM(Emisiones_CO2_CO2eq_MUNDO[[#This Row],[Edificios (kilotoneladas CO₂e)]:[Electricidad y Calor (kilotoneladas CO₂e)]])</f>
        <v>85220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</v>
      </c>
      <c r="F550">
        <v>530</v>
      </c>
      <c r="G550">
        <v>77370</v>
      </c>
      <c r="H550">
        <v>0</v>
      </c>
      <c r="I550">
        <v>3100</v>
      </c>
      <c r="J550">
        <v>800</v>
      </c>
      <c r="K550">
        <v>880</v>
      </c>
      <c r="L550">
        <v>2000</v>
      </c>
      <c r="M550">
        <f>SUM(Emisiones_CO2_CO2eq_MUNDO[[#This Row],[Edificios (kilotoneladas CO₂e)]:[Electricidad y Calor (kilotoneladas CO₂e)]])</f>
        <v>85580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</v>
      </c>
      <c r="F551">
        <v>540</v>
      </c>
      <c r="G551">
        <v>77370</v>
      </c>
      <c r="H551">
        <v>0</v>
      </c>
      <c r="I551">
        <v>3100</v>
      </c>
      <c r="J551">
        <v>900</v>
      </c>
      <c r="K551">
        <v>660</v>
      </c>
      <c r="L551">
        <v>1500</v>
      </c>
      <c r="M551">
        <f>SUM(Emisiones_CO2_CO2eq_MUNDO[[#This Row],[Edificios (kilotoneladas CO₂e)]:[Electricidad y Calor (kilotoneladas CO₂e)]])</f>
        <v>84970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</v>
      </c>
      <c r="F552">
        <v>480</v>
      </c>
      <c r="G552">
        <v>77370</v>
      </c>
      <c r="H552">
        <v>600</v>
      </c>
      <c r="I552">
        <v>2900</v>
      </c>
      <c r="J552">
        <v>900</v>
      </c>
      <c r="K552">
        <v>490</v>
      </c>
      <c r="L552">
        <v>1800</v>
      </c>
      <c r="M552">
        <f>SUM(Emisiones_CO2_CO2eq_MUNDO[[#This Row],[Edificios (kilotoneladas CO₂e)]:[Electricidad y Calor (kilotoneladas CO₂e)]])</f>
        <v>85340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</v>
      </c>
      <c r="F553">
        <v>440</v>
      </c>
      <c r="G553">
        <v>77000</v>
      </c>
      <c r="H553">
        <v>600</v>
      </c>
      <c r="I553">
        <v>2900</v>
      </c>
      <c r="J553">
        <v>800</v>
      </c>
      <c r="K553">
        <v>330</v>
      </c>
      <c r="L553">
        <v>1600</v>
      </c>
      <c r="M553">
        <f>SUM(Emisiones_CO2_CO2eq_MUNDO[[#This Row],[Edificios (kilotoneladas CO₂e)]:[Electricidad y Calor (kilotoneladas CO₂e)]])</f>
        <v>84470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</v>
      </c>
      <c r="F554">
        <v>440</v>
      </c>
      <c r="G554">
        <v>77000</v>
      </c>
      <c r="H554">
        <v>600</v>
      </c>
      <c r="I554">
        <v>2900</v>
      </c>
      <c r="J554">
        <v>900</v>
      </c>
      <c r="K554">
        <v>440</v>
      </c>
      <c r="L554">
        <v>1800</v>
      </c>
      <c r="M554">
        <f>SUM(Emisiones_CO2_CO2eq_MUNDO[[#This Row],[Edificios (kilotoneladas CO₂e)]:[Electricidad y Calor (kilotoneladas CO₂e)]])</f>
        <v>84980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</v>
      </c>
      <c r="F555">
        <v>500</v>
      </c>
      <c r="G555">
        <v>77000</v>
      </c>
      <c r="H555">
        <v>700</v>
      </c>
      <c r="I555">
        <v>3100</v>
      </c>
      <c r="J555">
        <v>900</v>
      </c>
      <c r="K555">
        <v>550</v>
      </c>
      <c r="L555">
        <v>2100</v>
      </c>
      <c r="M555">
        <f>SUM(Emisiones_CO2_CO2eq_MUNDO[[#This Row],[Edificios (kilotoneladas CO₂e)]:[Electricidad y Calor (kilotoneladas CO₂e)]])</f>
        <v>85750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</v>
      </c>
      <c r="F556">
        <v>550</v>
      </c>
      <c r="G556">
        <v>77000</v>
      </c>
      <c r="H556">
        <v>1000</v>
      </c>
      <c r="I556">
        <v>3400</v>
      </c>
      <c r="J556">
        <v>1000</v>
      </c>
      <c r="K556">
        <v>330</v>
      </c>
      <c r="L556">
        <v>2100</v>
      </c>
      <c r="M556">
        <f>SUM(Emisiones_CO2_CO2eq_MUNDO[[#This Row],[Edificios (kilotoneladas CO₂e)]:[Electricidad y Calor (kilotoneladas CO₂e)]])</f>
        <v>86380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</v>
      </c>
      <c r="F557">
        <v>610</v>
      </c>
      <c r="G557">
        <v>77000</v>
      </c>
      <c r="H557">
        <v>900</v>
      </c>
      <c r="I557">
        <v>3500</v>
      </c>
      <c r="J557">
        <v>1100</v>
      </c>
      <c r="K557">
        <v>330</v>
      </c>
      <c r="L557">
        <v>2400</v>
      </c>
      <c r="M557">
        <f>SUM(Emisiones_CO2_CO2eq_MUNDO[[#This Row],[Edificios (kilotoneladas CO₂e)]:[Electricidad y Calor (kilotoneladas CO₂e)]])</f>
        <v>86840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</v>
      </c>
      <c r="F558">
        <v>690</v>
      </c>
      <c r="G558">
        <v>87270</v>
      </c>
      <c r="H558">
        <v>1100</v>
      </c>
      <c r="I558">
        <v>3900</v>
      </c>
      <c r="J558">
        <v>1200</v>
      </c>
      <c r="K558">
        <v>270</v>
      </c>
      <c r="L558">
        <v>2500</v>
      </c>
      <c r="M558">
        <f>SUM(Emisiones_CO2_CO2eq_MUNDO[[#This Row],[Edificios (kilotoneladas CO₂e)]:[Electricidad y Calor (kilotoneladas CO₂e)]])</f>
        <v>98130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</v>
      </c>
      <c r="F559">
        <v>720</v>
      </c>
      <c r="G559">
        <v>87270</v>
      </c>
      <c r="H559">
        <v>1100</v>
      </c>
      <c r="I559">
        <v>4400</v>
      </c>
      <c r="J559">
        <v>1300</v>
      </c>
      <c r="K559">
        <v>270</v>
      </c>
      <c r="L559">
        <v>2800</v>
      </c>
      <c r="M559">
        <f>SUM(Emisiones_CO2_CO2eq_MUNDO[[#This Row],[Edificios (kilotoneladas CO₂e)]:[Electricidad y Calor (kilotoneladas CO₂e)]])</f>
        <v>99060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</v>
      </c>
      <c r="F560">
        <v>800</v>
      </c>
      <c r="G560">
        <v>87270</v>
      </c>
      <c r="H560">
        <v>1300</v>
      </c>
      <c r="I560">
        <v>4900</v>
      </c>
      <c r="J560">
        <v>1300</v>
      </c>
      <c r="K560">
        <v>270</v>
      </c>
      <c r="L560">
        <v>3000</v>
      </c>
      <c r="M560">
        <f>SUM(Emisiones_CO2_CO2eq_MUNDO[[#This Row],[Edificios (kilotoneladas CO₂e)]:[Electricidad y Calor (kilotoneladas CO₂e)]])</f>
        <v>100040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</v>
      </c>
      <c r="F561">
        <v>910</v>
      </c>
      <c r="G561">
        <v>87270</v>
      </c>
      <c r="H561">
        <v>1300</v>
      </c>
      <c r="I561">
        <v>5200</v>
      </c>
      <c r="J561">
        <v>1500</v>
      </c>
      <c r="K561">
        <v>270</v>
      </c>
      <c r="L561">
        <v>3300</v>
      </c>
      <c r="M561">
        <f>SUM(Emisiones_CO2_CO2eq_MUNDO[[#This Row],[Edificios (kilotoneladas CO₂e)]:[Electricidad y Calor (kilotoneladas CO₂e)]])</f>
        <v>100950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</v>
      </c>
      <c r="F562">
        <v>950</v>
      </c>
      <c r="G562">
        <v>87270</v>
      </c>
      <c r="H562">
        <v>1700</v>
      </c>
      <c r="I562">
        <v>5400</v>
      </c>
      <c r="J562">
        <v>1500</v>
      </c>
      <c r="K562">
        <v>270</v>
      </c>
      <c r="L562">
        <v>3700</v>
      </c>
      <c r="M562">
        <f>SUM(Emisiones_CO2_CO2eq_MUNDO[[#This Row],[Edificios (kilotoneladas CO₂e)]:[Electricidad y Calor (kilotoneladas CO₂e)]])</f>
        <v>102090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</v>
      </c>
      <c r="F563">
        <v>1040</v>
      </c>
      <c r="G563">
        <v>83740</v>
      </c>
      <c r="H563">
        <v>2000</v>
      </c>
      <c r="I563">
        <v>5900</v>
      </c>
      <c r="J563">
        <v>1700</v>
      </c>
      <c r="K563">
        <v>380</v>
      </c>
      <c r="L563">
        <v>3900</v>
      </c>
      <c r="M563">
        <f>SUM(Emisiones_CO2_CO2eq_MUNDO[[#This Row],[Edificios (kilotoneladas CO₂e)]:[Electricidad y Calor (kilotoneladas CO₂e)]])</f>
        <v>99960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</v>
      </c>
      <c r="F564">
        <v>1060</v>
      </c>
      <c r="G564">
        <v>83740</v>
      </c>
      <c r="H564">
        <v>3000</v>
      </c>
      <c r="I564">
        <v>6300</v>
      </c>
      <c r="J564">
        <v>1800</v>
      </c>
      <c r="K564">
        <v>440</v>
      </c>
      <c r="L564">
        <v>4200</v>
      </c>
      <c r="M564">
        <f>SUM(Emisiones_CO2_CO2eq_MUNDO[[#This Row],[Edificios (kilotoneladas CO₂e)]:[Electricidad y Calor (kilotoneladas CO₂e)]])</f>
        <v>101940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</v>
      </c>
      <c r="F565">
        <v>1220</v>
      </c>
      <c r="G565">
        <v>83740</v>
      </c>
      <c r="H565">
        <v>2300</v>
      </c>
      <c r="I565">
        <v>7000</v>
      </c>
      <c r="J565">
        <v>2000</v>
      </c>
      <c r="K565">
        <v>440</v>
      </c>
      <c r="L565">
        <v>4200</v>
      </c>
      <c r="M565">
        <f>SUM(Emisiones_CO2_CO2eq_MUNDO[[#This Row],[Edificios (kilotoneladas CO₂e)]:[Electricidad y Calor (kilotoneladas CO₂e)]])</f>
        <v>102300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</v>
      </c>
      <c r="F566">
        <v>1380</v>
      </c>
      <c r="G566">
        <v>83740</v>
      </c>
      <c r="H566">
        <v>2700</v>
      </c>
      <c r="I566">
        <v>7500</v>
      </c>
      <c r="J566">
        <v>2100</v>
      </c>
      <c r="K566">
        <v>380</v>
      </c>
      <c r="L566">
        <v>4500</v>
      </c>
      <c r="M566">
        <f>SUM(Emisiones_CO2_CO2eq_MUNDO[[#This Row],[Edificios (kilotoneladas CO₂e)]:[Electricidad y Calor (kilotoneladas CO₂e)]])</f>
        <v>103800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</v>
      </c>
      <c r="F567">
        <v>1450</v>
      </c>
      <c r="G567">
        <v>83740</v>
      </c>
      <c r="H567">
        <v>2000</v>
      </c>
      <c r="I567">
        <v>7800</v>
      </c>
      <c r="J567">
        <v>2100</v>
      </c>
      <c r="K567">
        <v>380</v>
      </c>
      <c r="L567">
        <v>4700</v>
      </c>
      <c r="M567">
        <f>SUM(Emisiones_CO2_CO2eq_MUNDO[[#This Row],[Edificios (kilotoneladas CO₂e)]:[Electricidad y Calor (kilotoneladas CO₂e)]])</f>
        <v>103770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</v>
      </c>
      <c r="F568">
        <v>1450</v>
      </c>
      <c r="G568">
        <v>83740</v>
      </c>
      <c r="H568">
        <v>2600</v>
      </c>
      <c r="I568">
        <v>8199.9999999999891</v>
      </c>
      <c r="J568">
        <v>2100</v>
      </c>
      <c r="K568">
        <v>380</v>
      </c>
      <c r="L568">
        <v>5600</v>
      </c>
      <c r="M568">
        <f>SUM(Emisiones_CO2_CO2eq_MUNDO[[#This Row],[Edificios (kilotoneladas CO₂e)]:[Electricidad y Calor (kilotoneladas CO₂e)]])</f>
        <v>105669.99999999999</v>
      </c>
    </row>
    <row r="569" spans="1:13" x14ac:dyDescent="0.25">
      <c r="A569" t="s">
        <v>42</v>
      </c>
      <c r="B569" t="s">
        <v>403</v>
      </c>
      <c r="C569" t="s">
        <v>43</v>
      </c>
      <c r="D569">
        <v>1990</v>
      </c>
      <c r="E569">
        <v>300</v>
      </c>
      <c r="F569">
        <v>0</v>
      </c>
      <c r="G569">
        <v>-7980</v>
      </c>
      <c r="H569">
        <v>4900</v>
      </c>
      <c r="I569">
        <v>2200</v>
      </c>
      <c r="J569">
        <v>5900</v>
      </c>
      <c r="K569">
        <v>0</v>
      </c>
      <c r="L569">
        <v>10700</v>
      </c>
      <c r="M569">
        <f>SUM(Emisiones_CO2_CO2eq_MUNDO[[#This Row],[Edificios (kilotoneladas CO₂e)]:[Electricidad y Calor (kilotoneladas CO₂e)]])</f>
        <v>16020</v>
      </c>
    </row>
    <row r="570" spans="1:13" x14ac:dyDescent="0.25">
      <c r="A570" t="s">
        <v>42</v>
      </c>
      <c r="B570" t="s">
        <v>403</v>
      </c>
      <c r="C570" t="s">
        <v>43</v>
      </c>
      <c r="D570">
        <v>1991</v>
      </c>
      <c r="E570">
        <v>300</v>
      </c>
      <c r="F570">
        <v>0</v>
      </c>
      <c r="G570">
        <v>-7980</v>
      </c>
      <c r="H570">
        <v>4800</v>
      </c>
      <c r="I570">
        <v>1900</v>
      </c>
      <c r="J570">
        <v>5800</v>
      </c>
      <c r="K570">
        <v>0</v>
      </c>
      <c r="L570">
        <v>8700</v>
      </c>
      <c r="M570">
        <f>SUM(Emisiones_CO2_CO2eq_MUNDO[[#This Row],[Edificios (kilotoneladas CO₂e)]:[Electricidad y Calor (kilotoneladas CO₂e)]])</f>
        <v>13520</v>
      </c>
    </row>
    <row r="571" spans="1:13" x14ac:dyDescent="0.25">
      <c r="A571" t="s">
        <v>42</v>
      </c>
      <c r="B571" t="s">
        <v>403</v>
      </c>
      <c r="C571" t="s">
        <v>43</v>
      </c>
      <c r="D571">
        <v>1992</v>
      </c>
      <c r="E571">
        <v>200</v>
      </c>
      <c r="F571">
        <v>60</v>
      </c>
      <c r="G571">
        <v>-7980</v>
      </c>
      <c r="H571">
        <v>4099.99999999999</v>
      </c>
      <c r="I571">
        <v>1100</v>
      </c>
      <c r="J571">
        <v>3700</v>
      </c>
      <c r="K571">
        <v>0</v>
      </c>
      <c r="L571">
        <v>6900</v>
      </c>
      <c r="M571">
        <f>SUM(Emisiones_CO2_CO2eq_MUNDO[[#This Row],[Edificios (kilotoneladas CO₂e)]:[Electricidad y Calor (kilotoneladas CO₂e)]])</f>
        <v>8079.99999999999</v>
      </c>
    </row>
    <row r="572" spans="1:13" x14ac:dyDescent="0.25">
      <c r="A572" t="s">
        <v>42</v>
      </c>
      <c r="B572" t="s">
        <v>403</v>
      </c>
      <c r="C572" t="s">
        <v>43</v>
      </c>
      <c r="D572">
        <v>1993</v>
      </c>
      <c r="E572">
        <v>100</v>
      </c>
      <c r="F572">
        <v>60</v>
      </c>
      <c r="G572">
        <v>-7980</v>
      </c>
      <c r="H572">
        <v>3700</v>
      </c>
      <c r="I572">
        <v>800</v>
      </c>
      <c r="J572">
        <v>2700</v>
      </c>
      <c r="K572">
        <v>0</v>
      </c>
      <c r="L572">
        <v>6000</v>
      </c>
      <c r="M572">
        <f>SUM(Emisiones_CO2_CO2eq_MUNDO[[#This Row],[Edificios (kilotoneladas CO₂e)]:[Electricidad y Calor (kilotoneladas CO₂e)]])</f>
        <v>5380</v>
      </c>
    </row>
    <row r="573" spans="1:13" x14ac:dyDescent="0.25">
      <c r="A573" t="s">
        <v>42</v>
      </c>
      <c r="B573" t="s">
        <v>403</v>
      </c>
      <c r="C573" t="s">
        <v>43</v>
      </c>
      <c r="D573">
        <v>1994</v>
      </c>
      <c r="E573">
        <v>100</v>
      </c>
      <c r="F573">
        <v>100</v>
      </c>
      <c r="G573">
        <v>-7980</v>
      </c>
      <c r="H573">
        <v>700</v>
      </c>
      <c r="I573">
        <v>1000</v>
      </c>
      <c r="J573">
        <v>700</v>
      </c>
      <c r="K573">
        <v>0</v>
      </c>
      <c r="L573">
        <v>700</v>
      </c>
      <c r="M573">
        <f>SUM(Emisiones_CO2_CO2eq_MUNDO[[#This Row],[Edificios (kilotoneladas CO₂e)]:[Electricidad y Calor (kilotoneladas CO₂e)]])</f>
        <v>-4680</v>
      </c>
    </row>
    <row r="574" spans="1:13" x14ac:dyDescent="0.25">
      <c r="A574" t="s">
        <v>42</v>
      </c>
      <c r="B574" t="s">
        <v>403</v>
      </c>
      <c r="C574" t="s">
        <v>43</v>
      </c>
      <c r="D574">
        <v>1995</v>
      </c>
      <c r="E574">
        <v>100</v>
      </c>
      <c r="F574">
        <v>90</v>
      </c>
      <c r="G574">
        <v>-7980</v>
      </c>
      <c r="H574">
        <v>800</v>
      </c>
      <c r="I574">
        <v>1000</v>
      </c>
      <c r="J574">
        <v>700</v>
      </c>
      <c r="K574">
        <v>0</v>
      </c>
      <c r="L574">
        <v>800</v>
      </c>
      <c r="M574">
        <f>SUM(Emisiones_CO2_CO2eq_MUNDO[[#This Row],[Edificios (kilotoneladas CO₂e)]:[Electricidad y Calor (kilotoneladas CO₂e)]])</f>
        <v>-4490</v>
      </c>
    </row>
    <row r="575" spans="1:13" x14ac:dyDescent="0.25">
      <c r="A575" t="s">
        <v>42</v>
      </c>
      <c r="B575" t="s">
        <v>403</v>
      </c>
      <c r="C575" t="s">
        <v>43</v>
      </c>
      <c r="D575">
        <v>1996</v>
      </c>
      <c r="E575">
        <v>200</v>
      </c>
      <c r="F575">
        <v>60</v>
      </c>
      <c r="G575">
        <v>-7960</v>
      </c>
      <c r="H575">
        <v>500</v>
      </c>
      <c r="I575">
        <v>1000</v>
      </c>
      <c r="J575">
        <v>300</v>
      </c>
      <c r="K575">
        <v>0</v>
      </c>
      <c r="L575">
        <v>2100</v>
      </c>
      <c r="M575">
        <f>SUM(Emisiones_CO2_CO2eq_MUNDO[[#This Row],[Edificios (kilotoneladas CO₂e)]:[Electricidad y Calor (kilotoneladas CO₂e)]])</f>
        <v>-3800</v>
      </c>
    </row>
    <row r="576" spans="1:13" x14ac:dyDescent="0.25">
      <c r="A576" t="s">
        <v>42</v>
      </c>
      <c r="B576" t="s">
        <v>403</v>
      </c>
      <c r="C576" t="s">
        <v>43</v>
      </c>
      <c r="D576">
        <v>1997</v>
      </c>
      <c r="E576">
        <v>100</v>
      </c>
      <c r="F576">
        <v>80</v>
      </c>
      <c r="G576">
        <v>-8000</v>
      </c>
      <c r="H576">
        <v>900</v>
      </c>
      <c r="I576">
        <v>1100</v>
      </c>
      <c r="J576">
        <v>600</v>
      </c>
      <c r="K576">
        <v>0</v>
      </c>
      <c r="L576">
        <v>5900</v>
      </c>
      <c r="M576">
        <f>SUM(Emisiones_CO2_CO2eq_MUNDO[[#This Row],[Edificios (kilotoneladas CO₂e)]:[Electricidad y Calor (kilotoneladas CO₂e)]])</f>
        <v>680</v>
      </c>
    </row>
    <row r="577" spans="1:13" x14ac:dyDescent="0.25">
      <c r="A577" t="s">
        <v>42</v>
      </c>
      <c r="B577" t="s">
        <v>403</v>
      </c>
      <c r="C577" t="s">
        <v>43</v>
      </c>
      <c r="D577">
        <v>1998</v>
      </c>
      <c r="E577">
        <v>100</v>
      </c>
      <c r="F577">
        <v>120</v>
      </c>
      <c r="G577">
        <v>-7980</v>
      </c>
      <c r="H577">
        <v>700</v>
      </c>
      <c r="I577">
        <v>1400</v>
      </c>
      <c r="J577">
        <v>500</v>
      </c>
      <c r="K577">
        <v>0</v>
      </c>
      <c r="L577">
        <v>7900</v>
      </c>
      <c r="M577">
        <f>SUM(Emisiones_CO2_CO2eq_MUNDO[[#This Row],[Edificios (kilotoneladas CO₂e)]:[Electricidad y Calor (kilotoneladas CO₂e)]])</f>
        <v>2740</v>
      </c>
    </row>
    <row r="578" spans="1:13" x14ac:dyDescent="0.25">
      <c r="A578" t="s">
        <v>42</v>
      </c>
      <c r="B578" t="s">
        <v>403</v>
      </c>
      <c r="C578" t="s">
        <v>43</v>
      </c>
      <c r="D578">
        <v>1999</v>
      </c>
      <c r="E578">
        <v>100</v>
      </c>
      <c r="F578">
        <v>120</v>
      </c>
      <c r="G578">
        <v>-7890</v>
      </c>
      <c r="H578">
        <v>700</v>
      </c>
      <c r="I578">
        <v>1300</v>
      </c>
      <c r="J578">
        <v>400</v>
      </c>
      <c r="K578">
        <v>0</v>
      </c>
      <c r="L578">
        <v>7800</v>
      </c>
      <c r="M578">
        <f>SUM(Emisiones_CO2_CO2eq_MUNDO[[#This Row],[Edificios (kilotoneladas CO₂e)]:[Electricidad y Calor (kilotoneladas CO₂e)]])</f>
        <v>2530</v>
      </c>
    </row>
    <row r="579" spans="1:13" x14ac:dyDescent="0.25">
      <c r="A579" t="s">
        <v>42</v>
      </c>
      <c r="B579" t="s">
        <v>403</v>
      </c>
      <c r="C579" t="s">
        <v>43</v>
      </c>
      <c r="D579">
        <v>2000</v>
      </c>
      <c r="E579">
        <v>100</v>
      </c>
      <c r="F579">
        <v>240</v>
      </c>
      <c r="G579">
        <v>-7930</v>
      </c>
      <c r="H579">
        <v>1100</v>
      </c>
      <c r="I579">
        <v>2100</v>
      </c>
      <c r="J579">
        <v>1500</v>
      </c>
      <c r="K579">
        <v>0</v>
      </c>
      <c r="L579">
        <v>9000</v>
      </c>
      <c r="M579">
        <f>SUM(Emisiones_CO2_CO2eq_MUNDO[[#This Row],[Edificios (kilotoneladas CO₂e)]:[Electricidad y Calor (kilotoneladas CO₂e)]])</f>
        <v>6110</v>
      </c>
    </row>
    <row r="580" spans="1:13" x14ac:dyDescent="0.25">
      <c r="A580" t="s">
        <v>42</v>
      </c>
      <c r="B580" t="s">
        <v>403</v>
      </c>
      <c r="C580" t="s">
        <v>43</v>
      </c>
      <c r="D580">
        <v>2001</v>
      </c>
      <c r="E580">
        <v>100</v>
      </c>
      <c r="F580">
        <v>260</v>
      </c>
      <c r="G580">
        <v>100</v>
      </c>
      <c r="H580">
        <v>1200</v>
      </c>
      <c r="I580">
        <v>2100</v>
      </c>
      <c r="J580">
        <v>1300</v>
      </c>
      <c r="K580">
        <v>0</v>
      </c>
      <c r="L580">
        <v>8800</v>
      </c>
      <c r="M580">
        <f>SUM(Emisiones_CO2_CO2eq_MUNDO[[#This Row],[Edificios (kilotoneladas CO₂e)]:[Electricidad y Calor (kilotoneladas CO₂e)]])</f>
        <v>13860</v>
      </c>
    </row>
    <row r="581" spans="1:13" x14ac:dyDescent="0.25">
      <c r="A581" t="s">
        <v>42</v>
      </c>
      <c r="B581" t="s">
        <v>403</v>
      </c>
      <c r="C581" t="s">
        <v>43</v>
      </c>
      <c r="D581">
        <v>2002</v>
      </c>
      <c r="E581">
        <v>100</v>
      </c>
      <c r="F581">
        <v>340</v>
      </c>
      <c r="G581">
        <v>50</v>
      </c>
      <c r="H581">
        <v>1000</v>
      </c>
      <c r="I581">
        <v>2000</v>
      </c>
      <c r="J581">
        <v>1500</v>
      </c>
      <c r="K581">
        <v>0</v>
      </c>
      <c r="L581">
        <v>9600</v>
      </c>
      <c r="M581">
        <f>SUM(Emisiones_CO2_CO2eq_MUNDO[[#This Row],[Edificios (kilotoneladas CO₂e)]:[Electricidad y Calor (kilotoneladas CO₂e)]])</f>
        <v>14590</v>
      </c>
    </row>
    <row r="582" spans="1:13" x14ac:dyDescent="0.25">
      <c r="A582" t="s">
        <v>42</v>
      </c>
      <c r="B582" t="s">
        <v>403</v>
      </c>
      <c r="C582" t="s">
        <v>43</v>
      </c>
      <c r="D582">
        <v>2003</v>
      </c>
      <c r="E582">
        <v>100</v>
      </c>
      <c r="F582">
        <v>320</v>
      </c>
      <c r="G582">
        <v>330</v>
      </c>
      <c r="H582">
        <v>1600</v>
      </c>
      <c r="I582">
        <v>2100</v>
      </c>
      <c r="J582">
        <v>400</v>
      </c>
      <c r="K582">
        <v>0</v>
      </c>
      <c r="L582">
        <v>10300</v>
      </c>
      <c r="M582">
        <f>SUM(Emisiones_CO2_CO2eq_MUNDO[[#This Row],[Edificios (kilotoneladas CO₂e)]:[Electricidad y Calor (kilotoneladas CO₂e)]])</f>
        <v>15150</v>
      </c>
    </row>
    <row r="583" spans="1:13" x14ac:dyDescent="0.25">
      <c r="A583" t="s">
        <v>42</v>
      </c>
      <c r="B583" t="s">
        <v>403</v>
      </c>
      <c r="C583" t="s">
        <v>43</v>
      </c>
      <c r="D583">
        <v>2004</v>
      </c>
      <c r="E583">
        <v>100</v>
      </c>
      <c r="F583">
        <v>390</v>
      </c>
      <c r="G583">
        <v>50</v>
      </c>
      <c r="H583">
        <v>1600</v>
      </c>
      <c r="I583">
        <v>2400</v>
      </c>
      <c r="J583">
        <v>800</v>
      </c>
      <c r="K583">
        <v>0</v>
      </c>
      <c r="L583">
        <v>10200</v>
      </c>
      <c r="M583">
        <f>SUM(Emisiones_CO2_CO2eq_MUNDO[[#This Row],[Edificios (kilotoneladas CO₂e)]:[Electricidad y Calor (kilotoneladas CO₂e)]])</f>
        <v>15540</v>
      </c>
    </row>
    <row r="584" spans="1:13" x14ac:dyDescent="0.25">
      <c r="A584" t="s">
        <v>42</v>
      </c>
      <c r="B584" t="s">
        <v>403</v>
      </c>
      <c r="C584" t="s">
        <v>43</v>
      </c>
      <c r="D584">
        <v>2005</v>
      </c>
      <c r="E584">
        <v>100</v>
      </c>
      <c r="F584">
        <v>370</v>
      </c>
      <c r="G584">
        <v>50</v>
      </c>
      <c r="H584">
        <v>1800</v>
      </c>
      <c r="I584">
        <v>2300</v>
      </c>
      <c r="J584">
        <v>1100</v>
      </c>
      <c r="K584">
        <v>0</v>
      </c>
      <c r="L584">
        <v>10500</v>
      </c>
      <c r="M584">
        <f>SUM(Emisiones_CO2_CO2eq_MUNDO[[#This Row],[Edificios (kilotoneladas CO₂e)]:[Electricidad y Calor (kilotoneladas CO₂e)]])</f>
        <v>16220</v>
      </c>
    </row>
    <row r="585" spans="1:13" x14ac:dyDescent="0.25">
      <c r="A585" t="s">
        <v>42</v>
      </c>
      <c r="B585" t="s">
        <v>403</v>
      </c>
      <c r="C585" t="s">
        <v>43</v>
      </c>
      <c r="D585">
        <v>2006</v>
      </c>
      <c r="E585">
        <v>100</v>
      </c>
      <c r="F585">
        <v>450</v>
      </c>
      <c r="G585">
        <v>50</v>
      </c>
      <c r="H585">
        <v>1400</v>
      </c>
      <c r="I585">
        <v>2900</v>
      </c>
      <c r="J585">
        <v>1100</v>
      </c>
      <c r="K585">
        <v>0</v>
      </c>
      <c r="L585">
        <v>11900</v>
      </c>
      <c r="M585">
        <f>SUM(Emisiones_CO2_CO2eq_MUNDO[[#This Row],[Edificios (kilotoneladas CO₂e)]:[Electricidad y Calor (kilotoneladas CO₂e)]])</f>
        <v>17900</v>
      </c>
    </row>
    <row r="586" spans="1:13" x14ac:dyDescent="0.25">
      <c r="A586" t="s">
        <v>42</v>
      </c>
      <c r="B586" t="s">
        <v>403</v>
      </c>
      <c r="C586" t="s">
        <v>43</v>
      </c>
      <c r="D586">
        <v>2007</v>
      </c>
      <c r="E586">
        <v>100</v>
      </c>
      <c r="F586">
        <v>470</v>
      </c>
      <c r="G586">
        <v>160</v>
      </c>
      <c r="H586">
        <v>1600</v>
      </c>
      <c r="I586">
        <v>3000</v>
      </c>
      <c r="J586">
        <v>1200</v>
      </c>
      <c r="K586">
        <v>0</v>
      </c>
      <c r="L586">
        <v>12500</v>
      </c>
      <c r="M586">
        <f>SUM(Emisiones_CO2_CO2eq_MUNDO[[#This Row],[Edificios (kilotoneladas CO₂e)]:[Electricidad y Calor (kilotoneladas CO₂e)]])</f>
        <v>19030</v>
      </c>
    </row>
    <row r="587" spans="1:13" x14ac:dyDescent="0.25">
      <c r="A587" t="s">
        <v>42</v>
      </c>
      <c r="B587" t="s">
        <v>403</v>
      </c>
      <c r="C587" t="s">
        <v>43</v>
      </c>
      <c r="D587">
        <v>2008</v>
      </c>
      <c r="E587">
        <v>100</v>
      </c>
      <c r="F587">
        <v>520</v>
      </c>
      <c r="G587">
        <v>80</v>
      </c>
      <c r="H587">
        <v>1900</v>
      </c>
      <c r="I587">
        <v>3400</v>
      </c>
      <c r="J587">
        <v>1300</v>
      </c>
      <c r="K587">
        <v>0</v>
      </c>
      <c r="L587">
        <v>13600</v>
      </c>
      <c r="M587">
        <f>SUM(Emisiones_CO2_CO2eq_MUNDO[[#This Row],[Edificios (kilotoneladas CO₂e)]:[Electricidad y Calor (kilotoneladas CO₂e)]])</f>
        <v>20900</v>
      </c>
    </row>
    <row r="588" spans="1:13" x14ac:dyDescent="0.25">
      <c r="A588" t="s">
        <v>42</v>
      </c>
      <c r="B588" t="s">
        <v>403</v>
      </c>
      <c r="C588" t="s">
        <v>43</v>
      </c>
      <c r="D588">
        <v>2009</v>
      </c>
      <c r="E588">
        <v>400</v>
      </c>
      <c r="F588">
        <v>390</v>
      </c>
      <c r="G588">
        <v>50</v>
      </c>
      <c r="H588">
        <v>900</v>
      </c>
      <c r="I588">
        <v>3500</v>
      </c>
      <c r="J588">
        <v>1400</v>
      </c>
      <c r="K588">
        <v>0</v>
      </c>
      <c r="L588">
        <v>14000</v>
      </c>
      <c r="M588">
        <f>SUM(Emisiones_CO2_CO2eq_MUNDO[[#This Row],[Edificios (kilotoneladas CO₂e)]:[Electricidad y Calor (kilotoneladas CO₂e)]])</f>
        <v>20640</v>
      </c>
    </row>
    <row r="589" spans="1:13" x14ac:dyDescent="0.25">
      <c r="A589" t="s">
        <v>42</v>
      </c>
      <c r="B589" t="s">
        <v>403</v>
      </c>
      <c r="C589" t="s">
        <v>43</v>
      </c>
      <c r="D589">
        <v>2010</v>
      </c>
      <c r="E589">
        <v>600</v>
      </c>
      <c r="F589">
        <v>360</v>
      </c>
      <c r="G589">
        <v>50</v>
      </c>
      <c r="H589">
        <v>1000</v>
      </c>
      <c r="I589">
        <v>3400</v>
      </c>
      <c r="J589">
        <v>1600</v>
      </c>
      <c r="K589">
        <v>0</v>
      </c>
      <c r="L589">
        <v>13900</v>
      </c>
      <c r="M589">
        <f>SUM(Emisiones_CO2_CO2eq_MUNDO[[#This Row],[Edificios (kilotoneladas CO₂e)]:[Electricidad y Calor (kilotoneladas CO₂e)]])</f>
        <v>20910</v>
      </c>
    </row>
    <row r="590" spans="1:13" x14ac:dyDescent="0.25">
      <c r="A590" t="s">
        <v>42</v>
      </c>
      <c r="B590" t="s">
        <v>403</v>
      </c>
      <c r="C590" t="s">
        <v>43</v>
      </c>
      <c r="D590">
        <v>2011</v>
      </c>
      <c r="E590">
        <v>600</v>
      </c>
      <c r="F590">
        <v>340</v>
      </c>
      <c r="G590">
        <v>170</v>
      </c>
      <c r="H590">
        <v>1100</v>
      </c>
      <c r="I590">
        <v>3400</v>
      </c>
      <c r="J590">
        <v>1800</v>
      </c>
      <c r="K590">
        <v>0</v>
      </c>
      <c r="L590">
        <v>16600</v>
      </c>
      <c r="M590">
        <f>SUM(Emisiones_CO2_CO2eq_MUNDO[[#This Row],[Edificios (kilotoneladas CO₂e)]:[Electricidad y Calor (kilotoneladas CO₂e)]])</f>
        <v>24010</v>
      </c>
    </row>
    <row r="591" spans="1:13" x14ac:dyDescent="0.25">
      <c r="A591" t="s">
        <v>42</v>
      </c>
      <c r="B591" t="s">
        <v>403</v>
      </c>
      <c r="C591" t="s">
        <v>43</v>
      </c>
      <c r="D591">
        <v>2012</v>
      </c>
      <c r="E591">
        <v>500</v>
      </c>
      <c r="F591">
        <v>320</v>
      </c>
      <c r="G591">
        <v>110</v>
      </c>
      <c r="H591">
        <v>1000</v>
      </c>
      <c r="I591">
        <v>3200</v>
      </c>
      <c r="J591">
        <v>1800</v>
      </c>
      <c r="K591">
        <v>0</v>
      </c>
      <c r="L591">
        <v>15200</v>
      </c>
      <c r="M591">
        <f>SUM(Emisiones_CO2_CO2eq_MUNDO[[#This Row],[Edificios (kilotoneladas CO₂e)]:[Electricidad y Calor (kilotoneladas CO₂e)]])</f>
        <v>22130</v>
      </c>
    </row>
    <row r="592" spans="1:13" x14ac:dyDescent="0.25">
      <c r="A592" t="s">
        <v>42</v>
      </c>
      <c r="B592" t="s">
        <v>403</v>
      </c>
      <c r="C592" t="s">
        <v>43</v>
      </c>
      <c r="D592">
        <v>2013</v>
      </c>
      <c r="E592">
        <v>600</v>
      </c>
      <c r="F592">
        <v>340</v>
      </c>
      <c r="G592">
        <v>50</v>
      </c>
      <c r="H592">
        <v>600</v>
      </c>
      <c r="I592">
        <v>2800</v>
      </c>
      <c r="J592">
        <v>2200</v>
      </c>
      <c r="K592">
        <v>0</v>
      </c>
      <c r="L592">
        <v>15300</v>
      </c>
      <c r="M592">
        <f>SUM(Emisiones_CO2_CO2eq_MUNDO[[#This Row],[Edificios (kilotoneladas CO₂e)]:[Electricidad y Calor (kilotoneladas CO₂e)]])</f>
        <v>21890</v>
      </c>
    </row>
    <row r="593" spans="1:13" x14ac:dyDescent="0.25">
      <c r="A593" t="s">
        <v>42</v>
      </c>
      <c r="B593" t="s">
        <v>403</v>
      </c>
      <c r="C593" t="s">
        <v>43</v>
      </c>
      <c r="D593">
        <v>2014</v>
      </c>
      <c r="E593">
        <v>1100</v>
      </c>
      <c r="F593">
        <v>320</v>
      </c>
      <c r="G593">
        <v>50</v>
      </c>
      <c r="H593">
        <v>100</v>
      </c>
      <c r="I593">
        <v>3000</v>
      </c>
      <c r="J593">
        <v>2000</v>
      </c>
      <c r="K593">
        <v>0</v>
      </c>
      <c r="L593">
        <v>12900</v>
      </c>
      <c r="M593">
        <f>SUM(Emisiones_CO2_CO2eq_MUNDO[[#This Row],[Edificios (kilotoneladas CO₂e)]:[Electricidad y Calor (kilotoneladas CO₂e)]])</f>
        <v>19470</v>
      </c>
    </row>
    <row r="594" spans="1:13" x14ac:dyDescent="0.25">
      <c r="A594" t="s">
        <v>42</v>
      </c>
      <c r="B594" t="s">
        <v>403</v>
      </c>
      <c r="C594" t="s">
        <v>43</v>
      </c>
      <c r="D594">
        <v>2015</v>
      </c>
      <c r="E594">
        <v>1000</v>
      </c>
      <c r="F594">
        <v>310</v>
      </c>
      <c r="G594">
        <v>90</v>
      </c>
      <c r="H594">
        <v>100</v>
      </c>
      <c r="I594">
        <v>3100</v>
      </c>
      <c r="J594">
        <v>2100</v>
      </c>
      <c r="K594">
        <v>0</v>
      </c>
      <c r="L594">
        <v>12800</v>
      </c>
      <c r="M594">
        <f>SUM(Emisiones_CO2_CO2eq_MUNDO[[#This Row],[Edificios (kilotoneladas CO₂e)]:[Electricidad y Calor (kilotoneladas CO₂e)]])</f>
        <v>19500</v>
      </c>
    </row>
    <row r="595" spans="1:13" x14ac:dyDescent="0.25">
      <c r="A595" t="s">
        <v>42</v>
      </c>
      <c r="B595" t="s">
        <v>403</v>
      </c>
      <c r="C595" t="s">
        <v>43</v>
      </c>
      <c r="D595">
        <v>2016</v>
      </c>
      <c r="E595">
        <v>1300</v>
      </c>
      <c r="F595">
        <v>310</v>
      </c>
      <c r="G595">
        <v>70</v>
      </c>
      <c r="H595">
        <v>0</v>
      </c>
      <c r="I595">
        <v>3600</v>
      </c>
      <c r="J595">
        <v>2000</v>
      </c>
      <c r="K595">
        <v>0</v>
      </c>
      <c r="L595">
        <v>14900</v>
      </c>
      <c r="M595">
        <f>SUM(Emisiones_CO2_CO2eq_MUNDO[[#This Row],[Edificios (kilotoneladas CO₂e)]:[Electricidad y Calor (kilotoneladas CO₂e)]])</f>
        <v>22180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</v>
      </c>
      <c r="F596">
        <v>0</v>
      </c>
      <c r="G596">
        <v>36570</v>
      </c>
      <c r="H596">
        <v>0</v>
      </c>
      <c r="I596">
        <v>600</v>
      </c>
      <c r="J596">
        <v>500</v>
      </c>
      <c r="K596">
        <v>0</v>
      </c>
      <c r="L596">
        <v>1500</v>
      </c>
      <c r="M596">
        <f>SUM(Emisiones_CO2_CO2eq_MUNDO[[#This Row],[Edificios (kilotoneladas CO₂e)]:[Electricidad y Calor (kilotoneladas CO₂e)]])</f>
        <v>39270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</v>
      </c>
      <c r="F597">
        <v>0</v>
      </c>
      <c r="G597">
        <v>36570</v>
      </c>
      <c r="H597">
        <v>0</v>
      </c>
      <c r="I597">
        <v>700</v>
      </c>
      <c r="J597">
        <v>500</v>
      </c>
      <c r="K597">
        <v>0</v>
      </c>
      <c r="L597">
        <v>1400</v>
      </c>
      <c r="M597">
        <f>SUM(Emisiones_CO2_CO2eq_MUNDO[[#This Row],[Edificios (kilotoneladas CO₂e)]:[Electricidad y Calor (kilotoneladas CO₂e)]])</f>
        <v>39270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</v>
      </c>
      <c r="F598">
        <v>0</v>
      </c>
      <c r="G598">
        <v>36570</v>
      </c>
      <c r="H598">
        <v>0</v>
      </c>
      <c r="I598">
        <v>800</v>
      </c>
      <c r="J598">
        <v>700</v>
      </c>
      <c r="K598">
        <v>0</v>
      </c>
      <c r="L598">
        <v>1700</v>
      </c>
      <c r="M598">
        <f>SUM(Emisiones_CO2_CO2eq_MUNDO[[#This Row],[Edificios (kilotoneladas CO₂e)]:[Electricidad y Calor (kilotoneladas CO₂e)]])</f>
        <v>39870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</v>
      </c>
      <c r="F599">
        <v>0</v>
      </c>
      <c r="G599">
        <v>36570</v>
      </c>
      <c r="H599">
        <v>0</v>
      </c>
      <c r="I599">
        <v>800</v>
      </c>
      <c r="J599">
        <v>600</v>
      </c>
      <c r="K599">
        <v>0</v>
      </c>
      <c r="L599">
        <v>1700</v>
      </c>
      <c r="M599">
        <f>SUM(Emisiones_CO2_CO2eq_MUNDO[[#This Row],[Edificios (kilotoneladas CO₂e)]:[Electricidad y Calor (kilotoneladas CO₂e)]])</f>
        <v>39870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</v>
      </c>
      <c r="F600">
        <v>0</v>
      </c>
      <c r="G600">
        <v>36570</v>
      </c>
      <c r="H600">
        <v>0</v>
      </c>
      <c r="I600">
        <v>800</v>
      </c>
      <c r="J600">
        <v>500</v>
      </c>
      <c r="K600">
        <v>0</v>
      </c>
      <c r="L600">
        <v>1700</v>
      </c>
      <c r="M600">
        <f>SUM(Emisiones_CO2_CO2eq_MUNDO[[#This Row],[Edificios (kilotoneladas CO₂e)]:[Electricidad y Calor (kilotoneladas CO₂e)]])</f>
        <v>39770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</v>
      </c>
      <c r="F601">
        <v>0</v>
      </c>
      <c r="G601">
        <v>36570</v>
      </c>
      <c r="H601">
        <v>0</v>
      </c>
      <c r="I601">
        <v>900</v>
      </c>
      <c r="J601">
        <v>400</v>
      </c>
      <c r="K601">
        <v>0</v>
      </c>
      <c r="L601">
        <v>1800</v>
      </c>
      <c r="M601">
        <f>SUM(Emisiones_CO2_CO2eq_MUNDO[[#This Row],[Edificios (kilotoneladas CO₂e)]:[Electricidad y Calor (kilotoneladas CO₂e)]])</f>
        <v>39770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</v>
      </c>
      <c r="F602">
        <v>0</v>
      </c>
      <c r="G602">
        <v>46460</v>
      </c>
      <c r="H602">
        <v>0</v>
      </c>
      <c r="I602">
        <v>900</v>
      </c>
      <c r="J602">
        <v>500</v>
      </c>
      <c r="K602">
        <v>0</v>
      </c>
      <c r="L602">
        <v>1300</v>
      </c>
      <c r="M602">
        <f>SUM(Emisiones_CO2_CO2eq_MUNDO[[#This Row],[Edificios (kilotoneladas CO₂e)]:[Electricidad y Calor (kilotoneladas CO₂e)]])</f>
        <v>49260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</v>
      </c>
      <c r="F603">
        <v>0</v>
      </c>
      <c r="G603">
        <v>54880</v>
      </c>
      <c r="H603">
        <v>0</v>
      </c>
      <c r="I603">
        <v>1000</v>
      </c>
      <c r="J603">
        <v>500</v>
      </c>
      <c r="K603">
        <v>0</v>
      </c>
      <c r="L603">
        <v>1400</v>
      </c>
      <c r="M603">
        <f>SUM(Emisiones_CO2_CO2eq_MUNDO[[#This Row],[Edificios (kilotoneladas CO₂e)]:[Electricidad y Calor (kilotoneladas CO₂e)]])</f>
        <v>57880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</v>
      </c>
      <c r="F604">
        <v>0</v>
      </c>
      <c r="G604">
        <v>62040</v>
      </c>
      <c r="H604">
        <v>0</v>
      </c>
      <c r="I604">
        <v>1000</v>
      </c>
      <c r="J604">
        <v>1000</v>
      </c>
      <c r="K604">
        <v>0</v>
      </c>
      <c r="L604">
        <v>1300</v>
      </c>
      <c r="M604">
        <f>SUM(Emisiones_CO2_CO2eq_MUNDO[[#This Row],[Edificios (kilotoneladas CO₂e)]:[Electricidad y Calor (kilotoneladas CO₂e)]])</f>
        <v>65740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</v>
      </c>
      <c r="F605">
        <v>0</v>
      </c>
      <c r="G605">
        <v>50460</v>
      </c>
      <c r="H605">
        <v>0</v>
      </c>
      <c r="I605">
        <v>1100</v>
      </c>
      <c r="J605">
        <v>800</v>
      </c>
      <c r="K605">
        <v>0</v>
      </c>
      <c r="L605">
        <v>1700</v>
      </c>
      <c r="M605">
        <f>SUM(Emisiones_CO2_CO2eq_MUNDO[[#This Row],[Edificios (kilotoneladas CO₂e)]:[Electricidad y Calor (kilotoneladas CO₂e)]])</f>
        <v>54260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</v>
      </c>
      <c r="F606">
        <v>0</v>
      </c>
      <c r="G606">
        <v>41580</v>
      </c>
      <c r="H606">
        <v>0</v>
      </c>
      <c r="I606">
        <v>1200</v>
      </c>
      <c r="J606">
        <v>900</v>
      </c>
      <c r="K606">
        <v>0</v>
      </c>
      <c r="L606">
        <v>1700</v>
      </c>
      <c r="M606">
        <f>SUM(Emisiones_CO2_CO2eq_MUNDO[[#This Row],[Edificios (kilotoneladas CO₂e)]:[Electricidad y Calor (kilotoneladas CO₂e)]])</f>
        <v>45680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</v>
      </c>
      <c r="F607">
        <v>0</v>
      </c>
      <c r="G607">
        <v>29290</v>
      </c>
      <c r="H607">
        <v>100</v>
      </c>
      <c r="I607">
        <v>1300</v>
      </c>
      <c r="J607">
        <v>900</v>
      </c>
      <c r="K607">
        <v>0</v>
      </c>
      <c r="L607">
        <v>1300</v>
      </c>
      <c r="M607">
        <f>SUM(Emisiones_CO2_CO2eq_MUNDO[[#This Row],[Edificios (kilotoneladas CO₂e)]:[Electricidad y Calor (kilotoneladas CO₂e)]])</f>
        <v>33190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</v>
      </c>
      <c r="F608">
        <v>0</v>
      </c>
      <c r="G608">
        <v>98050</v>
      </c>
      <c r="H608">
        <v>100</v>
      </c>
      <c r="I608">
        <v>1200</v>
      </c>
      <c r="J608">
        <v>1100</v>
      </c>
      <c r="K608">
        <v>0</v>
      </c>
      <c r="L608">
        <v>1300</v>
      </c>
      <c r="M608">
        <f>SUM(Emisiones_CO2_CO2eq_MUNDO[[#This Row],[Edificios (kilotoneladas CO₂e)]:[Electricidad y Calor (kilotoneladas CO₂e)]])</f>
        <v>102050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</v>
      </c>
      <c r="F609">
        <v>0</v>
      </c>
      <c r="G609">
        <v>60650</v>
      </c>
      <c r="H609">
        <v>100</v>
      </c>
      <c r="I609">
        <v>1300</v>
      </c>
      <c r="J609">
        <v>900</v>
      </c>
      <c r="K609">
        <v>0</v>
      </c>
      <c r="L609">
        <v>1400</v>
      </c>
      <c r="M609">
        <f>SUM(Emisiones_CO2_CO2eq_MUNDO[[#This Row],[Edificios (kilotoneladas CO₂e)]:[Electricidad y Calor (kilotoneladas CO₂e)]])</f>
        <v>64650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</v>
      </c>
      <c r="F610">
        <v>0</v>
      </c>
      <c r="G610">
        <v>16210</v>
      </c>
      <c r="H610">
        <v>100</v>
      </c>
      <c r="I610">
        <v>1500</v>
      </c>
      <c r="J610">
        <v>600</v>
      </c>
      <c r="K610">
        <v>0</v>
      </c>
      <c r="L610">
        <v>1600</v>
      </c>
      <c r="M610">
        <f>SUM(Emisiones_CO2_CO2eq_MUNDO[[#This Row],[Edificios (kilotoneladas CO₂e)]:[Electricidad y Calor (kilotoneladas CO₂e)]])</f>
        <v>20210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</v>
      </c>
      <c r="F611">
        <v>0</v>
      </c>
      <c r="G611">
        <v>51240</v>
      </c>
      <c r="H611">
        <v>0</v>
      </c>
      <c r="I611">
        <v>1500</v>
      </c>
      <c r="J611">
        <v>900</v>
      </c>
      <c r="K611">
        <v>0</v>
      </c>
      <c r="L611">
        <v>1700</v>
      </c>
      <c r="M611">
        <f>SUM(Emisiones_CO2_CO2eq_MUNDO[[#This Row],[Edificios (kilotoneladas CO₂e)]:[Electricidad y Calor (kilotoneladas CO₂e)]])</f>
        <v>55440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</v>
      </c>
      <c r="F612">
        <v>0</v>
      </c>
      <c r="G612">
        <v>21800</v>
      </c>
      <c r="H612">
        <v>0</v>
      </c>
      <c r="I612">
        <v>1600</v>
      </c>
      <c r="J612">
        <v>1000</v>
      </c>
      <c r="K612">
        <v>0</v>
      </c>
      <c r="L612">
        <v>1300</v>
      </c>
      <c r="M612">
        <f>SUM(Emisiones_CO2_CO2eq_MUNDO[[#This Row],[Edificios (kilotoneladas CO₂e)]:[Electricidad y Calor (kilotoneladas CO₂e)]])</f>
        <v>25900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</v>
      </c>
      <c r="F613">
        <v>0</v>
      </c>
      <c r="G613">
        <v>54640</v>
      </c>
      <c r="H613">
        <v>100</v>
      </c>
      <c r="I613">
        <v>1700</v>
      </c>
      <c r="J613">
        <v>1200</v>
      </c>
      <c r="K613">
        <v>0</v>
      </c>
      <c r="L613">
        <v>1100</v>
      </c>
      <c r="M613">
        <f>SUM(Emisiones_CO2_CO2eq_MUNDO[[#This Row],[Edificios (kilotoneladas CO₂e)]:[Electricidad y Calor (kilotoneladas CO₂e)]])</f>
        <v>58940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</v>
      </c>
      <c r="F614">
        <v>0</v>
      </c>
      <c r="G614">
        <v>18790</v>
      </c>
      <c r="H614">
        <v>0</v>
      </c>
      <c r="I614">
        <v>2000</v>
      </c>
      <c r="J614">
        <v>1200</v>
      </c>
      <c r="K614">
        <v>0</v>
      </c>
      <c r="L614">
        <v>1100</v>
      </c>
      <c r="M614">
        <f>SUM(Emisiones_CO2_CO2eq_MUNDO[[#This Row],[Edificios (kilotoneladas CO₂e)]:[Electricidad y Calor (kilotoneladas CO₂e)]])</f>
        <v>23290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</v>
      </c>
      <c r="F615">
        <v>0</v>
      </c>
      <c r="G615">
        <v>13850</v>
      </c>
      <c r="H615">
        <v>100</v>
      </c>
      <c r="I615">
        <v>1800</v>
      </c>
      <c r="J615">
        <v>1100</v>
      </c>
      <c r="K615">
        <v>0</v>
      </c>
      <c r="L615">
        <v>900</v>
      </c>
      <c r="M615">
        <f>SUM(Emisiones_CO2_CO2eq_MUNDO[[#This Row],[Edificios (kilotoneladas CO₂e)]:[Electricidad y Calor (kilotoneladas CO₂e)]])</f>
        <v>17950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</v>
      </c>
      <c r="F616">
        <v>100</v>
      </c>
      <c r="G616">
        <v>9970</v>
      </c>
      <c r="H616">
        <v>0</v>
      </c>
      <c r="I616">
        <v>1900</v>
      </c>
      <c r="J616">
        <v>600</v>
      </c>
      <c r="K616">
        <v>0</v>
      </c>
      <c r="L616">
        <v>600</v>
      </c>
      <c r="M616">
        <f>SUM(Emisiones_CO2_CO2eq_MUNDO[[#This Row],[Edificios (kilotoneladas CO₂e)]:[Electricidad y Calor (kilotoneladas CO₂e)]])</f>
        <v>13370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</v>
      </c>
      <c r="F617">
        <v>120</v>
      </c>
      <c r="G617">
        <v>14710</v>
      </c>
      <c r="H617">
        <v>0</v>
      </c>
      <c r="I617">
        <v>2000</v>
      </c>
      <c r="J617">
        <v>600</v>
      </c>
      <c r="K617">
        <v>0</v>
      </c>
      <c r="L617">
        <v>1100</v>
      </c>
      <c r="M617">
        <f>SUM(Emisiones_CO2_CO2eq_MUNDO[[#This Row],[Edificios (kilotoneladas CO₂e)]:[Electricidad y Calor (kilotoneladas CO₂e)]])</f>
        <v>18730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</v>
      </c>
      <c r="F618">
        <v>140</v>
      </c>
      <c r="G618">
        <v>14880</v>
      </c>
      <c r="H618">
        <v>0</v>
      </c>
      <c r="I618">
        <v>2000</v>
      </c>
      <c r="J618">
        <v>700</v>
      </c>
      <c r="K618">
        <v>0</v>
      </c>
      <c r="L618">
        <v>2100</v>
      </c>
      <c r="M618">
        <f>SUM(Emisiones_CO2_CO2eq_MUNDO[[#This Row],[Edificios (kilotoneladas CO₂e)]:[Electricidad y Calor (kilotoneladas CO₂e)]])</f>
        <v>20020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</v>
      </c>
      <c r="F619">
        <v>140</v>
      </c>
      <c r="G619">
        <v>39630</v>
      </c>
      <c r="H619">
        <v>0</v>
      </c>
      <c r="I619">
        <v>2100</v>
      </c>
      <c r="J619">
        <v>800</v>
      </c>
      <c r="K619">
        <v>0</v>
      </c>
      <c r="L619">
        <v>2300</v>
      </c>
      <c r="M619">
        <f>SUM(Emisiones_CO2_CO2eq_MUNDO[[#This Row],[Edificios (kilotoneladas CO₂e)]:[Electricidad y Calor (kilotoneladas CO₂e)]])</f>
        <v>45170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</v>
      </c>
      <c r="F620">
        <v>140</v>
      </c>
      <c r="G620">
        <v>15970</v>
      </c>
      <c r="H620">
        <v>0</v>
      </c>
      <c r="I620">
        <v>2200</v>
      </c>
      <c r="J620">
        <v>800</v>
      </c>
      <c r="K620">
        <v>0</v>
      </c>
      <c r="L620">
        <v>3800</v>
      </c>
      <c r="M620">
        <f>SUM(Emisiones_CO2_CO2eq_MUNDO[[#This Row],[Edificios (kilotoneladas CO₂e)]:[Electricidad y Calor (kilotoneladas CO₂e)]])</f>
        <v>23110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</v>
      </c>
      <c r="F621">
        <v>140</v>
      </c>
      <c r="G621">
        <v>89280</v>
      </c>
      <c r="H621">
        <v>0</v>
      </c>
      <c r="I621">
        <v>2400</v>
      </c>
      <c r="J621">
        <v>700</v>
      </c>
      <c r="K621">
        <v>0</v>
      </c>
      <c r="L621">
        <v>3800</v>
      </c>
      <c r="M621">
        <f>SUM(Emisiones_CO2_CO2eq_MUNDO[[#This Row],[Edificios (kilotoneladas CO₂e)]:[Electricidad y Calor (kilotoneladas CO₂e)]])</f>
        <v>96420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</v>
      </c>
      <c r="F622">
        <v>140</v>
      </c>
      <c r="G622">
        <v>43450</v>
      </c>
      <c r="H622">
        <v>0</v>
      </c>
      <c r="I622">
        <v>2500</v>
      </c>
      <c r="J622">
        <v>700</v>
      </c>
      <c r="K622">
        <v>0</v>
      </c>
      <c r="L622">
        <v>3600</v>
      </c>
      <c r="M622">
        <f>SUM(Emisiones_CO2_CO2eq_MUNDO[[#This Row],[Edificios (kilotoneladas CO₂e)]:[Electricidad y Calor (kilotoneladas CO₂e)]])</f>
        <v>50490</v>
      </c>
    </row>
    <row r="623" spans="1:13" x14ac:dyDescent="0.25">
      <c r="A623" t="s">
        <v>46</v>
      </c>
      <c r="B623" t="s">
        <v>404</v>
      </c>
      <c r="C623" t="s">
        <v>47</v>
      </c>
      <c r="D623">
        <v>1990</v>
      </c>
      <c r="E623">
        <v>16500</v>
      </c>
      <c r="F623">
        <v>11060</v>
      </c>
      <c r="G623">
        <v>879630</v>
      </c>
      <c r="H623">
        <v>11100</v>
      </c>
      <c r="I623">
        <v>82200</v>
      </c>
      <c r="J623">
        <v>46600</v>
      </c>
      <c r="K623">
        <v>2740</v>
      </c>
      <c r="L623">
        <v>28100</v>
      </c>
      <c r="M623">
        <f>SUM(Emisiones_CO2_CO2eq_MUNDO[[#This Row],[Edificios (kilotoneladas CO₂e)]:[Electricidad y Calor (kilotoneladas CO₂e)]])</f>
        <v>1077930</v>
      </c>
    </row>
    <row r="624" spans="1:13" x14ac:dyDescent="0.25">
      <c r="A624" t="s">
        <v>46</v>
      </c>
      <c r="B624" t="s">
        <v>404</v>
      </c>
      <c r="C624" t="s">
        <v>47</v>
      </c>
      <c r="D624">
        <v>1991</v>
      </c>
      <c r="E624">
        <v>16700</v>
      </c>
      <c r="F624">
        <v>11780</v>
      </c>
      <c r="G624">
        <v>879630</v>
      </c>
      <c r="H624">
        <v>10500</v>
      </c>
      <c r="I624">
        <v>86000</v>
      </c>
      <c r="J624">
        <v>50000</v>
      </c>
      <c r="K624">
        <v>2020</v>
      </c>
      <c r="L624">
        <v>28000</v>
      </c>
      <c r="M624">
        <f>SUM(Emisiones_CO2_CO2eq_MUNDO[[#This Row],[Edificios (kilotoneladas CO₂e)]:[Electricidad y Calor (kilotoneladas CO₂e)]])</f>
        <v>1084630</v>
      </c>
    </row>
    <row r="625" spans="1:13" x14ac:dyDescent="0.25">
      <c r="A625" t="s">
        <v>46</v>
      </c>
      <c r="B625" t="s">
        <v>404</v>
      </c>
      <c r="C625" t="s">
        <v>47</v>
      </c>
      <c r="D625">
        <v>1992</v>
      </c>
      <c r="E625">
        <v>17300</v>
      </c>
      <c r="F625">
        <v>9770</v>
      </c>
      <c r="G625">
        <v>879630</v>
      </c>
      <c r="H625">
        <v>11200</v>
      </c>
      <c r="I625">
        <v>86600</v>
      </c>
      <c r="J625">
        <v>50800</v>
      </c>
      <c r="K625">
        <v>2950</v>
      </c>
      <c r="L625">
        <v>29800</v>
      </c>
      <c r="M625">
        <f>SUM(Emisiones_CO2_CO2eq_MUNDO[[#This Row],[Edificios (kilotoneladas CO₂e)]:[Electricidad y Calor (kilotoneladas CO₂e)]])</f>
        <v>1088050</v>
      </c>
    </row>
    <row r="626" spans="1:13" x14ac:dyDescent="0.25">
      <c r="A626" t="s">
        <v>46</v>
      </c>
      <c r="B626" t="s">
        <v>404</v>
      </c>
      <c r="C626" t="s">
        <v>47</v>
      </c>
      <c r="D626">
        <v>1993</v>
      </c>
      <c r="E626">
        <v>17700</v>
      </c>
      <c r="F626">
        <v>10160</v>
      </c>
      <c r="G626">
        <v>879630</v>
      </c>
      <c r="H626">
        <v>12000</v>
      </c>
      <c r="I626">
        <v>90100</v>
      </c>
      <c r="J626">
        <v>53100</v>
      </c>
      <c r="K626">
        <v>1860</v>
      </c>
      <c r="L626">
        <v>30100</v>
      </c>
      <c r="M626">
        <f>SUM(Emisiones_CO2_CO2eq_MUNDO[[#This Row],[Edificios (kilotoneladas CO₂e)]:[Electricidad y Calor (kilotoneladas CO₂e)]])</f>
        <v>1094650</v>
      </c>
    </row>
    <row r="627" spans="1:13" x14ac:dyDescent="0.25">
      <c r="A627" t="s">
        <v>46</v>
      </c>
      <c r="B627" t="s">
        <v>404</v>
      </c>
      <c r="C627" t="s">
        <v>47</v>
      </c>
      <c r="D627">
        <v>1994</v>
      </c>
      <c r="E627">
        <v>18800</v>
      </c>
      <c r="F627">
        <v>10090</v>
      </c>
      <c r="G627">
        <v>879630</v>
      </c>
      <c r="H627">
        <v>12700</v>
      </c>
      <c r="I627">
        <v>94200</v>
      </c>
      <c r="J627">
        <v>54900</v>
      </c>
      <c r="K627">
        <v>1970</v>
      </c>
      <c r="L627">
        <v>29900</v>
      </c>
      <c r="M627">
        <f>SUM(Emisiones_CO2_CO2eq_MUNDO[[#This Row],[Edificios (kilotoneladas CO₂e)]:[Electricidad y Calor (kilotoneladas CO₂e)]])</f>
        <v>1102190</v>
      </c>
    </row>
    <row r="628" spans="1:13" x14ac:dyDescent="0.25">
      <c r="A628" t="s">
        <v>46</v>
      </c>
      <c r="B628" t="s">
        <v>404</v>
      </c>
      <c r="C628" t="s">
        <v>47</v>
      </c>
      <c r="D628">
        <v>1995</v>
      </c>
      <c r="E628">
        <v>19600</v>
      </c>
      <c r="F628">
        <v>11530</v>
      </c>
      <c r="G628">
        <v>879630</v>
      </c>
      <c r="H628">
        <v>13700</v>
      </c>
      <c r="I628">
        <v>104200</v>
      </c>
      <c r="J628">
        <v>58900</v>
      </c>
      <c r="K628">
        <v>1970</v>
      </c>
      <c r="L628">
        <v>31400</v>
      </c>
      <c r="M628">
        <f>SUM(Emisiones_CO2_CO2eq_MUNDO[[#This Row],[Edificios (kilotoneladas CO₂e)]:[Electricidad y Calor (kilotoneladas CO₂e)]])</f>
        <v>1120930</v>
      </c>
    </row>
    <row r="629" spans="1:13" x14ac:dyDescent="0.25">
      <c r="A629" t="s">
        <v>46</v>
      </c>
      <c r="B629" t="s">
        <v>404</v>
      </c>
      <c r="C629" t="s">
        <v>47</v>
      </c>
      <c r="D629">
        <v>1996</v>
      </c>
      <c r="E629">
        <v>19800</v>
      </c>
      <c r="F629">
        <v>13880</v>
      </c>
      <c r="G629">
        <v>878850</v>
      </c>
      <c r="H629">
        <v>14300</v>
      </c>
      <c r="I629">
        <v>113700</v>
      </c>
      <c r="J629">
        <v>64599.999999999905</v>
      </c>
      <c r="K629">
        <v>2740</v>
      </c>
      <c r="L629">
        <v>33900</v>
      </c>
      <c r="M629">
        <f>SUM(Emisiones_CO2_CO2eq_MUNDO[[#This Row],[Edificios (kilotoneladas CO₂e)]:[Electricidad y Calor (kilotoneladas CO₂e)]])</f>
        <v>1141770</v>
      </c>
    </row>
    <row r="630" spans="1:13" x14ac:dyDescent="0.25">
      <c r="A630" t="s">
        <v>46</v>
      </c>
      <c r="B630" t="s">
        <v>404</v>
      </c>
      <c r="C630" t="s">
        <v>47</v>
      </c>
      <c r="D630">
        <v>1997</v>
      </c>
      <c r="E630">
        <v>20100</v>
      </c>
      <c r="F630">
        <v>15270</v>
      </c>
      <c r="G630">
        <v>878890</v>
      </c>
      <c r="H630">
        <v>16000</v>
      </c>
      <c r="I630">
        <v>120600</v>
      </c>
      <c r="J630">
        <v>68300</v>
      </c>
      <c r="K630">
        <v>2900</v>
      </c>
      <c r="L630">
        <v>38100</v>
      </c>
      <c r="M630">
        <f>SUM(Emisiones_CO2_CO2eq_MUNDO[[#This Row],[Edificios (kilotoneladas CO₂e)]:[Electricidad y Calor (kilotoneladas CO₂e)]])</f>
        <v>1160160</v>
      </c>
    </row>
    <row r="631" spans="1:13" x14ac:dyDescent="0.25">
      <c r="A631" t="s">
        <v>46</v>
      </c>
      <c r="B631" t="s">
        <v>404</v>
      </c>
      <c r="C631" t="s">
        <v>47</v>
      </c>
      <c r="D631">
        <v>1998</v>
      </c>
      <c r="E631">
        <v>20500</v>
      </c>
      <c r="F631">
        <v>16180</v>
      </c>
      <c r="G631">
        <v>879370</v>
      </c>
      <c r="H631">
        <v>14200</v>
      </c>
      <c r="I631">
        <v>126900</v>
      </c>
      <c r="J631">
        <v>70200</v>
      </c>
      <c r="K631">
        <v>3610</v>
      </c>
      <c r="L631">
        <v>38800</v>
      </c>
      <c r="M631">
        <f>SUM(Emisiones_CO2_CO2eq_MUNDO[[#This Row],[Edificios (kilotoneladas CO₂e)]:[Electricidad y Calor (kilotoneladas CO₂e)]])</f>
        <v>1169760</v>
      </c>
    </row>
    <row r="632" spans="1:13" x14ac:dyDescent="0.25">
      <c r="A632" t="s">
        <v>46</v>
      </c>
      <c r="B632" t="s">
        <v>404</v>
      </c>
      <c r="C632" t="s">
        <v>47</v>
      </c>
      <c r="D632">
        <v>1999</v>
      </c>
      <c r="E632">
        <v>21500</v>
      </c>
      <c r="F632">
        <v>16440</v>
      </c>
      <c r="G632">
        <v>878830</v>
      </c>
      <c r="H632">
        <v>14600</v>
      </c>
      <c r="I632">
        <v>124200</v>
      </c>
      <c r="J632">
        <v>74000</v>
      </c>
      <c r="K632">
        <v>4099.99999999999</v>
      </c>
      <c r="L632">
        <v>45400</v>
      </c>
      <c r="M632">
        <f>SUM(Emisiones_CO2_CO2eq_MUNDO[[#This Row],[Edificios (kilotoneladas CO₂e)]:[Electricidad y Calor (kilotoneladas CO₂e)]])</f>
        <v>1179070</v>
      </c>
    </row>
    <row r="633" spans="1:13" x14ac:dyDescent="0.25">
      <c r="A633" t="s">
        <v>46</v>
      </c>
      <c r="B633" t="s">
        <v>404</v>
      </c>
      <c r="C633" t="s">
        <v>47</v>
      </c>
      <c r="D633">
        <v>2000</v>
      </c>
      <c r="E633">
        <v>21400</v>
      </c>
      <c r="F633">
        <v>16050</v>
      </c>
      <c r="G633">
        <v>878830</v>
      </c>
      <c r="H633">
        <v>14200</v>
      </c>
      <c r="I633">
        <v>125500</v>
      </c>
      <c r="J633">
        <v>81300</v>
      </c>
      <c r="K633">
        <v>3770</v>
      </c>
      <c r="L633">
        <v>50100</v>
      </c>
      <c r="M633">
        <f>SUM(Emisiones_CO2_CO2eq_MUNDO[[#This Row],[Edificios (kilotoneladas CO₂e)]:[Electricidad y Calor (kilotoneladas CO₂e)]])</f>
        <v>1191150</v>
      </c>
    </row>
    <row r="634" spans="1:13" x14ac:dyDescent="0.25">
      <c r="A634" t="s">
        <v>46</v>
      </c>
      <c r="B634" t="s">
        <v>404</v>
      </c>
      <c r="C634" t="s">
        <v>47</v>
      </c>
      <c r="D634">
        <v>2001</v>
      </c>
      <c r="E634">
        <v>21600</v>
      </c>
      <c r="F634">
        <v>15230</v>
      </c>
      <c r="G634">
        <v>1091170</v>
      </c>
      <c r="H634">
        <v>15600</v>
      </c>
      <c r="I634">
        <v>128000</v>
      </c>
      <c r="J634">
        <v>79100</v>
      </c>
      <c r="K634">
        <v>4760</v>
      </c>
      <c r="L634">
        <v>54700</v>
      </c>
      <c r="M634">
        <f>SUM(Emisiones_CO2_CO2eq_MUNDO[[#This Row],[Edificios (kilotoneladas CO₂e)]:[Electricidad y Calor (kilotoneladas CO₂e)]])</f>
        <v>1410160</v>
      </c>
    </row>
    <row r="635" spans="1:13" x14ac:dyDescent="0.25">
      <c r="A635" t="s">
        <v>46</v>
      </c>
      <c r="B635" t="s">
        <v>404</v>
      </c>
      <c r="C635" t="s">
        <v>47</v>
      </c>
      <c r="D635">
        <v>2002</v>
      </c>
      <c r="E635">
        <v>21400</v>
      </c>
      <c r="F635">
        <v>14390</v>
      </c>
      <c r="G635">
        <v>1091170</v>
      </c>
      <c r="H635">
        <v>15200</v>
      </c>
      <c r="I635">
        <v>129900</v>
      </c>
      <c r="J635">
        <v>81800</v>
      </c>
      <c r="K635">
        <v>3880</v>
      </c>
      <c r="L635">
        <v>49900</v>
      </c>
      <c r="M635">
        <f>SUM(Emisiones_CO2_CO2eq_MUNDO[[#This Row],[Edificios (kilotoneladas CO₂e)]:[Electricidad y Calor (kilotoneladas CO₂e)]])</f>
        <v>1407640</v>
      </c>
    </row>
    <row r="636" spans="1:13" x14ac:dyDescent="0.25">
      <c r="A636" t="s">
        <v>46</v>
      </c>
      <c r="B636" t="s">
        <v>404</v>
      </c>
      <c r="C636" t="s">
        <v>47</v>
      </c>
      <c r="D636">
        <v>2003</v>
      </c>
      <c r="E636">
        <v>19200</v>
      </c>
      <c r="F636">
        <v>13100</v>
      </c>
      <c r="G636">
        <v>1092790</v>
      </c>
      <c r="H636">
        <v>15300</v>
      </c>
      <c r="I636">
        <v>127400</v>
      </c>
      <c r="J636">
        <v>80500</v>
      </c>
      <c r="K636">
        <v>2950</v>
      </c>
      <c r="L636">
        <v>50100</v>
      </c>
      <c r="M636">
        <f>SUM(Emisiones_CO2_CO2eq_MUNDO[[#This Row],[Edificios (kilotoneladas CO₂e)]:[Electricidad y Calor (kilotoneladas CO₂e)]])</f>
        <v>1401340</v>
      </c>
    </row>
    <row r="637" spans="1:13" x14ac:dyDescent="0.25">
      <c r="A637" t="s">
        <v>46</v>
      </c>
      <c r="B637" t="s">
        <v>404</v>
      </c>
      <c r="C637" t="s">
        <v>47</v>
      </c>
      <c r="D637">
        <v>2004</v>
      </c>
      <c r="E637">
        <v>19700</v>
      </c>
      <c r="F637">
        <v>13270</v>
      </c>
      <c r="G637">
        <v>1091910</v>
      </c>
      <c r="H637">
        <v>15200</v>
      </c>
      <c r="I637">
        <v>136300</v>
      </c>
      <c r="J637">
        <v>83000</v>
      </c>
      <c r="K637">
        <v>2680</v>
      </c>
      <c r="L637">
        <v>55700</v>
      </c>
      <c r="M637">
        <f>SUM(Emisiones_CO2_CO2eq_MUNDO[[#This Row],[Edificios (kilotoneladas CO₂e)]:[Electricidad y Calor (kilotoneladas CO₂e)]])</f>
        <v>1417760</v>
      </c>
    </row>
    <row r="638" spans="1:13" x14ac:dyDescent="0.25">
      <c r="A638" t="s">
        <v>46</v>
      </c>
      <c r="B638" t="s">
        <v>404</v>
      </c>
      <c r="C638" t="s">
        <v>47</v>
      </c>
      <c r="D638">
        <v>2005</v>
      </c>
      <c r="E638">
        <v>19200</v>
      </c>
      <c r="F638">
        <v>14350</v>
      </c>
      <c r="G638">
        <v>1091130</v>
      </c>
      <c r="H638">
        <v>15100</v>
      </c>
      <c r="I638">
        <v>137000</v>
      </c>
      <c r="J638">
        <v>81600</v>
      </c>
      <c r="K638">
        <v>4540</v>
      </c>
      <c r="L638">
        <v>57800</v>
      </c>
      <c r="M638">
        <f>SUM(Emisiones_CO2_CO2eq_MUNDO[[#This Row],[Edificios (kilotoneladas CO₂e)]:[Electricidad y Calor (kilotoneladas CO₂e)]])</f>
        <v>1420720</v>
      </c>
    </row>
    <row r="639" spans="1:13" x14ac:dyDescent="0.25">
      <c r="A639" t="s">
        <v>46</v>
      </c>
      <c r="B639" t="s">
        <v>404</v>
      </c>
      <c r="C639" t="s">
        <v>47</v>
      </c>
      <c r="D639">
        <v>2006</v>
      </c>
      <c r="E639">
        <v>19200</v>
      </c>
      <c r="F639">
        <v>15440</v>
      </c>
      <c r="G639">
        <v>518240</v>
      </c>
      <c r="H639">
        <v>15200</v>
      </c>
      <c r="I639">
        <v>140000</v>
      </c>
      <c r="J639">
        <v>81700</v>
      </c>
      <c r="K639">
        <v>3390</v>
      </c>
      <c r="L639">
        <v>58000</v>
      </c>
      <c r="M639">
        <f>SUM(Emisiones_CO2_CO2eq_MUNDO[[#This Row],[Edificios (kilotoneladas CO₂e)]:[Electricidad y Calor (kilotoneladas CO₂e)]])</f>
        <v>851170</v>
      </c>
    </row>
    <row r="640" spans="1:13" x14ac:dyDescent="0.25">
      <c r="A640" t="s">
        <v>46</v>
      </c>
      <c r="B640" t="s">
        <v>404</v>
      </c>
      <c r="C640" t="s">
        <v>47</v>
      </c>
      <c r="D640">
        <v>2007</v>
      </c>
      <c r="E640">
        <v>19900</v>
      </c>
      <c r="F640">
        <v>17200</v>
      </c>
      <c r="G640">
        <v>518559.99999999901</v>
      </c>
      <c r="H640">
        <v>16100</v>
      </c>
      <c r="I640">
        <v>145700</v>
      </c>
      <c r="J640">
        <v>90700</v>
      </c>
      <c r="K640">
        <v>3560</v>
      </c>
      <c r="L640">
        <v>57200</v>
      </c>
      <c r="M640">
        <f>SUM(Emisiones_CO2_CO2eq_MUNDO[[#This Row],[Edificios (kilotoneladas CO₂e)]:[Electricidad y Calor (kilotoneladas CO₂e)]])</f>
        <v>868919.99999999907</v>
      </c>
    </row>
    <row r="641" spans="1:13" x14ac:dyDescent="0.25">
      <c r="A641" t="s">
        <v>46</v>
      </c>
      <c r="B641" t="s">
        <v>404</v>
      </c>
      <c r="C641" t="s">
        <v>47</v>
      </c>
      <c r="D641">
        <v>2008</v>
      </c>
      <c r="E641">
        <v>19900</v>
      </c>
      <c r="F641">
        <v>18880</v>
      </c>
      <c r="G641">
        <v>518220</v>
      </c>
      <c r="H641">
        <v>17900</v>
      </c>
      <c r="I641">
        <v>151100</v>
      </c>
      <c r="J641">
        <v>90700</v>
      </c>
      <c r="K641">
        <v>3990</v>
      </c>
      <c r="L641">
        <v>68300</v>
      </c>
      <c r="M641">
        <f>SUM(Emisiones_CO2_CO2eq_MUNDO[[#This Row],[Edificios (kilotoneladas CO₂e)]:[Electricidad y Calor (kilotoneladas CO₂e)]])</f>
        <v>888990</v>
      </c>
    </row>
    <row r="642" spans="1:13" x14ac:dyDescent="0.25">
      <c r="A642" t="s">
        <v>46</v>
      </c>
      <c r="B642" t="s">
        <v>404</v>
      </c>
      <c r="C642" t="s">
        <v>47</v>
      </c>
      <c r="D642">
        <v>2009</v>
      </c>
      <c r="E642">
        <v>19600</v>
      </c>
      <c r="F642">
        <v>19030</v>
      </c>
      <c r="G642">
        <v>519020</v>
      </c>
      <c r="H642">
        <v>17400</v>
      </c>
      <c r="I642">
        <v>148500</v>
      </c>
      <c r="J642">
        <v>81700</v>
      </c>
      <c r="K642">
        <v>6290</v>
      </c>
      <c r="L642">
        <v>57300</v>
      </c>
      <c r="M642">
        <f>SUM(Emisiones_CO2_CO2eq_MUNDO[[#This Row],[Edificios (kilotoneladas CO₂e)]:[Electricidad y Calor (kilotoneladas CO₂e)]])</f>
        <v>868840</v>
      </c>
    </row>
    <row r="643" spans="1:13" x14ac:dyDescent="0.25">
      <c r="A643" t="s">
        <v>46</v>
      </c>
      <c r="B643" t="s">
        <v>404</v>
      </c>
      <c r="C643" t="s">
        <v>47</v>
      </c>
      <c r="D643">
        <v>2010</v>
      </c>
      <c r="E643">
        <v>19800</v>
      </c>
      <c r="F643">
        <v>21290</v>
      </c>
      <c r="G643">
        <v>518390</v>
      </c>
      <c r="H643">
        <v>18200</v>
      </c>
      <c r="I643">
        <v>167700</v>
      </c>
      <c r="J643">
        <v>95900</v>
      </c>
      <c r="K643">
        <v>4430</v>
      </c>
      <c r="L643">
        <v>69000</v>
      </c>
      <c r="M643">
        <f>SUM(Emisiones_CO2_CO2eq_MUNDO[[#This Row],[Edificios (kilotoneladas CO₂e)]:[Electricidad y Calor (kilotoneladas CO₂e)]])</f>
        <v>914710</v>
      </c>
    </row>
    <row r="644" spans="1:13" x14ac:dyDescent="0.25">
      <c r="A644" t="s">
        <v>46</v>
      </c>
      <c r="B644" t="s">
        <v>404</v>
      </c>
      <c r="C644" t="s">
        <v>47</v>
      </c>
      <c r="D644">
        <v>2011</v>
      </c>
      <c r="E644">
        <v>20100</v>
      </c>
      <c r="F644">
        <v>23080</v>
      </c>
      <c r="G644">
        <v>294340</v>
      </c>
      <c r="H644">
        <v>17700</v>
      </c>
      <c r="I644">
        <v>183800</v>
      </c>
      <c r="J644">
        <v>105300</v>
      </c>
      <c r="K644">
        <v>3230</v>
      </c>
      <c r="L644">
        <v>62900</v>
      </c>
      <c r="M644">
        <f>SUM(Emisiones_CO2_CO2eq_MUNDO[[#This Row],[Edificios (kilotoneladas CO₂e)]:[Electricidad y Calor (kilotoneladas CO₂e)]])</f>
        <v>710450</v>
      </c>
    </row>
    <row r="645" spans="1:13" x14ac:dyDescent="0.25">
      <c r="A645" t="s">
        <v>46</v>
      </c>
      <c r="B645" t="s">
        <v>404</v>
      </c>
      <c r="C645" t="s">
        <v>47</v>
      </c>
      <c r="D645">
        <v>2012</v>
      </c>
      <c r="E645">
        <v>20000</v>
      </c>
      <c r="F645">
        <v>24960</v>
      </c>
      <c r="G645">
        <v>294340</v>
      </c>
      <c r="H645">
        <v>18400</v>
      </c>
      <c r="I645">
        <v>200900</v>
      </c>
      <c r="J645">
        <v>101400</v>
      </c>
      <c r="K645">
        <v>2680</v>
      </c>
      <c r="L645">
        <v>81700</v>
      </c>
      <c r="M645">
        <f>SUM(Emisiones_CO2_CO2eq_MUNDO[[#This Row],[Edificios (kilotoneladas CO₂e)]:[Electricidad y Calor (kilotoneladas CO₂e)]])</f>
        <v>744380</v>
      </c>
    </row>
    <row r="646" spans="1:13" x14ac:dyDescent="0.25">
      <c r="A646" t="s">
        <v>46</v>
      </c>
      <c r="B646" t="s">
        <v>404</v>
      </c>
      <c r="C646" t="s">
        <v>47</v>
      </c>
      <c r="D646">
        <v>2013</v>
      </c>
      <c r="E646">
        <v>20400</v>
      </c>
      <c r="F646">
        <v>25200</v>
      </c>
      <c r="G646">
        <v>294340</v>
      </c>
      <c r="H646">
        <v>18400</v>
      </c>
      <c r="I646">
        <v>208100</v>
      </c>
      <c r="J646">
        <v>98800</v>
      </c>
      <c r="K646">
        <v>2410</v>
      </c>
      <c r="L646">
        <v>105900</v>
      </c>
      <c r="M646">
        <f>SUM(Emisiones_CO2_CO2eq_MUNDO[[#This Row],[Edificios (kilotoneladas CO₂e)]:[Electricidad y Calor (kilotoneladas CO₂e)]])</f>
        <v>773550</v>
      </c>
    </row>
    <row r="647" spans="1:13" x14ac:dyDescent="0.25">
      <c r="A647" t="s">
        <v>46</v>
      </c>
      <c r="B647" t="s">
        <v>404</v>
      </c>
      <c r="C647" t="s">
        <v>47</v>
      </c>
      <c r="D647">
        <v>2014</v>
      </c>
      <c r="E647">
        <v>20500</v>
      </c>
      <c r="F647">
        <v>25660</v>
      </c>
      <c r="G647">
        <v>294960</v>
      </c>
      <c r="H647">
        <v>19300</v>
      </c>
      <c r="I647">
        <v>213100</v>
      </c>
      <c r="J647">
        <v>97700</v>
      </c>
      <c r="K647">
        <v>2950</v>
      </c>
      <c r="L647">
        <v>125100</v>
      </c>
      <c r="M647">
        <f>SUM(Emisiones_CO2_CO2eq_MUNDO[[#This Row],[Edificios (kilotoneladas CO₂e)]:[Electricidad y Calor (kilotoneladas CO₂e)]])</f>
        <v>799270</v>
      </c>
    </row>
    <row r="648" spans="1:13" x14ac:dyDescent="0.25">
      <c r="A648" t="s">
        <v>46</v>
      </c>
      <c r="B648" t="s">
        <v>404</v>
      </c>
      <c r="C648" t="s">
        <v>47</v>
      </c>
      <c r="D648">
        <v>2015</v>
      </c>
      <c r="E648">
        <v>20200</v>
      </c>
      <c r="F648">
        <v>23510</v>
      </c>
      <c r="G648">
        <v>296260</v>
      </c>
      <c r="H648">
        <v>19700</v>
      </c>
      <c r="I648">
        <v>197400</v>
      </c>
      <c r="J648">
        <v>94300</v>
      </c>
      <c r="K648">
        <v>2950</v>
      </c>
      <c r="L648">
        <v>119900</v>
      </c>
      <c r="M648">
        <f>SUM(Emisiones_CO2_CO2eq_MUNDO[[#This Row],[Edificios (kilotoneladas CO₂e)]:[Electricidad y Calor (kilotoneladas CO₂e)]])</f>
        <v>774220</v>
      </c>
    </row>
    <row r="649" spans="1:13" x14ac:dyDescent="0.25">
      <c r="A649" t="s">
        <v>46</v>
      </c>
      <c r="B649" t="s">
        <v>404</v>
      </c>
      <c r="C649" t="s">
        <v>47</v>
      </c>
      <c r="D649">
        <v>2016</v>
      </c>
      <c r="E649">
        <v>20400</v>
      </c>
      <c r="F649">
        <v>20530</v>
      </c>
      <c r="G649">
        <v>302600</v>
      </c>
      <c r="H649">
        <v>16399.999999999898</v>
      </c>
      <c r="I649">
        <v>198500</v>
      </c>
      <c r="J649">
        <v>85700</v>
      </c>
      <c r="K649">
        <v>2950</v>
      </c>
      <c r="L649">
        <v>95800</v>
      </c>
      <c r="M649">
        <f>SUM(Emisiones_CO2_CO2eq_MUNDO[[#This Row],[Edificios (kilotoneladas CO₂e)]:[Electricidad y Calor (kilotoneladas CO₂e)]])</f>
        <v>742879.99999999988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</v>
      </c>
      <c r="H650">
        <v>0</v>
      </c>
      <c r="I650">
        <v>600</v>
      </c>
      <c r="J650">
        <v>100</v>
      </c>
      <c r="K650">
        <v>660</v>
      </c>
      <c r="L650">
        <v>2500</v>
      </c>
      <c r="M650">
        <f>SUM(Emisiones_CO2_CO2eq_MUNDO[[#This Row],[Edificios (kilotoneladas CO₂e)]:[Electricidad y Calor (kilotoneladas CO₂e)]])</f>
        <v>5760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</v>
      </c>
      <c r="H651">
        <v>0</v>
      </c>
      <c r="I651">
        <v>600</v>
      </c>
      <c r="J651">
        <v>100</v>
      </c>
      <c r="K651">
        <v>0</v>
      </c>
      <c r="L651">
        <v>2600</v>
      </c>
      <c r="M651">
        <f>SUM(Emisiones_CO2_CO2eq_MUNDO[[#This Row],[Edificios (kilotoneladas CO₂e)]:[Electricidad y Calor (kilotoneladas CO₂e)]])</f>
        <v>5200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</v>
      </c>
      <c r="F652">
        <v>0</v>
      </c>
      <c r="G652">
        <v>1900</v>
      </c>
      <c r="H652">
        <v>0</v>
      </c>
      <c r="I652">
        <v>700</v>
      </c>
      <c r="J652">
        <v>200</v>
      </c>
      <c r="K652">
        <v>0</v>
      </c>
      <c r="L652">
        <v>2700</v>
      </c>
      <c r="M652">
        <f>SUM(Emisiones_CO2_CO2eq_MUNDO[[#This Row],[Edificios (kilotoneladas CO₂e)]:[Electricidad y Calor (kilotoneladas CO₂e)]])</f>
        <v>5600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</v>
      </c>
      <c r="F653">
        <v>0</v>
      </c>
      <c r="G653">
        <v>1900</v>
      </c>
      <c r="H653">
        <v>0</v>
      </c>
      <c r="I653">
        <v>700</v>
      </c>
      <c r="J653">
        <v>200</v>
      </c>
      <c r="K653">
        <v>0</v>
      </c>
      <c r="L653">
        <v>3000</v>
      </c>
      <c r="M653">
        <f>SUM(Emisiones_CO2_CO2eq_MUNDO[[#This Row],[Edificios (kilotoneladas CO₂e)]:[Electricidad y Calor (kilotoneladas CO₂e)]])</f>
        <v>5900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</v>
      </c>
      <c r="F654">
        <v>0</v>
      </c>
      <c r="G654">
        <v>1900</v>
      </c>
      <c r="H654">
        <v>0</v>
      </c>
      <c r="I654">
        <v>700</v>
      </c>
      <c r="J654">
        <v>200</v>
      </c>
      <c r="K654">
        <v>0</v>
      </c>
      <c r="L654">
        <v>3100</v>
      </c>
      <c r="M654">
        <f>SUM(Emisiones_CO2_CO2eq_MUNDO[[#This Row],[Edificios (kilotoneladas CO₂e)]:[Electricidad y Calor (kilotoneladas CO₂e)]])</f>
        <v>6000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</v>
      </c>
      <c r="F655">
        <v>0</v>
      </c>
      <c r="G655">
        <v>1900</v>
      </c>
      <c r="H655">
        <v>0</v>
      </c>
      <c r="I655">
        <v>800</v>
      </c>
      <c r="J655">
        <v>200</v>
      </c>
      <c r="K655">
        <v>0</v>
      </c>
      <c r="L655">
        <v>3400</v>
      </c>
      <c r="M655">
        <f>SUM(Emisiones_CO2_CO2eq_MUNDO[[#This Row],[Edificios (kilotoneladas CO₂e)]:[Electricidad y Calor (kilotoneladas CO₂e)]])</f>
        <v>6400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</v>
      </c>
      <c r="F656">
        <v>0</v>
      </c>
      <c r="G656">
        <v>2000</v>
      </c>
      <c r="H656">
        <v>0</v>
      </c>
      <c r="I656">
        <v>800</v>
      </c>
      <c r="J656">
        <v>200</v>
      </c>
      <c r="K656">
        <v>0</v>
      </c>
      <c r="L656">
        <v>3600</v>
      </c>
      <c r="M656">
        <f>SUM(Emisiones_CO2_CO2eq_MUNDO[[#This Row],[Edificios (kilotoneladas CO₂e)]:[Electricidad y Calor (kilotoneladas CO₂e)]])</f>
        <v>6700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</v>
      </c>
      <c r="F657">
        <v>0</v>
      </c>
      <c r="G657">
        <v>2130</v>
      </c>
      <c r="H657">
        <v>0</v>
      </c>
      <c r="I657">
        <v>900</v>
      </c>
      <c r="J657">
        <v>300</v>
      </c>
      <c r="K657">
        <v>0</v>
      </c>
      <c r="L657">
        <v>3900</v>
      </c>
      <c r="M657">
        <f>SUM(Emisiones_CO2_CO2eq_MUNDO[[#This Row],[Edificios (kilotoneladas CO₂e)]:[Electricidad y Calor (kilotoneladas CO₂e)]])</f>
        <v>7330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</v>
      </c>
      <c r="F658">
        <v>0</v>
      </c>
      <c r="G658">
        <v>5060</v>
      </c>
      <c r="H658">
        <v>0</v>
      </c>
      <c r="I658">
        <v>800</v>
      </c>
      <c r="J658">
        <v>200</v>
      </c>
      <c r="K658">
        <v>0</v>
      </c>
      <c r="L658">
        <v>3300</v>
      </c>
      <c r="M658">
        <f>SUM(Emisiones_CO2_CO2eq_MUNDO[[#This Row],[Edificios (kilotoneladas CO₂e)]:[Electricidad y Calor (kilotoneladas CO₂e)]])</f>
        <v>9460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0</v>
      </c>
      <c r="G659">
        <v>1940</v>
      </c>
      <c r="H659">
        <v>0</v>
      </c>
      <c r="I659">
        <v>800</v>
      </c>
      <c r="J659">
        <v>200</v>
      </c>
      <c r="K659">
        <v>0</v>
      </c>
      <c r="L659">
        <v>3100</v>
      </c>
      <c r="M659">
        <f>SUM(Emisiones_CO2_CO2eq_MUNDO[[#This Row],[Edificios (kilotoneladas CO₂e)]:[Electricidad y Calor (kilotoneladas CO₂e)]])</f>
        <v>6140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0</v>
      </c>
      <c r="G660">
        <v>1950</v>
      </c>
      <c r="H660">
        <v>0</v>
      </c>
      <c r="I660">
        <v>800</v>
      </c>
      <c r="J660">
        <v>100</v>
      </c>
      <c r="K660">
        <v>0</v>
      </c>
      <c r="L660">
        <v>3400</v>
      </c>
      <c r="M660">
        <f>SUM(Emisiones_CO2_CO2eq_MUNDO[[#This Row],[Edificios (kilotoneladas CO₂e)]:[Electricidad y Calor (kilotoneladas CO₂e)]])</f>
        <v>6350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</v>
      </c>
      <c r="F661">
        <v>0</v>
      </c>
      <c r="G661">
        <v>1920</v>
      </c>
      <c r="H661">
        <v>0</v>
      </c>
      <c r="I661">
        <v>800</v>
      </c>
      <c r="J661">
        <v>100</v>
      </c>
      <c r="K661">
        <v>0</v>
      </c>
      <c r="L661">
        <v>3300</v>
      </c>
      <c r="M661">
        <f>SUM(Emisiones_CO2_CO2eq_MUNDO[[#This Row],[Edificios (kilotoneladas CO₂e)]:[Electricidad y Calor (kilotoneladas CO₂e)]])</f>
        <v>6220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0</v>
      </c>
      <c r="G662">
        <v>1870</v>
      </c>
      <c r="H662">
        <v>0</v>
      </c>
      <c r="I662">
        <v>900</v>
      </c>
      <c r="J662">
        <v>100</v>
      </c>
      <c r="K662">
        <v>0</v>
      </c>
      <c r="L662">
        <v>3300</v>
      </c>
      <c r="M662">
        <f>SUM(Emisiones_CO2_CO2eq_MUNDO[[#This Row],[Edificios (kilotoneladas CO₂e)]:[Electricidad y Calor (kilotoneladas CO₂e)]])</f>
        <v>6270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</v>
      </c>
      <c r="F663">
        <v>0</v>
      </c>
      <c r="G663">
        <v>1970</v>
      </c>
      <c r="H663">
        <v>0</v>
      </c>
      <c r="I663">
        <v>900</v>
      </c>
      <c r="J663">
        <v>100</v>
      </c>
      <c r="K663">
        <v>0</v>
      </c>
      <c r="L663">
        <v>4099.99999999999</v>
      </c>
      <c r="M663">
        <f>SUM(Emisiones_CO2_CO2eq_MUNDO[[#This Row],[Edificios (kilotoneladas CO₂e)]:[Electricidad y Calor (kilotoneladas CO₂e)]])</f>
        <v>7169.99999999999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</v>
      </c>
      <c r="H664">
        <v>0</v>
      </c>
      <c r="I664">
        <v>1000</v>
      </c>
      <c r="J664">
        <v>100</v>
      </c>
      <c r="K664">
        <v>0</v>
      </c>
      <c r="L664">
        <v>3800</v>
      </c>
      <c r="M664">
        <f>SUM(Emisiones_CO2_CO2eq_MUNDO[[#This Row],[Edificios (kilotoneladas CO₂e)]:[Electricidad y Calor (kilotoneladas CO₂e)]])</f>
        <v>6750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</v>
      </c>
      <c r="F665">
        <v>0</v>
      </c>
      <c r="G665">
        <v>1870</v>
      </c>
      <c r="H665">
        <v>0</v>
      </c>
      <c r="I665">
        <v>1000</v>
      </c>
      <c r="J665">
        <v>100</v>
      </c>
      <c r="K665">
        <v>0</v>
      </c>
      <c r="L665">
        <v>3700</v>
      </c>
      <c r="M665">
        <f>SUM(Emisiones_CO2_CO2eq_MUNDO[[#This Row],[Edificios (kilotoneladas CO₂e)]:[Electricidad y Calor (kilotoneladas CO₂e)]])</f>
        <v>6770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</v>
      </c>
      <c r="F666">
        <v>0</v>
      </c>
      <c r="G666">
        <v>1830</v>
      </c>
      <c r="H666">
        <v>0</v>
      </c>
      <c r="I666">
        <v>1000</v>
      </c>
      <c r="J666">
        <v>1900</v>
      </c>
      <c r="K666">
        <v>0</v>
      </c>
      <c r="L666">
        <v>4200</v>
      </c>
      <c r="M666">
        <f>SUM(Emisiones_CO2_CO2eq_MUNDO[[#This Row],[Edificios (kilotoneladas CO₂e)]:[Electricidad y Calor (kilotoneladas CO₂e)]])</f>
        <v>9030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</v>
      </c>
      <c r="F667">
        <v>0</v>
      </c>
      <c r="G667">
        <v>1830</v>
      </c>
      <c r="H667">
        <v>0</v>
      </c>
      <c r="I667">
        <v>1100</v>
      </c>
      <c r="J667">
        <v>1800</v>
      </c>
      <c r="K667">
        <v>0</v>
      </c>
      <c r="L667">
        <v>3700</v>
      </c>
      <c r="M667">
        <f>SUM(Emisiones_CO2_CO2eq_MUNDO[[#This Row],[Edificios (kilotoneladas CO₂e)]:[Electricidad y Calor (kilotoneladas CO₂e)]])</f>
        <v>8530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</v>
      </c>
      <c r="F668">
        <v>0</v>
      </c>
      <c r="G668">
        <v>1820</v>
      </c>
      <c r="H668">
        <v>100</v>
      </c>
      <c r="I668">
        <v>1100</v>
      </c>
      <c r="J668">
        <v>1900</v>
      </c>
      <c r="K668">
        <v>0</v>
      </c>
      <c r="L668">
        <v>3900</v>
      </c>
      <c r="M668">
        <f>SUM(Emisiones_CO2_CO2eq_MUNDO[[#This Row],[Edificios (kilotoneladas CO₂e)]:[Electricidad y Calor (kilotoneladas CO₂e)]])</f>
        <v>8920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</v>
      </c>
      <c r="F669">
        <v>0</v>
      </c>
      <c r="G669">
        <v>1840</v>
      </c>
      <c r="H669">
        <v>100</v>
      </c>
      <c r="I669">
        <v>1100</v>
      </c>
      <c r="J669">
        <v>1000</v>
      </c>
      <c r="K669">
        <v>0</v>
      </c>
      <c r="L669">
        <v>5200</v>
      </c>
      <c r="M669">
        <f>SUM(Emisiones_CO2_CO2eq_MUNDO[[#This Row],[Edificios (kilotoneladas CO₂e)]:[Electricidad y Calor (kilotoneladas CO₂e)]])</f>
        <v>9340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</v>
      </c>
      <c r="F670">
        <v>0</v>
      </c>
      <c r="G670">
        <v>1830</v>
      </c>
      <c r="H670">
        <v>0</v>
      </c>
      <c r="I670">
        <v>1200</v>
      </c>
      <c r="J670">
        <v>400</v>
      </c>
      <c r="K670">
        <v>0</v>
      </c>
      <c r="L670">
        <v>5200</v>
      </c>
      <c r="M670">
        <f>SUM(Emisiones_CO2_CO2eq_MUNDO[[#This Row],[Edificios (kilotoneladas CO₂e)]:[Electricidad y Calor (kilotoneladas CO₂e)]])</f>
        <v>8730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</v>
      </c>
      <c r="F671">
        <v>0</v>
      </c>
      <c r="G671">
        <v>340</v>
      </c>
      <c r="H671">
        <v>0</v>
      </c>
      <c r="I671">
        <v>1300</v>
      </c>
      <c r="J671">
        <v>500</v>
      </c>
      <c r="K671">
        <v>0</v>
      </c>
      <c r="L671">
        <v>5200</v>
      </c>
      <c r="M671">
        <f>SUM(Emisiones_CO2_CO2eq_MUNDO[[#This Row],[Edificios (kilotoneladas CO₂e)]:[Electricidad y Calor (kilotoneladas CO₂e)]])</f>
        <v>7440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</v>
      </c>
      <c r="F672">
        <v>0</v>
      </c>
      <c r="G672">
        <v>340</v>
      </c>
      <c r="H672">
        <v>0</v>
      </c>
      <c r="I672">
        <v>1300</v>
      </c>
      <c r="J672">
        <v>500</v>
      </c>
      <c r="K672">
        <v>160</v>
      </c>
      <c r="L672">
        <v>5000</v>
      </c>
      <c r="M672">
        <f>SUM(Emisiones_CO2_CO2eq_MUNDO[[#This Row],[Edificios (kilotoneladas CO₂e)]:[Electricidad y Calor (kilotoneladas CO₂e)]])</f>
        <v>7400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</v>
      </c>
      <c r="F673">
        <v>0</v>
      </c>
      <c r="G673">
        <v>340</v>
      </c>
      <c r="H673">
        <v>100</v>
      </c>
      <c r="I673">
        <v>1300</v>
      </c>
      <c r="J673">
        <v>400</v>
      </c>
      <c r="K673">
        <v>160</v>
      </c>
      <c r="L673">
        <v>4900</v>
      </c>
      <c r="M673">
        <f>SUM(Emisiones_CO2_CO2eq_MUNDO[[#This Row],[Edificios (kilotoneladas CO₂e)]:[Electricidad y Calor (kilotoneladas CO₂e)]])</f>
        <v>7300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</v>
      </c>
      <c r="F674">
        <v>0</v>
      </c>
      <c r="G674">
        <v>400</v>
      </c>
      <c r="H674">
        <v>100</v>
      </c>
      <c r="I674">
        <v>1400</v>
      </c>
      <c r="J674">
        <v>300</v>
      </c>
      <c r="K674">
        <v>270</v>
      </c>
      <c r="L674">
        <v>4800</v>
      </c>
      <c r="M674">
        <f>SUM(Emisiones_CO2_CO2eq_MUNDO[[#This Row],[Edificios (kilotoneladas CO₂e)]:[Electricidad y Calor (kilotoneladas CO₂e)]])</f>
        <v>7370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</v>
      </c>
      <c r="F675">
        <v>0</v>
      </c>
      <c r="G675">
        <v>380</v>
      </c>
      <c r="H675">
        <v>0</v>
      </c>
      <c r="I675">
        <v>1400</v>
      </c>
      <c r="J675">
        <v>400</v>
      </c>
      <c r="K675">
        <v>270</v>
      </c>
      <c r="L675">
        <v>4099.99999999999</v>
      </c>
      <c r="M675">
        <f>SUM(Emisiones_CO2_CO2eq_MUNDO[[#This Row],[Edificios (kilotoneladas CO₂e)]:[Electricidad y Calor (kilotoneladas CO₂e)]])</f>
        <v>6649.99999999999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</v>
      </c>
      <c r="F676">
        <v>0</v>
      </c>
      <c r="G676">
        <v>420</v>
      </c>
      <c r="H676">
        <v>0</v>
      </c>
      <c r="I676">
        <v>1300</v>
      </c>
      <c r="J676">
        <v>300</v>
      </c>
      <c r="K676">
        <v>270</v>
      </c>
      <c r="L676">
        <v>4500</v>
      </c>
      <c r="M676">
        <f>SUM(Emisiones_CO2_CO2eq_MUNDO[[#This Row],[Edificios (kilotoneladas CO₂e)]:[Electricidad y Calor (kilotoneladas CO₂e)]])</f>
        <v>6890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</v>
      </c>
      <c r="F677">
        <v>2100</v>
      </c>
      <c r="G677">
        <v>-11430</v>
      </c>
      <c r="H677">
        <v>4700</v>
      </c>
      <c r="I677">
        <v>6400</v>
      </c>
      <c r="J677">
        <v>12100</v>
      </c>
      <c r="K677">
        <v>0</v>
      </c>
      <c r="L677">
        <v>48200</v>
      </c>
      <c r="M677">
        <f>SUM(Emisiones_CO2_CO2eq_MUNDO[[#This Row],[Edificios (kilotoneladas CO₂e)]:[Electricidad y Calor (kilotoneladas CO₂e)]])</f>
        <v>65170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</v>
      </c>
      <c r="F678">
        <v>1240</v>
      </c>
      <c r="G678">
        <v>-11430</v>
      </c>
      <c r="H678">
        <v>2400</v>
      </c>
      <c r="I678">
        <v>3600</v>
      </c>
      <c r="J678">
        <v>9000</v>
      </c>
      <c r="K678">
        <v>0</v>
      </c>
      <c r="L678">
        <v>38400</v>
      </c>
      <c r="M678">
        <f>SUM(Emisiones_CO2_CO2eq_MUNDO[[#This Row],[Edificios (kilotoneladas CO₂e)]:[Electricidad y Calor (kilotoneladas CO₂e)]])</f>
        <v>46310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</v>
      </c>
      <c r="F679">
        <v>1080</v>
      </c>
      <c r="G679">
        <v>-11430</v>
      </c>
      <c r="H679">
        <v>1200</v>
      </c>
      <c r="I679">
        <v>3800</v>
      </c>
      <c r="J679">
        <v>7500</v>
      </c>
      <c r="K679">
        <v>0</v>
      </c>
      <c r="L679">
        <v>37500</v>
      </c>
      <c r="M679">
        <f>SUM(Emisiones_CO2_CO2eq_MUNDO[[#This Row],[Edificios (kilotoneladas CO₂e)]:[Electricidad y Calor (kilotoneladas CO₂e)]])</f>
        <v>43650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</v>
      </c>
      <c r="F680">
        <v>1130</v>
      </c>
      <c r="G680">
        <v>-11430</v>
      </c>
      <c r="H680">
        <v>1200</v>
      </c>
      <c r="I680">
        <v>4300</v>
      </c>
      <c r="J680">
        <v>6400</v>
      </c>
      <c r="K680">
        <v>0</v>
      </c>
      <c r="L680">
        <v>38000</v>
      </c>
      <c r="M680">
        <f>SUM(Emisiones_CO2_CO2eq_MUNDO[[#This Row],[Edificios (kilotoneladas CO₂e)]:[Electricidad y Calor (kilotoneladas CO₂e)]])</f>
        <v>44300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</v>
      </c>
      <c r="F681">
        <v>1410</v>
      </c>
      <c r="G681">
        <v>-11430</v>
      </c>
      <c r="H681">
        <v>1800</v>
      </c>
      <c r="I681">
        <v>3900</v>
      </c>
      <c r="J681">
        <v>7900</v>
      </c>
      <c r="K681">
        <v>0</v>
      </c>
      <c r="L681">
        <v>34900</v>
      </c>
      <c r="M681">
        <f>SUM(Emisiones_CO2_CO2eq_MUNDO[[#This Row],[Edificios (kilotoneladas CO₂e)]:[Electricidad y Calor (kilotoneladas CO₂e)]])</f>
        <v>41980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</v>
      </c>
      <c r="F682">
        <v>1950</v>
      </c>
      <c r="G682">
        <v>-11430</v>
      </c>
      <c r="H682">
        <v>1200</v>
      </c>
      <c r="I682">
        <v>4200</v>
      </c>
      <c r="J682">
        <v>9100</v>
      </c>
      <c r="K682">
        <v>0</v>
      </c>
      <c r="L682">
        <v>35300</v>
      </c>
      <c r="M682">
        <f>SUM(Emisiones_CO2_CO2eq_MUNDO[[#This Row],[Edificios (kilotoneladas CO₂e)]:[Electricidad y Calor (kilotoneladas CO₂e)]])</f>
        <v>43220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</v>
      </c>
      <c r="F683">
        <v>1920</v>
      </c>
      <c r="G683">
        <v>-11460</v>
      </c>
      <c r="H683">
        <v>1100</v>
      </c>
      <c r="I683">
        <v>4099.99999999999</v>
      </c>
      <c r="J683">
        <v>8800</v>
      </c>
      <c r="K683">
        <v>0</v>
      </c>
      <c r="L683">
        <v>35700</v>
      </c>
      <c r="M683">
        <f>SUM(Emisiones_CO2_CO2eq_MUNDO[[#This Row],[Edificios (kilotoneladas CO₂e)]:[Electricidad y Calor (kilotoneladas CO₂e)]])</f>
        <v>43559.999999999993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</v>
      </c>
      <c r="F684">
        <v>1540</v>
      </c>
      <c r="G684">
        <v>-11460</v>
      </c>
      <c r="H684">
        <v>1000</v>
      </c>
      <c r="I684">
        <v>4300</v>
      </c>
      <c r="J684">
        <v>14100</v>
      </c>
      <c r="K684">
        <v>0</v>
      </c>
      <c r="L684">
        <v>29800</v>
      </c>
      <c r="M684">
        <f>SUM(Emisiones_CO2_CO2eq_MUNDO[[#This Row],[Edificios (kilotoneladas CO₂e)]:[Electricidad y Calor (kilotoneladas CO₂e)]])</f>
        <v>41380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</v>
      </c>
      <c r="F685">
        <v>1100</v>
      </c>
      <c r="G685">
        <v>-11450</v>
      </c>
      <c r="H685">
        <v>1000</v>
      </c>
      <c r="I685">
        <v>5400</v>
      </c>
      <c r="J685">
        <v>11300</v>
      </c>
      <c r="K685">
        <v>0</v>
      </c>
      <c r="L685">
        <v>28900</v>
      </c>
      <c r="M685">
        <f>SUM(Emisiones_CO2_CO2eq_MUNDO[[#This Row],[Edificios (kilotoneladas CO₂e)]:[Electricidad y Calor (kilotoneladas CO₂e)]])</f>
        <v>38550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</v>
      </c>
      <c r="F686">
        <v>1090</v>
      </c>
      <c r="G686">
        <v>-11450</v>
      </c>
      <c r="H686">
        <v>900</v>
      </c>
      <c r="I686">
        <v>5700</v>
      </c>
      <c r="J686">
        <v>7800</v>
      </c>
      <c r="K686">
        <v>0</v>
      </c>
      <c r="L686">
        <v>26800</v>
      </c>
      <c r="M686">
        <f>SUM(Emisiones_CO2_CO2eq_MUNDO[[#This Row],[Edificios (kilotoneladas CO₂e)]:[Electricidad y Calor (kilotoneladas CO₂e)]])</f>
        <v>32640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</v>
      </c>
      <c r="F687">
        <v>1190</v>
      </c>
      <c r="G687">
        <v>-11440</v>
      </c>
      <c r="H687">
        <v>900</v>
      </c>
      <c r="I687">
        <v>5400</v>
      </c>
      <c r="J687">
        <v>8000</v>
      </c>
      <c r="K687">
        <v>0</v>
      </c>
      <c r="L687">
        <v>26500</v>
      </c>
      <c r="M687">
        <f>SUM(Emisiones_CO2_CO2eq_MUNDO[[#This Row],[Edificios (kilotoneladas CO₂e)]:[Electricidad y Calor (kilotoneladas CO₂e)]])</f>
        <v>31850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</v>
      </c>
      <c r="F688">
        <v>1200</v>
      </c>
      <c r="G688">
        <v>-13750</v>
      </c>
      <c r="H688">
        <v>800</v>
      </c>
      <c r="I688">
        <v>5600</v>
      </c>
      <c r="J688">
        <v>7900</v>
      </c>
      <c r="K688">
        <v>0</v>
      </c>
      <c r="L688">
        <v>29500</v>
      </c>
      <c r="M688">
        <f>SUM(Emisiones_CO2_CO2eq_MUNDO[[#This Row],[Edificios (kilotoneladas CO₂e)]:[Electricidad y Calor (kilotoneladas CO₂e)]])</f>
        <v>32550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</v>
      </c>
      <c r="F689">
        <v>1190</v>
      </c>
      <c r="G689">
        <v>-13970</v>
      </c>
      <c r="H689">
        <v>800</v>
      </c>
      <c r="I689">
        <v>5800</v>
      </c>
      <c r="J689">
        <v>7500</v>
      </c>
      <c r="K689">
        <v>0</v>
      </c>
      <c r="L689">
        <v>26700</v>
      </c>
      <c r="M689">
        <f>SUM(Emisiones_CO2_CO2eq_MUNDO[[#This Row],[Edificios (kilotoneladas CO₂e)]:[Electricidad y Calor (kilotoneladas CO₂e)]])</f>
        <v>29620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</v>
      </c>
      <c r="F690">
        <v>1250</v>
      </c>
      <c r="G690">
        <v>-13950</v>
      </c>
      <c r="H690">
        <v>800</v>
      </c>
      <c r="I690">
        <v>6400</v>
      </c>
      <c r="J690">
        <v>8100</v>
      </c>
      <c r="K690">
        <v>0</v>
      </c>
      <c r="L690">
        <v>29500</v>
      </c>
      <c r="M690">
        <f>SUM(Emisiones_CO2_CO2eq_MUNDO[[#This Row],[Edificios (kilotoneladas CO₂e)]:[Electricidad y Calor (kilotoneladas CO₂e)]])</f>
        <v>33900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</v>
      </c>
      <c r="F691">
        <v>1420</v>
      </c>
      <c r="G691">
        <v>-13910</v>
      </c>
      <c r="H691">
        <v>800</v>
      </c>
      <c r="I691">
        <v>6800</v>
      </c>
      <c r="J691">
        <v>8000</v>
      </c>
      <c r="K691">
        <v>0</v>
      </c>
      <c r="L691">
        <v>28800</v>
      </c>
      <c r="M691">
        <f>SUM(Emisiones_CO2_CO2eq_MUNDO[[#This Row],[Edificios (kilotoneladas CO₂e)]:[Electricidad y Calor (kilotoneladas CO₂e)]])</f>
        <v>33210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</v>
      </c>
      <c r="F692">
        <v>1590</v>
      </c>
      <c r="G692">
        <v>-13970</v>
      </c>
      <c r="H692">
        <v>900</v>
      </c>
      <c r="I692">
        <v>7600</v>
      </c>
      <c r="J692">
        <v>7900</v>
      </c>
      <c r="K692">
        <v>0</v>
      </c>
      <c r="L692">
        <v>28900</v>
      </c>
      <c r="M692">
        <f>SUM(Emisiones_CO2_CO2eq_MUNDO[[#This Row],[Edificios (kilotoneladas CO₂e)]:[Electricidad y Calor (kilotoneladas CO₂e)]])</f>
        <v>34120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</v>
      </c>
      <c r="F693">
        <v>1520</v>
      </c>
      <c r="G693">
        <v>-10090</v>
      </c>
      <c r="H693">
        <v>800</v>
      </c>
      <c r="I693">
        <v>8100</v>
      </c>
      <c r="J693">
        <v>8000</v>
      </c>
      <c r="K693">
        <v>0</v>
      </c>
      <c r="L693">
        <v>29200</v>
      </c>
      <c r="M693">
        <f>SUM(Emisiones_CO2_CO2eq_MUNDO[[#This Row],[Edificios (kilotoneladas CO₂e)]:[Electricidad y Calor (kilotoneladas CO₂e)]])</f>
        <v>39030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</v>
      </c>
      <c r="F694">
        <v>1940</v>
      </c>
      <c r="G694">
        <v>-10100</v>
      </c>
      <c r="H694">
        <v>700</v>
      </c>
      <c r="I694">
        <v>8000</v>
      </c>
      <c r="J694">
        <v>8400</v>
      </c>
      <c r="K694">
        <v>0</v>
      </c>
      <c r="L694">
        <v>32400</v>
      </c>
      <c r="M694">
        <f>SUM(Emisiones_CO2_CO2eq_MUNDO[[#This Row],[Edificios (kilotoneladas CO₂e)]:[Electricidad y Calor (kilotoneladas CO₂e)]])</f>
        <v>42640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</v>
      </c>
      <c r="F695">
        <v>1860</v>
      </c>
      <c r="G695">
        <v>-10120</v>
      </c>
      <c r="H695">
        <v>500</v>
      </c>
      <c r="I695">
        <v>8300</v>
      </c>
      <c r="J695">
        <v>6100</v>
      </c>
      <c r="K695">
        <v>0</v>
      </c>
      <c r="L695">
        <v>32200</v>
      </c>
      <c r="M695">
        <f>SUM(Emisiones_CO2_CO2eq_MUNDO[[#This Row],[Edificios (kilotoneladas CO₂e)]:[Electricidad y Calor (kilotoneladas CO₂e)]])</f>
        <v>40140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</v>
      </c>
      <c r="F696">
        <v>980</v>
      </c>
      <c r="G696">
        <v>-10160</v>
      </c>
      <c r="H696">
        <v>500</v>
      </c>
      <c r="I696">
        <v>8000</v>
      </c>
      <c r="J696">
        <v>3500</v>
      </c>
      <c r="K696">
        <v>0</v>
      </c>
      <c r="L696">
        <v>29300</v>
      </c>
      <c r="M696">
        <f>SUM(Emisiones_CO2_CO2eq_MUNDO[[#This Row],[Edificios (kilotoneladas CO₂e)]:[Electricidad y Calor (kilotoneladas CO₂e)]])</f>
        <v>33220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</v>
      </c>
      <c r="F697">
        <v>810</v>
      </c>
      <c r="G697">
        <v>-10170</v>
      </c>
      <c r="H697">
        <v>500</v>
      </c>
      <c r="I697">
        <v>7800</v>
      </c>
      <c r="J697">
        <v>3800</v>
      </c>
      <c r="K697">
        <v>0</v>
      </c>
      <c r="L697">
        <v>31100</v>
      </c>
      <c r="M697">
        <f>SUM(Emisiones_CO2_CO2eq_MUNDO[[#This Row],[Edificios (kilotoneladas CO₂e)]:[Electricidad y Calor (kilotoneladas CO₂e)]])</f>
        <v>35040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</v>
      </c>
      <c r="F698">
        <v>790</v>
      </c>
      <c r="G698">
        <v>-10110</v>
      </c>
      <c r="H698">
        <v>500</v>
      </c>
      <c r="I698">
        <v>8000</v>
      </c>
      <c r="J698">
        <v>3600</v>
      </c>
      <c r="K698">
        <v>0</v>
      </c>
      <c r="L698">
        <v>35500</v>
      </c>
      <c r="M698">
        <f>SUM(Emisiones_CO2_CO2eq_MUNDO[[#This Row],[Edificios (kilotoneladas CO₂e)]:[Electricidad y Calor (kilotoneladas CO₂e)]])</f>
        <v>39780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</v>
      </c>
      <c r="F699">
        <v>980</v>
      </c>
      <c r="G699">
        <v>-10110</v>
      </c>
      <c r="H699">
        <v>500</v>
      </c>
      <c r="I699">
        <v>8199.9999999999891</v>
      </c>
      <c r="J699">
        <v>3300</v>
      </c>
      <c r="K699">
        <v>0</v>
      </c>
      <c r="L699">
        <v>31000</v>
      </c>
      <c r="M699">
        <f>SUM(Emisiones_CO2_CO2eq_MUNDO[[#This Row],[Edificios (kilotoneladas CO₂e)]:[Electricidad y Calor (kilotoneladas CO₂e)]])</f>
        <v>35269.999999999985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</v>
      </c>
      <c r="F700">
        <v>890</v>
      </c>
      <c r="G700">
        <v>-10150</v>
      </c>
      <c r="H700">
        <v>500</v>
      </c>
      <c r="I700">
        <v>7300</v>
      </c>
      <c r="J700">
        <v>3300</v>
      </c>
      <c r="K700">
        <v>0</v>
      </c>
      <c r="L700">
        <v>27100</v>
      </c>
      <c r="M700">
        <f>SUM(Emisiones_CO2_CO2eq_MUNDO[[#This Row],[Edificios (kilotoneladas CO₂e)]:[Electricidad y Calor (kilotoneladas CO₂e)]])</f>
        <v>30140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</v>
      </c>
      <c r="F701">
        <v>910</v>
      </c>
      <c r="G701">
        <v>-10180</v>
      </c>
      <c r="H701">
        <v>500</v>
      </c>
      <c r="I701">
        <v>8199.9999999999891</v>
      </c>
      <c r="J701">
        <v>3400</v>
      </c>
      <c r="K701">
        <v>0</v>
      </c>
      <c r="L701">
        <v>28500</v>
      </c>
      <c r="M701">
        <f>SUM(Emisiones_CO2_CO2eq_MUNDO[[#This Row],[Edificios (kilotoneladas CO₂e)]:[Electricidad y Calor (kilotoneladas CO₂e)]])</f>
        <v>32329.999999999989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</v>
      </c>
      <c r="F702">
        <v>1110</v>
      </c>
      <c r="G702">
        <v>-10170</v>
      </c>
      <c r="H702">
        <v>600</v>
      </c>
      <c r="I702">
        <v>9000</v>
      </c>
      <c r="J702">
        <v>3700</v>
      </c>
      <c r="K702">
        <v>0</v>
      </c>
      <c r="L702">
        <v>29500</v>
      </c>
      <c r="M702">
        <f>SUM(Emisiones_CO2_CO2eq_MUNDO[[#This Row],[Edificios (kilotoneladas CO₂e)]:[Electricidad y Calor (kilotoneladas CO₂e)]])</f>
        <v>34740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</v>
      </c>
      <c r="F703">
        <v>1200</v>
      </c>
      <c r="G703">
        <v>-10160</v>
      </c>
      <c r="H703">
        <v>400</v>
      </c>
      <c r="I703">
        <v>9100</v>
      </c>
      <c r="J703">
        <v>3700</v>
      </c>
      <c r="K703">
        <v>0</v>
      </c>
      <c r="L703">
        <v>26100</v>
      </c>
      <c r="M703">
        <f>SUM(Emisiones_CO2_CO2eq_MUNDO[[#This Row],[Edificios (kilotoneladas CO₂e)]:[Electricidad y Calor (kilotoneladas CO₂e)]])</f>
        <v>31440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E704">
        <v>0</v>
      </c>
      <c r="F704">
        <v>0</v>
      </c>
      <c r="G704">
        <v>10630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SUM(Emisiones_CO2_CO2eq_MUNDO[[#This Row],[Edificios (kilotoneladas CO₂e)]:[Electricidad y Calor (kilotoneladas CO₂e)]])</f>
        <v>10630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E705">
        <v>0</v>
      </c>
      <c r="F705">
        <v>0</v>
      </c>
      <c r="G705">
        <v>10630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SUM(Emisiones_CO2_CO2eq_MUNDO[[#This Row],[Edificios (kilotoneladas CO₂e)]:[Electricidad y Calor (kilotoneladas CO₂e)]])</f>
        <v>10630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E706">
        <v>0</v>
      </c>
      <c r="F706">
        <v>0</v>
      </c>
      <c r="G706">
        <v>10630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>SUM(Emisiones_CO2_CO2eq_MUNDO[[#This Row],[Edificios (kilotoneladas CO₂e)]:[Electricidad y Calor (kilotoneladas CO₂e)]])</f>
        <v>10630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E707">
        <v>0</v>
      </c>
      <c r="F707">
        <v>0</v>
      </c>
      <c r="G707">
        <v>10630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>SUM(Emisiones_CO2_CO2eq_MUNDO[[#This Row],[Edificios (kilotoneladas CO₂e)]:[Electricidad y Calor (kilotoneladas CO₂e)]])</f>
        <v>10630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E708">
        <v>0</v>
      </c>
      <c r="F708">
        <v>0</v>
      </c>
      <c r="G708">
        <v>10630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>SUM(Emisiones_CO2_CO2eq_MUNDO[[#This Row],[Edificios (kilotoneladas CO₂e)]:[Electricidad y Calor (kilotoneladas CO₂e)]])</f>
        <v>10630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E709">
        <v>0</v>
      </c>
      <c r="F709">
        <v>10</v>
      </c>
      <c r="G709">
        <v>10630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>SUM(Emisiones_CO2_CO2eq_MUNDO[[#This Row],[Edificios (kilotoneladas CO₂e)]:[Electricidad y Calor (kilotoneladas CO₂e)]])</f>
        <v>10640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E710">
        <v>0</v>
      </c>
      <c r="F710">
        <v>10</v>
      </c>
      <c r="G710">
        <v>10630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>SUM(Emisiones_CO2_CO2eq_MUNDO[[#This Row],[Edificios (kilotoneladas CO₂e)]:[Electricidad y Calor (kilotoneladas CO₂e)]])</f>
        <v>10640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E711">
        <v>0</v>
      </c>
      <c r="F711">
        <v>10</v>
      </c>
      <c r="G711">
        <v>10630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>SUM(Emisiones_CO2_CO2eq_MUNDO[[#This Row],[Edificios (kilotoneladas CO₂e)]:[Electricidad y Calor (kilotoneladas CO₂e)]])</f>
        <v>10640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E712">
        <v>0</v>
      </c>
      <c r="F712">
        <v>10</v>
      </c>
      <c r="G712">
        <v>10630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>SUM(Emisiones_CO2_CO2eq_MUNDO[[#This Row],[Edificios (kilotoneladas CO₂e)]:[Electricidad y Calor (kilotoneladas CO₂e)]])</f>
        <v>10640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E713">
        <v>0</v>
      </c>
      <c r="F713">
        <v>70</v>
      </c>
      <c r="G713">
        <v>10630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>SUM(Emisiones_CO2_CO2eq_MUNDO[[#This Row],[Edificios (kilotoneladas CO₂e)]:[Electricidad y Calor (kilotoneladas CO₂e)]])</f>
        <v>10700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E714">
        <v>0</v>
      </c>
      <c r="F714">
        <v>40</v>
      </c>
      <c r="G714">
        <v>10630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>SUM(Emisiones_CO2_CO2eq_MUNDO[[#This Row],[Edificios (kilotoneladas CO₂e)]:[Electricidad y Calor (kilotoneladas CO₂e)]])</f>
        <v>10670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E715">
        <v>0</v>
      </c>
      <c r="F715">
        <v>20</v>
      </c>
      <c r="G715">
        <v>8800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>SUM(Emisiones_CO2_CO2eq_MUNDO[[#This Row],[Edificios (kilotoneladas CO₂e)]:[Electricidad y Calor (kilotoneladas CO₂e)]])</f>
        <v>8820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E716">
        <v>0</v>
      </c>
      <c r="F716">
        <v>10</v>
      </c>
      <c r="G716">
        <v>8800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>SUM(Emisiones_CO2_CO2eq_MUNDO[[#This Row],[Edificios (kilotoneladas CO₂e)]:[Electricidad y Calor (kilotoneladas CO₂e)]])</f>
        <v>8810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E717">
        <v>0</v>
      </c>
      <c r="F717">
        <v>10</v>
      </c>
      <c r="G717">
        <v>8800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>SUM(Emisiones_CO2_CO2eq_MUNDO[[#This Row],[Edificios (kilotoneladas CO₂e)]:[Electricidad y Calor (kilotoneladas CO₂e)]])</f>
        <v>8810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E718">
        <v>0</v>
      </c>
      <c r="F718">
        <v>10</v>
      </c>
      <c r="G718">
        <v>8800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>SUM(Emisiones_CO2_CO2eq_MUNDO[[#This Row],[Edificios (kilotoneladas CO₂e)]:[Electricidad y Calor (kilotoneladas CO₂e)]])</f>
        <v>8810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E719">
        <v>0</v>
      </c>
      <c r="F719">
        <v>10</v>
      </c>
      <c r="G719">
        <v>8800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>SUM(Emisiones_CO2_CO2eq_MUNDO[[#This Row],[Edificios (kilotoneladas CO₂e)]:[Electricidad y Calor (kilotoneladas CO₂e)]])</f>
        <v>8810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E720">
        <v>0</v>
      </c>
      <c r="F720">
        <v>10</v>
      </c>
      <c r="G720">
        <v>11000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>SUM(Emisiones_CO2_CO2eq_MUNDO[[#This Row],[Edificios (kilotoneladas CO₂e)]:[Electricidad y Calor (kilotoneladas CO₂e)]])</f>
        <v>11010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E721">
        <v>0</v>
      </c>
      <c r="F721">
        <v>10</v>
      </c>
      <c r="G721">
        <v>11000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>SUM(Emisiones_CO2_CO2eq_MUNDO[[#This Row],[Edificios (kilotoneladas CO₂e)]:[Electricidad y Calor (kilotoneladas CO₂e)]])</f>
        <v>11010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E722">
        <v>0</v>
      </c>
      <c r="F722">
        <v>180</v>
      </c>
      <c r="G722">
        <v>11000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>SUM(Emisiones_CO2_CO2eq_MUNDO[[#This Row],[Edificios (kilotoneladas CO₂e)]:[Electricidad y Calor (kilotoneladas CO₂e)]])</f>
        <v>11180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E723">
        <v>0</v>
      </c>
      <c r="F723">
        <v>220</v>
      </c>
      <c r="G723">
        <v>11000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>SUM(Emisiones_CO2_CO2eq_MUNDO[[#This Row],[Edificios (kilotoneladas CO₂e)]:[Electricidad y Calor (kilotoneladas CO₂e)]])</f>
        <v>11220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E724">
        <v>0</v>
      </c>
      <c r="F724">
        <v>230</v>
      </c>
      <c r="G724">
        <v>11000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>SUM(Emisiones_CO2_CO2eq_MUNDO[[#This Row],[Edificios (kilotoneladas CO₂e)]:[Electricidad y Calor (kilotoneladas CO₂e)]])</f>
        <v>11230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E725">
        <v>0</v>
      </c>
      <c r="F725">
        <v>230</v>
      </c>
      <c r="G725">
        <v>8800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>SUM(Emisiones_CO2_CO2eq_MUNDO[[#This Row],[Edificios (kilotoneladas CO₂e)]:[Electricidad y Calor (kilotoneladas CO₂e)]])</f>
        <v>9030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E726">
        <v>0</v>
      </c>
      <c r="F726">
        <v>250</v>
      </c>
      <c r="G726">
        <v>8800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>SUM(Emisiones_CO2_CO2eq_MUNDO[[#This Row],[Edificios (kilotoneladas CO₂e)]:[Electricidad y Calor (kilotoneladas CO₂e)]])</f>
        <v>9050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E727">
        <v>0</v>
      </c>
      <c r="F727">
        <v>230</v>
      </c>
      <c r="G727">
        <v>8800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>SUM(Emisiones_CO2_CO2eq_MUNDO[[#This Row],[Edificios (kilotoneladas CO₂e)]:[Electricidad y Calor (kilotoneladas CO₂e)]])</f>
        <v>9030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E728">
        <v>0</v>
      </c>
      <c r="F728">
        <v>160</v>
      </c>
      <c r="G728">
        <v>8800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>SUM(Emisiones_CO2_CO2eq_MUNDO[[#This Row],[Edificios (kilotoneladas CO₂e)]:[Electricidad y Calor (kilotoneladas CO₂e)]])</f>
        <v>8960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E729">
        <v>0</v>
      </c>
      <c r="F729">
        <v>100</v>
      </c>
      <c r="G729">
        <v>8800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SUM(Emisiones_CO2_CO2eq_MUNDO[[#This Row],[Edificios (kilotoneladas CO₂e)]:[Electricidad y Calor (kilotoneladas CO₂e)]])</f>
        <v>8900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E730">
        <v>0</v>
      </c>
      <c r="F730">
        <v>100</v>
      </c>
      <c r="G730">
        <v>8800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>SUM(Emisiones_CO2_CO2eq_MUNDO[[#This Row],[Edificios (kilotoneladas CO₂e)]:[Electricidad y Calor (kilotoneladas CO₂e)]])</f>
        <v>8900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E731">
        <v>0</v>
      </c>
      <c r="F731">
        <v>0</v>
      </c>
      <c r="G731">
        <v>8970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>SUM(Emisiones_CO2_CO2eq_MUNDO[[#This Row],[Edificios (kilotoneladas CO₂e)]:[Electricidad y Calor (kilotoneladas CO₂e)]])</f>
        <v>8970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E732">
        <v>0</v>
      </c>
      <c r="F732">
        <v>0</v>
      </c>
      <c r="G732">
        <v>8970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>SUM(Emisiones_CO2_CO2eq_MUNDO[[#This Row],[Edificios (kilotoneladas CO₂e)]:[Electricidad y Calor (kilotoneladas CO₂e)]])</f>
        <v>8970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E733">
        <v>0</v>
      </c>
      <c r="F733">
        <v>0</v>
      </c>
      <c r="G733">
        <v>8970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SUM(Emisiones_CO2_CO2eq_MUNDO[[#This Row],[Edificios (kilotoneladas CO₂e)]:[Electricidad y Calor (kilotoneladas CO₂e)]])</f>
        <v>8970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E734">
        <v>0</v>
      </c>
      <c r="F734">
        <v>0</v>
      </c>
      <c r="G734">
        <v>8970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SUM(Emisiones_CO2_CO2eq_MUNDO[[#This Row],[Edificios (kilotoneladas CO₂e)]:[Electricidad y Calor (kilotoneladas CO₂e)]])</f>
        <v>8970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E735">
        <v>0</v>
      </c>
      <c r="F735">
        <v>0</v>
      </c>
      <c r="G735">
        <v>8970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SUM(Emisiones_CO2_CO2eq_MUNDO[[#This Row],[Edificios (kilotoneladas CO₂e)]:[Electricidad y Calor (kilotoneladas CO₂e)]])</f>
        <v>8970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E736">
        <v>0</v>
      </c>
      <c r="F736">
        <v>0</v>
      </c>
      <c r="G736">
        <v>8970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SUM(Emisiones_CO2_CO2eq_MUNDO[[#This Row],[Edificios (kilotoneladas CO₂e)]:[Electricidad y Calor (kilotoneladas CO₂e)]])</f>
        <v>8970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E737">
        <v>0</v>
      </c>
      <c r="F737">
        <v>0</v>
      </c>
      <c r="G737">
        <v>8510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SUM(Emisiones_CO2_CO2eq_MUNDO[[#This Row],[Edificios (kilotoneladas CO₂e)]:[Electricidad y Calor (kilotoneladas CO₂e)]])</f>
        <v>8510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E738">
        <v>0</v>
      </c>
      <c r="F738">
        <v>0</v>
      </c>
      <c r="G738">
        <v>8620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SUM(Emisiones_CO2_CO2eq_MUNDO[[#This Row],[Edificios (kilotoneladas CO₂e)]:[Electricidad y Calor (kilotoneladas CO₂e)]])</f>
        <v>8620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E739">
        <v>0</v>
      </c>
      <c r="F739">
        <v>0</v>
      </c>
      <c r="G739">
        <v>8800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>SUM(Emisiones_CO2_CO2eq_MUNDO[[#This Row],[Edificios (kilotoneladas CO₂e)]:[Electricidad y Calor (kilotoneladas CO₂e)]])</f>
        <v>8800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E740">
        <v>0</v>
      </c>
      <c r="F740">
        <v>0</v>
      </c>
      <c r="G740">
        <v>8610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>SUM(Emisiones_CO2_CO2eq_MUNDO[[#This Row],[Edificios (kilotoneladas CO₂e)]:[Electricidad y Calor (kilotoneladas CO₂e)]])</f>
        <v>8610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E741">
        <v>0</v>
      </c>
      <c r="F741">
        <v>0</v>
      </c>
      <c r="G741">
        <v>8760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>SUM(Emisiones_CO2_CO2eq_MUNDO[[#This Row],[Edificios (kilotoneladas CO₂e)]:[Electricidad y Calor (kilotoneladas CO₂e)]])</f>
        <v>8760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E742">
        <v>0</v>
      </c>
      <c r="F742">
        <v>0</v>
      </c>
      <c r="G742">
        <v>5650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>SUM(Emisiones_CO2_CO2eq_MUNDO[[#This Row],[Edificios (kilotoneladas CO₂e)]:[Electricidad y Calor (kilotoneladas CO₂e)]])</f>
        <v>5650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E743">
        <v>0</v>
      </c>
      <c r="F743">
        <v>0</v>
      </c>
      <c r="G743">
        <v>6420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>SUM(Emisiones_CO2_CO2eq_MUNDO[[#This Row],[Edificios (kilotoneladas CO₂e)]:[Electricidad y Calor (kilotoneladas CO₂e)]])</f>
        <v>6420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E744">
        <v>0</v>
      </c>
      <c r="F744">
        <v>0</v>
      </c>
      <c r="G744">
        <v>6610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SUM(Emisiones_CO2_CO2eq_MUNDO[[#This Row],[Edificios (kilotoneladas CO₂e)]:[Electricidad y Calor (kilotoneladas CO₂e)]])</f>
        <v>6610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E745">
        <v>0</v>
      </c>
      <c r="F745">
        <v>0</v>
      </c>
      <c r="G745">
        <v>5960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SUM(Emisiones_CO2_CO2eq_MUNDO[[#This Row],[Edificios (kilotoneladas CO₂e)]:[Electricidad y Calor (kilotoneladas CO₂e)]])</f>
        <v>5960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E746">
        <v>0</v>
      </c>
      <c r="F746">
        <v>0</v>
      </c>
      <c r="G746">
        <v>5440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>SUM(Emisiones_CO2_CO2eq_MUNDO[[#This Row],[Edificios (kilotoneladas CO₂e)]:[Electricidad y Calor (kilotoneladas CO₂e)]])</f>
        <v>5440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E747">
        <v>0</v>
      </c>
      <c r="F747">
        <v>0</v>
      </c>
      <c r="G747">
        <v>-400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SUM(Emisiones_CO2_CO2eq_MUNDO[[#This Row],[Edificios (kilotoneladas CO₂e)]:[Electricidad y Calor (kilotoneladas CO₂e)]])</f>
        <v>-400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E748">
        <v>0</v>
      </c>
      <c r="F748">
        <v>0</v>
      </c>
      <c r="G748">
        <v>-800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SUM(Emisiones_CO2_CO2eq_MUNDO[[#This Row],[Edificios (kilotoneladas CO₂e)]:[Electricidad y Calor (kilotoneladas CO₂e)]])</f>
        <v>-800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E749">
        <v>0</v>
      </c>
      <c r="F749">
        <v>0</v>
      </c>
      <c r="G749">
        <v>-340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SUM(Emisiones_CO2_CO2eq_MUNDO[[#This Row],[Edificios (kilotoneladas CO₂e)]:[Electricidad y Calor (kilotoneladas CO₂e)]])</f>
        <v>-340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E750">
        <v>0</v>
      </c>
      <c r="F750">
        <v>0</v>
      </c>
      <c r="G750">
        <v>-170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>SUM(Emisiones_CO2_CO2eq_MUNDO[[#This Row],[Edificios (kilotoneladas CO₂e)]:[Electricidad y Calor (kilotoneladas CO₂e)]])</f>
        <v>-170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E751">
        <v>0</v>
      </c>
      <c r="F751">
        <v>0</v>
      </c>
      <c r="G751">
        <v>-280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>SUM(Emisiones_CO2_CO2eq_MUNDO[[#This Row],[Edificios (kilotoneladas CO₂e)]:[Electricidad y Calor (kilotoneladas CO₂e)]])</f>
        <v>-280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E752">
        <v>0</v>
      </c>
      <c r="F752">
        <v>10</v>
      </c>
      <c r="G752">
        <v>3130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>SUM(Emisiones_CO2_CO2eq_MUNDO[[#This Row],[Edificios (kilotoneladas CO₂e)]:[Electricidad y Calor (kilotoneladas CO₂e)]])</f>
        <v>3140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E753">
        <v>0</v>
      </c>
      <c r="F753">
        <v>30</v>
      </c>
      <c r="G753">
        <v>2940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>SUM(Emisiones_CO2_CO2eq_MUNDO[[#This Row],[Edificios (kilotoneladas CO₂e)]:[Electricidad y Calor (kilotoneladas CO₂e)]])</f>
        <v>2970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E754">
        <v>0</v>
      </c>
      <c r="F754">
        <v>40</v>
      </c>
      <c r="G754">
        <v>3140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>SUM(Emisiones_CO2_CO2eq_MUNDO[[#This Row],[Edificios (kilotoneladas CO₂e)]:[Electricidad y Calor (kilotoneladas CO₂e)]])</f>
        <v>3180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E755">
        <v>0</v>
      </c>
      <c r="F755">
        <v>30</v>
      </c>
      <c r="G755">
        <v>2870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SUM(Emisiones_CO2_CO2eq_MUNDO[[#This Row],[Edificios (kilotoneladas CO₂e)]:[Electricidad y Calor (kilotoneladas CO₂e)]])</f>
        <v>2900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E756">
        <v>0</v>
      </c>
      <c r="F756">
        <v>40</v>
      </c>
      <c r="G756">
        <v>2850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SUM(Emisiones_CO2_CO2eq_MUNDO[[#This Row],[Edificios (kilotoneladas CO₂e)]:[Electricidad y Calor (kilotoneladas CO₂e)]])</f>
        <v>2890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E757">
        <v>0</v>
      </c>
      <c r="F757">
        <v>40</v>
      </c>
      <c r="G757">
        <v>3330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>SUM(Emisiones_CO2_CO2eq_MUNDO[[#This Row],[Edificios (kilotoneladas CO₂e)]:[Electricidad y Calor (kilotoneladas CO₂e)]])</f>
        <v>3370</v>
      </c>
    </row>
    <row r="758" spans="1:13" x14ac:dyDescent="0.25">
      <c r="A758" t="s">
        <v>56</v>
      </c>
      <c r="B758" t="s">
        <v>405</v>
      </c>
      <c r="C758" t="s">
        <v>57</v>
      </c>
      <c r="D758">
        <v>1990</v>
      </c>
      <c r="E758">
        <v>0</v>
      </c>
      <c r="F758">
        <v>0</v>
      </c>
      <c r="G758">
        <v>26400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SUM(Emisiones_CO2_CO2eq_MUNDO[[#This Row],[Edificios (kilotoneladas CO₂e)]:[Electricidad y Calor (kilotoneladas CO₂e)]])</f>
        <v>26400</v>
      </c>
    </row>
    <row r="759" spans="1:13" x14ac:dyDescent="0.25">
      <c r="A759" t="s">
        <v>56</v>
      </c>
      <c r="B759" t="s">
        <v>405</v>
      </c>
      <c r="C759" t="s">
        <v>57</v>
      </c>
      <c r="D759">
        <v>1991</v>
      </c>
      <c r="E759">
        <v>0</v>
      </c>
      <c r="F759">
        <v>0</v>
      </c>
      <c r="G759">
        <v>26400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SUM(Emisiones_CO2_CO2eq_MUNDO[[#This Row],[Edificios (kilotoneladas CO₂e)]:[Electricidad y Calor (kilotoneladas CO₂e)]])</f>
        <v>26400</v>
      </c>
    </row>
    <row r="760" spans="1:13" x14ac:dyDescent="0.25">
      <c r="A760" t="s">
        <v>56</v>
      </c>
      <c r="B760" t="s">
        <v>405</v>
      </c>
      <c r="C760" t="s">
        <v>57</v>
      </c>
      <c r="D760">
        <v>1992</v>
      </c>
      <c r="E760">
        <v>0</v>
      </c>
      <c r="F760">
        <v>0</v>
      </c>
      <c r="G760">
        <v>26400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>SUM(Emisiones_CO2_CO2eq_MUNDO[[#This Row],[Edificios (kilotoneladas CO₂e)]:[Electricidad y Calor (kilotoneladas CO₂e)]])</f>
        <v>26400</v>
      </c>
    </row>
    <row r="761" spans="1:13" x14ac:dyDescent="0.25">
      <c r="A761" t="s">
        <v>56</v>
      </c>
      <c r="B761" t="s">
        <v>405</v>
      </c>
      <c r="C761" t="s">
        <v>57</v>
      </c>
      <c r="D761">
        <v>1993</v>
      </c>
      <c r="E761">
        <v>0</v>
      </c>
      <c r="F761">
        <v>0</v>
      </c>
      <c r="G761">
        <v>26400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>SUM(Emisiones_CO2_CO2eq_MUNDO[[#This Row],[Edificios (kilotoneladas CO₂e)]:[Electricidad y Calor (kilotoneladas CO₂e)]])</f>
        <v>26400</v>
      </c>
    </row>
    <row r="762" spans="1:13" x14ac:dyDescent="0.25">
      <c r="A762" t="s">
        <v>56</v>
      </c>
      <c r="B762" t="s">
        <v>405</v>
      </c>
      <c r="C762" t="s">
        <v>57</v>
      </c>
      <c r="D762">
        <v>1994</v>
      </c>
      <c r="E762">
        <v>0</v>
      </c>
      <c r="F762">
        <v>40</v>
      </c>
      <c r="G762">
        <v>26400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>SUM(Emisiones_CO2_CO2eq_MUNDO[[#This Row],[Edificios (kilotoneladas CO₂e)]:[Electricidad y Calor (kilotoneladas CO₂e)]])</f>
        <v>26440</v>
      </c>
    </row>
    <row r="763" spans="1:13" x14ac:dyDescent="0.25">
      <c r="A763" t="s">
        <v>56</v>
      </c>
      <c r="B763" t="s">
        <v>405</v>
      </c>
      <c r="C763" t="s">
        <v>57</v>
      </c>
      <c r="D763">
        <v>1995</v>
      </c>
      <c r="E763">
        <v>100</v>
      </c>
      <c r="F763">
        <v>40</v>
      </c>
      <c r="G763">
        <v>26400</v>
      </c>
      <c r="H763">
        <v>0</v>
      </c>
      <c r="I763">
        <v>1200</v>
      </c>
      <c r="J763">
        <v>0</v>
      </c>
      <c r="K763">
        <v>0</v>
      </c>
      <c r="L763">
        <v>200</v>
      </c>
      <c r="M763">
        <f>SUM(Emisiones_CO2_CO2eq_MUNDO[[#This Row],[Edificios (kilotoneladas CO₂e)]:[Electricidad y Calor (kilotoneladas CO₂e)]])</f>
        <v>27940</v>
      </c>
    </row>
    <row r="764" spans="1:13" x14ac:dyDescent="0.25">
      <c r="A764" t="s">
        <v>56</v>
      </c>
      <c r="B764" t="s">
        <v>405</v>
      </c>
      <c r="C764" t="s">
        <v>57</v>
      </c>
      <c r="D764">
        <v>1996</v>
      </c>
      <c r="E764">
        <v>100</v>
      </c>
      <c r="F764">
        <v>80</v>
      </c>
      <c r="G764">
        <v>26400</v>
      </c>
      <c r="H764">
        <v>0</v>
      </c>
      <c r="I764">
        <v>1200</v>
      </c>
      <c r="J764">
        <v>0</v>
      </c>
      <c r="K764">
        <v>0</v>
      </c>
      <c r="L764">
        <v>200</v>
      </c>
      <c r="M764">
        <f>SUM(Emisiones_CO2_CO2eq_MUNDO[[#This Row],[Edificios (kilotoneladas CO₂e)]:[Electricidad y Calor (kilotoneladas CO₂e)]])</f>
        <v>27980</v>
      </c>
    </row>
    <row r="765" spans="1:13" x14ac:dyDescent="0.25">
      <c r="A765" t="s">
        <v>56</v>
      </c>
      <c r="B765" t="s">
        <v>405</v>
      </c>
      <c r="C765" t="s">
        <v>57</v>
      </c>
      <c r="D765">
        <v>1997</v>
      </c>
      <c r="E765">
        <v>100</v>
      </c>
      <c r="F765">
        <v>60</v>
      </c>
      <c r="G765">
        <v>26400</v>
      </c>
      <c r="H765">
        <v>0</v>
      </c>
      <c r="I765">
        <v>1200</v>
      </c>
      <c r="J765">
        <v>0</v>
      </c>
      <c r="K765">
        <v>0</v>
      </c>
      <c r="L765">
        <v>300</v>
      </c>
      <c r="M765">
        <f>SUM(Emisiones_CO2_CO2eq_MUNDO[[#This Row],[Edificios (kilotoneladas CO₂e)]:[Electricidad y Calor (kilotoneladas CO₂e)]])</f>
        <v>28060</v>
      </c>
    </row>
    <row r="766" spans="1:13" x14ac:dyDescent="0.25">
      <c r="A766" t="s">
        <v>56</v>
      </c>
      <c r="B766" t="s">
        <v>405</v>
      </c>
      <c r="C766" t="s">
        <v>57</v>
      </c>
      <c r="D766">
        <v>1998</v>
      </c>
      <c r="E766">
        <v>100</v>
      </c>
      <c r="F766">
        <v>60</v>
      </c>
      <c r="G766">
        <v>26400</v>
      </c>
      <c r="H766">
        <v>0</v>
      </c>
      <c r="I766">
        <v>1400</v>
      </c>
      <c r="J766">
        <v>100</v>
      </c>
      <c r="K766">
        <v>0</v>
      </c>
      <c r="L766">
        <v>300</v>
      </c>
      <c r="M766">
        <f>SUM(Emisiones_CO2_CO2eq_MUNDO[[#This Row],[Edificios (kilotoneladas CO₂e)]:[Electricidad y Calor (kilotoneladas CO₂e)]])</f>
        <v>28360</v>
      </c>
    </row>
    <row r="767" spans="1:13" x14ac:dyDescent="0.25">
      <c r="A767" t="s">
        <v>56</v>
      </c>
      <c r="B767" t="s">
        <v>405</v>
      </c>
      <c r="C767" t="s">
        <v>57</v>
      </c>
      <c r="D767">
        <v>1999</v>
      </c>
      <c r="E767">
        <v>100</v>
      </c>
      <c r="F767">
        <v>0</v>
      </c>
      <c r="G767">
        <v>26400</v>
      </c>
      <c r="H767">
        <v>0</v>
      </c>
      <c r="I767">
        <v>1400</v>
      </c>
      <c r="J767">
        <v>100</v>
      </c>
      <c r="K767">
        <v>0</v>
      </c>
      <c r="L767">
        <v>300</v>
      </c>
      <c r="M767">
        <f>SUM(Emisiones_CO2_CO2eq_MUNDO[[#This Row],[Edificios (kilotoneladas CO₂e)]:[Electricidad y Calor (kilotoneladas CO₂e)]])</f>
        <v>28300</v>
      </c>
    </row>
    <row r="768" spans="1:13" x14ac:dyDescent="0.25">
      <c r="A768" t="s">
        <v>56</v>
      </c>
      <c r="B768" t="s">
        <v>405</v>
      </c>
      <c r="C768" t="s">
        <v>57</v>
      </c>
      <c r="D768">
        <v>2000</v>
      </c>
      <c r="E768">
        <v>200</v>
      </c>
      <c r="F768">
        <v>0</v>
      </c>
      <c r="G768">
        <v>26400</v>
      </c>
      <c r="H768">
        <v>0</v>
      </c>
      <c r="I768">
        <v>1300</v>
      </c>
      <c r="J768">
        <v>100</v>
      </c>
      <c r="K768">
        <v>0</v>
      </c>
      <c r="L768">
        <v>400</v>
      </c>
      <c r="M768">
        <f>SUM(Emisiones_CO2_CO2eq_MUNDO[[#This Row],[Edificios (kilotoneladas CO₂e)]:[Electricidad y Calor (kilotoneladas CO₂e)]])</f>
        <v>28400</v>
      </c>
    </row>
    <row r="769" spans="1:13" x14ac:dyDescent="0.25">
      <c r="A769" t="s">
        <v>56</v>
      </c>
      <c r="B769" t="s">
        <v>405</v>
      </c>
      <c r="C769" t="s">
        <v>57</v>
      </c>
      <c r="D769">
        <v>2001</v>
      </c>
      <c r="E769">
        <v>100</v>
      </c>
      <c r="F769">
        <v>0</v>
      </c>
      <c r="G769">
        <v>30800</v>
      </c>
      <c r="H769">
        <v>0</v>
      </c>
      <c r="I769">
        <v>1500</v>
      </c>
      <c r="J769">
        <v>100</v>
      </c>
      <c r="K769">
        <v>0</v>
      </c>
      <c r="L769">
        <v>400</v>
      </c>
      <c r="M769">
        <f>SUM(Emisiones_CO2_CO2eq_MUNDO[[#This Row],[Edificios (kilotoneladas CO₂e)]:[Electricidad y Calor (kilotoneladas CO₂e)]])</f>
        <v>32900</v>
      </c>
    </row>
    <row r="770" spans="1:13" x14ac:dyDescent="0.25">
      <c r="A770" t="s">
        <v>56</v>
      </c>
      <c r="B770" t="s">
        <v>405</v>
      </c>
      <c r="C770" t="s">
        <v>57</v>
      </c>
      <c r="D770">
        <v>2002</v>
      </c>
      <c r="E770">
        <v>200</v>
      </c>
      <c r="F770">
        <v>0</v>
      </c>
      <c r="G770">
        <v>30800</v>
      </c>
      <c r="H770">
        <v>0</v>
      </c>
      <c r="I770">
        <v>1300</v>
      </c>
      <c r="J770">
        <v>100</v>
      </c>
      <c r="K770">
        <v>0</v>
      </c>
      <c r="L770">
        <v>600</v>
      </c>
      <c r="M770">
        <f>SUM(Emisiones_CO2_CO2eq_MUNDO[[#This Row],[Edificios (kilotoneladas CO₂e)]:[Electricidad y Calor (kilotoneladas CO₂e)]])</f>
        <v>33000</v>
      </c>
    </row>
    <row r="771" spans="1:13" x14ac:dyDescent="0.25">
      <c r="A771" t="s">
        <v>56</v>
      </c>
      <c r="B771" t="s">
        <v>405</v>
      </c>
      <c r="C771" t="s">
        <v>57</v>
      </c>
      <c r="D771">
        <v>2003</v>
      </c>
      <c r="E771">
        <v>300</v>
      </c>
      <c r="F771">
        <v>0</v>
      </c>
      <c r="G771">
        <v>30800</v>
      </c>
      <c r="H771">
        <v>0</v>
      </c>
      <c r="I771">
        <v>1400</v>
      </c>
      <c r="J771">
        <v>100</v>
      </c>
      <c r="K771">
        <v>0</v>
      </c>
      <c r="L771">
        <v>600</v>
      </c>
      <c r="M771">
        <f>SUM(Emisiones_CO2_CO2eq_MUNDO[[#This Row],[Edificios (kilotoneladas CO₂e)]:[Electricidad y Calor (kilotoneladas CO₂e)]])</f>
        <v>33200</v>
      </c>
    </row>
    <row r="772" spans="1:13" x14ac:dyDescent="0.25">
      <c r="A772" t="s">
        <v>56</v>
      </c>
      <c r="B772" t="s">
        <v>405</v>
      </c>
      <c r="C772" t="s">
        <v>57</v>
      </c>
      <c r="D772">
        <v>2004</v>
      </c>
      <c r="E772">
        <v>200</v>
      </c>
      <c r="F772">
        <v>0</v>
      </c>
      <c r="G772">
        <v>30800</v>
      </c>
      <c r="H772">
        <v>0</v>
      </c>
      <c r="I772">
        <v>1400</v>
      </c>
      <c r="J772">
        <v>100</v>
      </c>
      <c r="K772">
        <v>0</v>
      </c>
      <c r="L772">
        <v>700</v>
      </c>
      <c r="M772">
        <f>SUM(Emisiones_CO2_CO2eq_MUNDO[[#This Row],[Edificios (kilotoneladas CO₂e)]:[Electricidad y Calor (kilotoneladas CO₂e)]])</f>
        <v>33200</v>
      </c>
    </row>
    <row r="773" spans="1:13" x14ac:dyDescent="0.25">
      <c r="A773" t="s">
        <v>56</v>
      </c>
      <c r="B773" t="s">
        <v>405</v>
      </c>
      <c r="C773" t="s">
        <v>57</v>
      </c>
      <c r="D773">
        <v>2005</v>
      </c>
      <c r="E773">
        <v>300</v>
      </c>
      <c r="F773">
        <v>0</v>
      </c>
      <c r="G773">
        <v>30800</v>
      </c>
      <c r="H773">
        <v>0</v>
      </c>
      <c r="I773">
        <v>1500</v>
      </c>
      <c r="J773">
        <v>100</v>
      </c>
      <c r="K773">
        <v>0</v>
      </c>
      <c r="L773">
        <v>800</v>
      </c>
      <c r="M773">
        <f>SUM(Emisiones_CO2_CO2eq_MUNDO[[#This Row],[Edificios (kilotoneladas CO₂e)]:[Electricidad y Calor (kilotoneladas CO₂e)]])</f>
        <v>33500</v>
      </c>
    </row>
    <row r="774" spans="1:13" x14ac:dyDescent="0.25">
      <c r="A774" t="s">
        <v>56</v>
      </c>
      <c r="B774" t="s">
        <v>405</v>
      </c>
      <c r="C774" t="s">
        <v>57</v>
      </c>
      <c r="D774">
        <v>2006</v>
      </c>
      <c r="E774">
        <v>300</v>
      </c>
      <c r="F774">
        <v>0</v>
      </c>
      <c r="G774">
        <v>22730</v>
      </c>
      <c r="H774">
        <v>0</v>
      </c>
      <c r="I774">
        <v>1600</v>
      </c>
      <c r="J774">
        <v>100</v>
      </c>
      <c r="K774">
        <v>0</v>
      </c>
      <c r="L774">
        <v>900</v>
      </c>
      <c r="M774">
        <f>SUM(Emisiones_CO2_CO2eq_MUNDO[[#This Row],[Edificios (kilotoneladas CO₂e)]:[Electricidad y Calor (kilotoneladas CO₂e)]])</f>
        <v>25630</v>
      </c>
    </row>
    <row r="775" spans="1:13" x14ac:dyDescent="0.25">
      <c r="A775" t="s">
        <v>56</v>
      </c>
      <c r="B775" t="s">
        <v>405</v>
      </c>
      <c r="C775" t="s">
        <v>57</v>
      </c>
      <c r="D775">
        <v>2007</v>
      </c>
      <c r="E775">
        <v>200</v>
      </c>
      <c r="F775">
        <v>30</v>
      </c>
      <c r="G775">
        <v>22730</v>
      </c>
      <c r="H775">
        <v>0</v>
      </c>
      <c r="I775">
        <v>2000</v>
      </c>
      <c r="J775">
        <v>100</v>
      </c>
      <c r="K775">
        <v>0</v>
      </c>
      <c r="L775">
        <v>1200</v>
      </c>
      <c r="M775">
        <f>SUM(Emisiones_CO2_CO2eq_MUNDO[[#This Row],[Edificios (kilotoneladas CO₂e)]:[Electricidad y Calor (kilotoneladas CO₂e)]])</f>
        <v>26260</v>
      </c>
    </row>
    <row r="776" spans="1:13" x14ac:dyDescent="0.25">
      <c r="A776" t="s">
        <v>56</v>
      </c>
      <c r="B776" t="s">
        <v>405</v>
      </c>
      <c r="C776" t="s">
        <v>57</v>
      </c>
      <c r="D776">
        <v>2008</v>
      </c>
      <c r="E776">
        <v>100</v>
      </c>
      <c r="F776">
        <v>290</v>
      </c>
      <c r="G776">
        <v>22730</v>
      </c>
      <c r="H776">
        <v>100</v>
      </c>
      <c r="I776">
        <v>2000</v>
      </c>
      <c r="J776">
        <v>100</v>
      </c>
      <c r="K776">
        <v>0</v>
      </c>
      <c r="L776">
        <v>1200</v>
      </c>
      <c r="M776">
        <f>SUM(Emisiones_CO2_CO2eq_MUNDO[[#This Row],[Edificios (kilotoneladas CO₂e)]:[Electricidad y Calor (kilotoneladas CO₂e)]])</f>
        <v>26520</v>
      </c>
    </row>
    <row r="777" spans="1:13" x14ac:dyDescent="0.25">
      <c r="A777" t="s">
        <v>56</v>
      </c>
      <c r="B777" t="s">
        <v>405</v>
      </c>
      <c r="C777" t="s">
        <v>57</v>
      </c>
      <c r="D777">
        <v>2009</v>
      </c>
      <c r="E777">
        <v>300</v>
      </c>
      <c r="F777">
        <v>360</v>
      </c>
      <c r="G777">
        <v>22730</v>
      </c>
      <c r="H777">
        <v>200</v>
      </c>
      <c r="I777">
        <v>2700</v>
      </c>
      <c r="J777">
        <v>200</v>
      </c>
      <c r="K777">
        <v>0</v>
      </c>
      <c r="L777">
        <v>1000</v>
      </c>
      <c r="M777">
        <f>SUM(Emisiones_CO2_CO2eq_MUNDO[[#This Row],[Edificios (kilotoneladas CO₂e)]:[Electricidad y Calor (kilotoneladas CO₂e)]])</f>
        <v>27490</v>
      </c>
    </row>
    <row r="778" spans="1:13" x14ac:dyDescent="0.25">
      <c r="A778" t="s">
        <v>56</v>
      </c>
      <c r="B778" t="s">
        <v>405</v>
      </c>
      <c r="C778" t="s">
        <v>57</v>
      </c>
      <c r="D778">
        <v>2010</v>
      </c>
      <c r="E778">
        <v>300</v>
      </c>
      <c r="F778">
        <v>300</v>
      </c>
      <c r="G778">
        <v>22730</v>
      </c>
      <c r="H778">
        <v>200</v>
      </c>
      <c r="I778">
        <v>3100</v>
      </c>
      <c r="J778">
        <v>200</v>
      </c>
      <c r="K778">
        <v>0</v>
      </c>
      <c r="L778">
        <v>800</v>
      </c>
      <c r="M778">
        <f>SUM(Emisiones_CO2_CO2eq_MUNDO[[#This Row],[Edificios (kilotoneladas CO₂e)]:[Electricidad y Calor (kilotoneladas CO₂e)]])</f>
        <v>27630</v>
      </c>
    </row>
    <row r="779" spans="1:13" x14ac:dyDescent="0.25">
      <c r="A779" t="s">
        <v>56</v>
      </c>
      <c r="B779" t="s">
        <v>405</v>
      </c>
      <c r="C779" t="s">
        <v>57</v>
      </c>
      <c r="D779">
        <v>2011</v>
      </c>
      <c r="E779">
        <v>300</v>
      </c>
      <c r="F779">
        <v>340</v>
      </c>
      <c r="G779">
        <v>22730</v>
      </c>
      <c r="H779">
        <v>300</v>
      </c>
      <c r="I779">
        <v>3300</v>
      </c>
      <c r="J779">
        <v>200</v>
      </c>
      <c r="K779">
        <v>0</v>
      </c>
      <c r="L779">
        <v>800</v>
      </c>
      <c r="M779">
        <f>SUM(Emisiones_CO2_CO2eq_MUNDO[[#This Row],[Edificios (kilotoneladas CO₂e)]:[Electricidad y Calor (kilotoneladas CO₂e)]])</f>
        <v>27970</v>
      </c>
    </row>
    <row r="780" spans="1:13" x14ac:dyDescent="0.25">
      <c r="A780" t="s">
        <v>56</v>
      </c>
      <c r="B780" t="s">
        <v>405</v>
      </c>
      <c r="C780" t="s">
        <v>57</v>
      </c>
      <c r="D780">
        <v>2012</v>
      </c>
      <c r="E780">
        <v>300</v>
      </c>
      <c r="F780">
        <v>370</v>
      </c>
      <c r="G780">
        <v>22730</v>
      </c>
      <c r="H780">
        <v>300</v>
      </c>
      <c r="I780">
        <v>3400</v>
      </c>
      <c r="J780">
        <v>200</v>
      </c>
      <c r="K780">
        <v>0</v>
      </c>
      <c r="L780">
        <v>800</v>
      </c>
      <c r="M780">
        <f>SUM(Emisiones_CO2_CO2eq_MUNDO[[#This Row],[Edificios (kilotoneladas CO₂e)]:[Electricidad y Calor (kilotoneladas CO₂e)]])</f>
        <v>28100</v>
      </c>
    </row>
    <row r="781" spans="1:13" x14ac:dyDescent="0.25">
      <c r="A781" t="s">
        <v>56</v>
      </c>
      <c r="B781" t="s">
        <v>405</v>
      </c>
      <c r="C781" t="s">
        <v>57</v>
      </c>
      <c r="D781">
        <v>2013</v>
      </c>
      <c r="E781">
        <v>300</v>
      </c>
      <c r="F781">
        <v>400</v>
      </c>
      <c r="G781">
        <v>22730</v>
      </c>
      <c r="H781">
        <v>400</v>
      </c>
      <c r="I781">
        <v>3500</v>
      </c>
      <c r="J781">
        <v>300</v>
      </c>
      <c r="K781">
        <v>0</v>
      </c>
      <c r="L781">
        <v>700</v>
      </c>
      <c r="M781">
        <f>SUM(Emisiones_CO2_CO2eq_MUNDO[[#This Row],[Edificios (kilotoneladas CO₂e)]:[Electricidad y Calor (kilotoneladas CO₂e)]])</f>
        <v>28330</v>
      </c>
    </row>
    <row r="782" spans="1:13" x14ac:dyDescent="0.25">
      <c r="A782" t="s">
        <v>56</v>
      </c>
      <c r="B782" t="s">
        <v>405</v>
      </c>
      <c r="C782" t="s">
        <v>57</v>
      </c>
      <c r="D782">
        <v>2014</v>
      </c>
      <c r="E782">
        <v>300</v>
      </c>
      <c r="F782">
        <v>530</v>
      </c>
      <c r="G782">
        <v>22730</v>
      </c>
      <c r="H782">
        <v>500</v>
      </c>
      <c r="I782">
        <v>3800</v>
      </c>
      <c r="J782">
        <v>200</v>
      </c>
      <c r="K782">
        <v>0</v>
      </c>
      <c r="L782">
        <v>1200</v>
      </c>
      <c r="M782">
        <f>SUM(Emisiones_CO2_CO2eq_MUNDO[[#This Row],[Edificios (kilotoneladas CO₂e)]:[Electricidad y Calor (kilotoneladas CO₂e)]])</f>
        <v>29260</v>
      </c>
    </row>
    <row r="783" spans="1:13" x14ac:dyDescent="0.25">
      <c r="A783" t="s">
        <v>56</v>
      </c>
      <c r="B783" t="s">
        <v>405</v>
      </c>
      <c r="C783" t="s">
        <v>57</v>
      </c>
      <c r="D783">
        <v>2015</v>
      </c>
      <c r="E783">
        <v>500</v>
      </c>
      <c r="F783">
        <v>570</v>
      </c>
      <c r="G783">
        <v>22730</v>
      </c>
      <c r="H783">
        <v>600</v>
      </c>
      <c r="I783">
        <v>4200</v>
      </c>
      <c r="J783">
        <v>200</v>
      </c>
      <c r="K783">
        <v>0</v>
      </c>
      <c r="L783">
        <v>2500</v>
      </c>
      <c r="M783">
        <f>SUM(Emisiones_CO2_CO2eq_MUNDO[[#This Row],[Edificios (kilotoneladas CO₂e)]:[Electricidad y Calor (kilotoneladas CO₂e)]])</f>
        <v>31300</v>
      </c>
    </row>
    <row r="784" spans="1:13" x14ac:dyDescent="0.25">
      <c r="A784" t="s">
        <v>56</v>
      </c>
      <c r="B784" t="s">
        <v>405</v>
      </c>
      <c r="C784" t="s">
        <v>57</v>
      </c>
      <c r="D784">
        <v>2016</v>
      </c>
      <c r="E784">
        <v>400</v>
      </c>
      <c r="F784">
        <v>570</v>
      </c>
      <c r="G784">
        <v>22730</v>
      </c>
      <c r="H784">
        <v>100</v>
      </c>
      <c r="I784">
        <v>5000</v>
      </c>
      <c r="J784">
        <v>700</v>
      </c>
      <c r="K784">
        <v>0</v>
      </c>
      <c r="L784">
        <v>3000</v>
      </c>
      <c r="M784">
        <f>SUM(Emisiones_CO2_CO2eq_MUNDO[[#This Row],[Edificios (kilotoneladas CO₂e)]:[Electricidad y Calor (kilotoneladas CO₂e)]])</f>
        <v>32500</v>
      </c>
    </row>
    <row r="785" spans="1:13" x14ac:dyDescent="0.25">
      <c r="A785" t="s">
        <v>58</v>
      </c>
      <c r="B785" t="s">
        <v>406</v>
      </c>
      <c r="C785" t="s">
        <v>59</v>
      </c>
      <c r="D785">
        <v>1990</v>
      </c>
      <c r="E785">
        <v>700</v>
      </c>
      <c r="F785">
        <v>260</v>
      </c>
      <c r="G785">
        <v>115600</v>
      </c>
      <c r="H785">
        <v>0</v>
      </c>
      <c r="I785">
        <v>1800</v>
      </c>
      <c r="J785">
        <v>200</v>
      </c>
      <c r="K785">
        <v>0</v>
      </c>
      <c r="L785">
        <v>0</v>
      </c>
      <c r="M785">
        <f>SUM(Emisiones_CO2_CO2eq_MUNDO[[#This Row],[Edificios (kilotoneladas CO₂e)]:[Electricidad y Calor (kilotoneladas CO₂e)]])</f>
        <v>118560</v>
      </c>
    </row>
    <row r="786" spans="1:13" x14ac:dyDescent="0.25">
      <c r="A786" t="s">
        <v>58</v>
      </c>
      <c r="B786" t="s">
        <v>406</v>
      </c>
      <c r="C786" t="s">
        <v>59</v>
      </c>
      <c r="D786">
        <v>1991</v>
      </c>
      <c r="E786">
        <v>700</v>
      </c>
      <c r="F786">
        <v>210</v>
      </c>
      <c r="G786">
        <v>115600</v>
      </c>
      <c r="H786">
        <v>0</v>
      </c>
      <c r="I786">
        <v>1600</v>
      </c>
      <c r="J786">
        <v>100</v>
      </c>
      <c r="K786">
        <v>0</v>
      </c>
      <c r="L786">
        <v>0</v>
      </c>
      <c r="M786">
        <f>SUM(Emisiones_CO2_CO2eq_MUNDO[[#This Row],[Edificios (kilotoneladas CO₂e)]:[Electricidad y Calor (kilotoneladas CO₂e)]])</f>
        <v>118210</v>
      </c>
    </row>
    <row r="787" spans="1:13" x14ac:dyDescent="0.25">
      <c r="A787" t="s">
        <v>58</v>
      </c>
      <c r="B787" t="s">
        <v>406</v>
      </c>
      <c r="C787" t="s">
        <v>59</v>
      </c>
      <c r="D787">
        <v>1992</v>
      </c>
      <c r="E787">
        <v>500</v>
      </c>
      <c r="F787">
        <v>250</v>
      </c>
      <c r="G787">
        <v>115600</v>
      </c>
      <c r="H787">
        <v>0</v>
      </c>
      <c r="I787">
        <v>1600</v>
      </c>
      <c r="J787">
        <v>100</v>
      </c>
      <c r="K787">
        <v>0</v>
      </c>
      <c r="L787">
        <v>0</v>
      </c>
      <c r="M787">
        <f>SUM(Emisiones_CO2_CO2eq_MUNDO[[#This Row],[Edificios (kilotoneladas CO₂e)]:[Electricidad y Calor (kilotoneladas CO₂e)]])</f>
        <v>118050</v>
      </c>
    </row>
    <row r="788" spans="1:13" x14ac:dyDescent="0.25">
      <c r="A788" t="s">
        <v>58</v>
      </c>
      <c r="B788" t="s">
        <v>406</v>
      </c>
      <c r="C788" t="s">
        <v>59</v>
      </c>
      <c r="D788">
        <v>1993</v>
      </c>
      <c r="E788">
        <v>600</v>
      </c>
      <c r="F788">
        <v>250</v>
      </c>
      <c r="G788">
        <v>115600</v>
      </c>
      <c r="H788">
        <v>0</v>
      </c>
      <c r="I788">
        <v>1700</v>
      </c>
      <c r="J788">
        <v>100</v>
      </c>
      <c r="K788">
        <v>3990</v>
      </c>
      <c r="L788">
        <v>0</v>
      </c>
      <c r="M788">
        <f>SUM(Emisiones_CO2_CO2eq_MUNDO[[#This Row],[Edificios (kilotoneladas CO₂e)]:[Electricidad y Calor (kilotoneladas CO₂e)]])</f>
        <v>122240</v>
      </c>
    </row>
    <row r="789" spans="1:13" x14ac:dyDescent="0.25">
      <c r="A789" t="s">
        <v>58</v>
      </c>
      <c r="B789" t="s">
        <v>406</v>
      </c>
      <c r="C789" t="s">
        <v>59</v>
      </c>
      <c r="D789">
        <v>1994</v>
      </c>
      <c r="E789">
        <v>600</v>
      </c>
      <c r="F789">
        <v>200</v>
      </c>
      <c r="G789">
        <v>115600</v>
      </c>
      <c r="H789">
        <v>0</v>
      </c>
      <c r="I789">
        <v>1800</v>
      </c>
      <c r="J789">
        <v>100</v>
      </c>
      <c r="K789">
        <v>4540</v>
      </c>
      <c r="L789">
        <v>0</v>
      </c>
      <c r="M789">
        <f>SUM(Emisiones_CO2_CO2eq_MUNDO[[#This Row],[Edificios (kilotoneladas CO₂e)]:[Electricidad y Calor (kilotoneladas CO₂e)]])</f>
        <v>122840</v>
      </c>
    </row>
    <row r="790" spans="1:13" x14ac:dyDescent="0.25">
      <c r="A790" t="s">
        <v>58</v>
      </c>
      <c r="B790" t="s">
        <v>406</v>
      </c>
      <c r="C790" t="s">
        <v>59</v>
      </c>
      <c r="D790">
        <v>1995</v>
      </c>
      <c r="E790">
        <v>600</v>
      </c>
      <c r="F790">
        <v>220</v>
      </c>
      <c r="G790">
        <v>115600</v>
      </c>
      <c r="H790">
        <v>0</v>
      </c>
      <c r="I790">
        <v>1700</v>
      </c>
      <c r="J790">
        <v>200</v>
      </c>
      <c r="K790">
        <v>4430</v>
      </c>
      <c r="L790">
        <v>0</v>
      </c>
      <c r="M790">
        <f>SUM(Emisiones_CO2_CO2eq_MUNDO[[#This Row],[Edificios (kilotoneladas CO₂e)]:[Electricidad y Calor (kilotoneladas CO₂e)]])</f>
        <v>122750</v>
      </c>
    </row>
    <row r="791" spans="1:13" x14ac:dyDescent="0.25">
      <c r="A791" t="s">
        <v>58</v>
      </c>
      <c r="B791" t="s">
        <v>406</v>
      </c>
      <c r="C791" t="s">
        <v>59</v>
      </c>
      <c r="D791">
        <v>1996</v>
      </c>
      <c r="E791">
        <v>500</v>
      </c>
      <c r="F791">
        <v>120</v>
      </c>
      <c r="G791">
        <v>112090</v>
      </c>
      <c r="H791">
        <v>0</v>
      </c>
      <c r="I791">
        <v>1700</v>
      </c>
      <c r="J791">
        <v>200</v>
      </c>
      <c r="K791">
        <v>3770</v>
      </c>
      <c r="L791">
        <v>0</v>
      </c>
      <c r="M791">
        <f>SUM(Emisiones_CO2_CO2eq_MUNDO[[#This Row],[Edificios (kilotoneladas CO₂e)]:[Electricidad y Calor (kilotoneladas CO₂e)]])</f>
        <v>118380</v>
      </c>
    </row>
    <row r="792" spans="1:13" x14ac:dyDescent="0.25">
      <c r="A792" t="s">
        <v>58</v>
      </c>
      <c r="B792" t="s">
        <v>406</v>
      </c>
      <c r="C792" t="s">
        <v>59</v>
      </c>
      <c r="D792">
        <v>1997</v>
      </c>
      <c r="E792">
        <v>600</v>
      </c>
      <c r="F792">
        <v>250</v>
      </c>
      <c r="G792">
        <v>112080</v>
      </c>
      <c r="H792">
        <v>0</v>
      </c>
      <c r="I792">
        <v>1800</v>
      </c>
      <c r="J792">
        <v>200</v>
      </c>
      <c r="K792">
        <v>3770</v>
      </c>
      <c r="L792">
        <v>0</v>
      </c>
      <c r="M792">
        <f>SUM(Emisiones_CO2_CO2eq_MUNDO[[#This Row],[Edificios (kilotoneladas CO₂e)]:[Electricidad y Calor (kilotoneladas CO₂e)]])</f>
        <v>118700</v>
      </c>
    </row>
    <row r="793" spans="1:13" x14ac:dyDescent="0.25">
      <c r="A793" t="s">
        <v>58</v>
      </c>
      <c r="B793" t="s">
        <v>406</v>
      </c>
      <c r="C793" t="s">
        <v>59</v>
      </c>
      <c r="D793">
        <v>1998</v>
      </c>
      <c r="E793">
        <v>600</v>
      </c>
      <c r="F793">
        <v>300</v>
      </c>
      <c r="G793">
        <v>112060</v>
      </c>
      <c r="H793">
        <v>0</v>
      </c>
      <c r="I793">
        <v>1900</v>
      </c>
      <c r="J793">
        <v>100</v>
      </c>
      <c r="K793">
        <v>3770</v>
      </c>
      <c r="L793">
        <v>0</v>
      </c>
      <c r="M793">
        <f>SUM(Emisiones_CO2_CO2eq_MUNDO[[#This Row],[Edificios (kilotoneladas CO₂e)]:[Electricidad y Calor (kilotoneladas CO₂e)]])</f>
        <v>118730</v>
      </c>
    </row>
    <row r="794" spans="1:13" x14ac:dyDescent="0.25">
      <c r="A794" t="s">
        <v>58</v>
      </c>
      <c r="B794" t="s">
        <v>406</v>
      </c>
      <c r="C794" t="s">
        <v>59</v>
      </c>
      <c r="D794">
        <v>1999</v>
      </c>
      <c r="E794">
        <v>600</v>
      </c>
      <c r="F794">
        <v>350</v>
      </c>
      <c r="G794">
        <v>112120</v>
      </c>
      <c r="H794">
        <v>0</v>
      </c>
      <c r="I794">
        <v>1600</v>
      </c>
      <c r="J794">
        <v>200</v>
      </c>
      <c r="K794">
        <v>3770</v>
      </c>
      <c r="L794">
        <v>0</v>
      </c>
      <c r="M794">
        <f>SUM(Emisiones_CO2_CO2eq_MUNDO[[#This Row],[Edificios (kilotoneladas CO₂e)]:[Electricidad y Calor (kilotoneladas CO₂e)]])</f>
        <v>118640</v>
      </c>
    </row>
    <row r="795" spans="1:13" x14ac:dyDescent="0.25">
      <c r="A795" t="s">
        <v>58</v>
      </c>
      <c r="B795" t="s">
        <v>406</v>
      </c>
      <c r="C795" t="s">
        <v>59</v>
      </c>
      <c r="D795">
        <v>2000</v>
      </c>
      <c r="E795">
        <v>700</v>
      </c>
      <c r="F795">
        <v>360</v>
      </c>
      <c r="G795">
        <v>112370</v>
      </c>
      <c r="H795">
        <v>0</v>
      </c>
      <c r="I795">
        <v>1900</v>
      </c>
      <c r="J795">
        <v>200</v>
      </c>
      <c r="K795">
        <v>3560</v>
      </c>
      <c r="L795">
        <v>0</v>
      </c>
      <c r="M795">
        <f>SUM(Emisiones_CO2_CO2eq_MUNDO[[#This Row],[Edificios (kilotoneladas CO₂e)]:[Electricidad y Calor (kilotoneladas CO₂e)]])</f>
        <v>119090</v>
      </c>
    </row>
    <row r="796" spans="1:13" x14ac:dyDescent="0.25">
      <c r="A796" t="s">
        <v>58</v>
      </c>
      <c r="B796" t="s">
        <v>406</v>
      </c>
      <c r="C796" t="s">
        <v>59</v>
      </c>
      <c r="D796">
        <v>2001</v>
      </c>
      <c r="E796">
        <v>600</v>
      </c>
      <c r="F796">
        <v>390</v>
      </c>
      <c r="G796">
        <v>113210</v>
      </c>
      <c r="H796">
        <v>0</v>
      </c>
      <c r="I796">
        <v>1900</v>
      </c>
      <c r="J796">
        <v>200</v>
      </c>
      <c r="K796">
        <v>3230</v>
      </c>
      <c r="L796">
        <v>100</v>
      </c>
      <c r="M796">
        <f>SUM(Emisiones_CO2_CO2eq_MUNDO[[#This Row],[Edificios (kilotoneladas CO₂e)]:[Electricidad y Calor (kilotoneladas CO₂e)]])</f>
        <v>119630</v>
      </c>
    </row>
    <row r="797" spans="1:13" x14ac:dyDescent="0.25">
      <c r="A797" t="s">
        <v>58</v>
      </c>
      <c r="B797" t="s">
        <v>406</v>
      </c>
      <c r="C797" t="s">
        <v>59</v>
      </c>
      <c r="D797">
        <v>2002</v>
      </c>
      <c r="E797">
        <v>500</v>
      </c>
      <c r="F797">
        <v>370</v>
      </c>
      <c r="G797">
        <v>112310</v>
      </c>
      <c r="H797">
        <v>0</v>
      </c>
      <c r="I797">
        <v>2100</v>
      </c>
      <c r="J797">
        <v>200</v>
      </c>
      <c r="K797">
        <v>2950</v>
      </c>
      <c r="L797">
        <v>100</v>
      </c>
      <c r="M797">
        <f>SUM(Emisiones_CO2_CO2eq_MUNDO[[#This Row],[Edificios (kilotoneladas CO₂e)]:[Electricidad y Calor (kilotoneladas CO₂e)]])</f>
        <v>118530</v>
      </c>
    </row>
    <row r="798" spans="1:13" x14ac:dyDescent="0.25">
      <c r="A798" t="s">
        <v>58</v>
      </c>
      <c r="B798" t="s">
        <v>406</v>
      </c>
      <c r="C798" t="s">
        <v>59</v>
      </c>
      <c r="D798">
        <v>2003</v>
      </c>
      <c r="E798">
        <v>600</v>
      </c>
      <c r="F798">
        <v>380</v>
      </c>
      <c r="G798">
        <v>116430</v>
      </c>
      <c r="H798">
        <v>0</v>
      </c>
      <c r="I798">
        <v>2100</v>
      </c>
      <c r="J798">
        <v>200</v>
      </c>
      <c r="K798">
        <v>2740</v>
      </c>
      <c r="L798">
        <v>100</v>
      </c>
      <c r="M798">
        <f>SUM(Emisiones_CO2_CO2eq_MUNDO[[#This Row],[Edificios (kilotoneladas CO₂e)]:[Electricidad y Calor (kilotoneladas CO₂e)]])</f>
        <v>122550</v>
      </c>
    </row>
    <row r="799" spans="1:13" x14ac:dyDescent="0.25">
      <c r="A799" t="s">
        <v>58</v>
      </c>
      <c r="B799" t="s">
        <v>406</v>
      </c>
      <c r="C799" t="s">
        <v>59</v>
      </c>
      <c r="D799">
        <v>2004</v>
      </c>
      <c r="E799">
        <v>500</v>
      </c>
      <c r="F799">
        <v>410</v>
      </c>
      <c r="G799">
        <v>114760</v>
      </c>
      <c r="H799">
        <v>0</v>
      </c>
      <c r="I799">
        <v>2200</v>
      </c>
      <c r="J799">
        <v>200</v>
      </c>
      <c r="K799">
        <v>3120</v>
      </c>
      <c r="L799">
        <v>100</v>
      </c>
      <c r="M799">
        <f>SUM(Emisiones_CO2_CO2eq_MUNDO[[#This Row],[Edificios (kilotoneladas CO₂e)]:[Electricidad y Calor (kilotoneladas CO₂e)]])</f>
        <v>121290</v>
      </c>
    </row>
    <row r="800" spans="1:13" x14ac:dyDescent="0.25">
      <c r="A800" t="s">
        <v>58</v>
      </c>
      <c r="B800" t="s">
        <v>406</v>
      </c>
      <c r="C800" t="s">
        <v>59</v>
      </c>
      <c r="D800">
        <v>2005</v>
      </c>
      <c r="E800">
        <v>500</v>
      </c>
      <c r="F800">
        <v>400</v>
      </c>
      <c r="G800">
        <v>118710</v>
      </c>
      <c r="H800">
        <v>0</v>
      </c>
      <c r="I800">
        <v>2100</v>
      </c>
      <c r="J800">
        <v>200</v>
      </c>
      <c r="K800">
        <v>3280</v>
      </c>
      <c r="L800">
        <v>200</v>
      </c>
      <c r="M800">
        <f>SUM(Emisiones_CO2_CO2eq_MUNDO[[#This Row],[Edificios (kilotoneladas CO₂e)]:[Electricidad y Calor (kilotoneladas CO₂e)]])</f>
        <v>125390</v>
      </c>
    </row>
    <row r="801" spans="1:13" x14ac:dyDescent="0.25">
      <c r="A801" t="s">
        <v>58</v>
      </c>
      <c r="B801" t="s">
        <v>406</v>
      </c>
      <c r="C801" t="s">
        <v>59</v>
      </c>
      <c r="D801">
        <v>2006</v>
      </c>
      <c r="E801">
        <v>400</v>
      </c>
      <c r="F801">
        <v>390</v>
      </c>
      <c r="G801">
        <v>112510</v>
      </c>
      <c r="H801">
        <v>0</v>
      </c>
      <c r="I801">
        <v>1900</v>
      </c>
      <c r="J801">
        <v>200</v>
      </c>
      <c r="K801">
        <v>3450</v>
      </c>
      <c r="L801">
        <v>700</v>
      </c>
      <c r="M801">
        <f>SUM(Emisiones_CO2_CO2eq_MUNDO[[#This Row],[Edificios (kilotoneladas CO₂e)]:[Electricidad y Calor (kilotoneladas CO₂e)]])</f>
        <v>119550</v>
      </c>
    </row>
    <row r="802" spans="1:13" x14ac:dyDescent="0.25">
      <c r="A802" t="s">
        <v>58</v>
      </c>
      <c r="B802" t="s">
        <v>406</v>
      </c>
      <c r="C802" t="s">
        <v>59</v>
      </c>
      <c r="D802">
        <v>2007</v>
      </c>
      <c r="E802">
        <v>400</v>
      </c>
      <c r="F802">
        <v>440</v>
      </c>
      <c r="G802">
        <v>114990</v>
      </c>
      <c r="H802">
        <v>0</v>
      </c>
      <c r="I802">
        <v>2100</v>
      </c>
      <c r="J802">
        <v>300</v>
      </c>
      <c r="K802">
        <v>3560</v>
      </c>
      <c r="L802">
        <v>1400</v>
      </c>
      <c r="M802">
        <f>SUM(Emisiones_CO2_CO2eq_MUNDO[[#This Row],[Edificios (kilotoneladas CO₂e)]:[Electricidad y Calor (kilotoneladas CO₂e)]])</f>
        <v>123190</v>
      </c>
    </row>
    <row r="803" spans="1:13" x14ac:dyDescent="0.25">
      <c r="A803" t="s">
        <v>58</v>
      </c>
      <c r="B803" t="s">
        <v>406</v>
      </c>
      <c r="C803" t="s">
        <v>59</v>
      </c>
      <c r="D803">
        <v>2008</v>
      </c>
      <c r="E803">
        <v>400</v>
      </c>
      <c r="F803">
        <v>380</v>
      </c>
      <c r="G803">
        <v>116210</v>
      </c>
      <c r="H803">
        <v>0</v>
      </c>
      <c r="I803">
        <v>2200</v>
      </c>
      <c r="J803">
        <v>300</v>
      </c>
      <c r="K803">
        <v>3560</v>
      </c>
      <c r="L803">
        <v>1400</v>
      </c>
      <c r="M803">
        <f>SUM(Emisiones_CO2_CO2eq_MUNDO[[#This Row],[Edificios (kilotoneladas CO₂e)]:[Electricidad y Calor (kilotoneladas CO₂e)]])</f>
        <v>124450</v>
      </c>
    </row>
    <row r="804" spans="1:13" x14ac:dyDescent="0.25">
      <c r="A804" t="s">
        <v>58</v>
      </c>
      <c r="B804" t="s">
        <v>406</v>
      </c>
      <c r="C804" t="s">
        <v>59</v>
      </c>
      <c r="D804">
        <v>2009</v>
      </c>
      <c r="E804">
        <v>400</v>
      </c>
      <c r="F804">
        <v>420</v>
      </c>
      <c r="G804">
        <v>114620</v>
      </c>
      <c r="H804">
        <v>0</v>
      </c>
      <c r="I804">
        <v>2500</v>
      </c>
      <c r="J804">
        <v>400</v>
      </c>
      <c r="K804">
        <v>3560</v>
      </c>
      <c r="L804">
        <v>1500</v>
      </c>
      <c r="M804">
        <f>SUM(Emisiones_CO2_CO2eq_MUNDO[[#This Row],[Edificios (kilotoneladas CO₂e)]:[Electricidad y Calor (kilotoneladas CO₂e)]])</f>
        <v>123400</v>
      </c>
    </row>
    <row r="805" spans="1:13" x14ac:dyDescent="0.25">
      <c r="A805" t="s">
        <v>58</v>
      </c>
      <c r="B805" t="s">
        <v>406</v>
      </c>
      <c r="C805" t="s">
        <v>59</v>
      </c>
      <c r="D805">
        <v>2010</v>
      </c>
      <c r="E805">
        <v>400</v>
      </c>
      <c r="F805">
        <v>390</v>
      </c>
      <c r="G805">
        <v>112810</v>
      </c>
      <c r="H805">
        <v>0</v>
      </c>
      <c r="I805">
        <v>2700</v>
      </c>
      <c r="J805">
        <v>400</v>
      </c>
      <c r="K805">
        <v>3560</v>
      </c>
      <c r="L805">
        <v>1700</v>
      </c>
      <c r="M805">
        <f>SUM(Emisiones_CO2_CO2eq_MUNDO[[#This Row],[Edificios (kilotoneladas CO₂e)]:[Electricidad y Calor (kilotoneladas CO₂e)]])</f>
        <v>121960</v>
      </c>
    </row>
    <row r="806" spans="1:13" x14ac:dyDescent="0.25">
      <c r="A806" t="s">
        <v>58</v>
      </c>
      <c r="B806" t="s">
        <v>406</v>
      </c>
      <c r="C806" t="s">
        <v>59</v>
      </c>
      <c r="D806">
        <v>2011</v>
      </c>
      <c r="E806">
        <v>400</v>
      </c>
      <c r="F806">
        <v>440</v>
      </c>
      <c r="G806">
        <v>113120</v>
      </c>
      <c r="H806">
        <v>0</v>
      </c>
      <c r="I806">
        <v>2800</v>
      </c>
      <c r="J806">
        <v>400</v>
      </c>
      <c r="K806">
        <v>2680</v>
      </c>
      <c r="L806">
        <v>1200</v>
      </c>
      <c r="M806">
        <f>SUM(Emisiones_CO2_CO2eq_MUNDO[[#This Row],[Edificios (kilotoneladas CO₂e)]:[Electricidad y Calor (kilotoneladas CO₂e)]])</f>
        <v>121040</v>
      </c>
    </row>
    <row r="807" spans="1:13" x14ac:dyDescent="0.25">
      <c r="A807" t="s">
        <v>58</v>
      </c>
      <c r="B807" t="s">
        <v>406</v>
      </c>
      <c r="C807" t="s">
        <v>59</v>
      </c>
      <c r="D807">
        <v>2012</v>
      </c>
      <c r="E807">
        <v>400</v>
      </c>
      <c r="F807">
        <v>490</v>
      </c>
      <c r="G807">
        <v>112480</v>
      </c>
      <c r="H807">
        <v>0</v>
      </c>
      <c r="I807">
        <v>2900</v>
      </c>
      <c r="J807">
        <v>400</v>
      </c>
      <c r="K807">
        <v>1640</v>
      </c>
      <c r="L807">
        <v>1200</v>
      </c>
      <c r="M807">
        <f>SUM(Emisiones_CO2_CO2eq_MUNDO[[#This Row],[Edificios (kilotoneladas CO₂e)]:[Electricidad y Calor (kilotoneladas CO₂e)]])</f>
        <v>119510</v>
      </c>
    </row>
    <row r="808" spans="1:13" x14ac:dyDescent="0.25">
      <c r="A808" t="s">
        <v>58</v>
      </c>
      <c r="B808" t="s">
        <v>406</v>
      </c>
      <c r="C808" t="s">
        <v>59</v>
      </c>
      <c r="D808">
        <v>2013</v>
      </c>
      <c r="E808">
        <v>400</v>
      </c>
      <c r="F808">
        <v>540</v>
      </c>
      <c r="G808">
        <v>118030</v>
      </c>
      <c r="H808">
        <v>0</v>
      </c>
      <c r="I808">
        <v>3100</v>
      </c>
      <c r="J808">
        <v>400</v>
      </c>
      <c r="K808">
        <v>1480</v>
      </c>
      <c r="L808">
        <v>1400</v>
      </c>
      <c r="M808">
        <f>SUM(Emisiones_CO2_CO2eq_MUNDO[[#This Row],[Edificios (kilotoneladas CO₂e)]:[Electricidad y Calor (kilotoneladas CO₂e)]])</f>
        <v>125350</v>
      </c>
    </row>
    <row r="809" spans="1:13" x14ac:dyDescent="0.25">
      <c r="A809" t="s">
        <v>58</v>
      </c>
      <c r="B809" t="s">
        <v>406</v>
      </c>
      <c r="C809" t="s">
        <v>59</v>
      </c>
      <c r="D809">
        <v>2014</v>
      </c>
      <c r="E809">
        <v>500</v>
      </c>
      <c r="F809">
        <v>500</v>
      </c>
      <c r="G809">
        <v>114030</v>
      </c>
      <c r="H809">
        <v>0</v>
      </c>
      <c r="I809">
        <v>3300</v>
      </c>
      <c r="J809">
        <v>400</v>
      </c>
      <c r="K809">
        <v>1260</v>
      </c>
      <c r="L809">
        <v>1800</v>
      </c>
      <c r="M809">
        <f>SUM(Emisiones_CO2_CO2eq_MUNDO[[#This Row],[Edificios (kilotoneladas CO₂e)]:[Electricidad y Calor (kilotoneladas CO₂e)]])</f>
        <v>121790</v>
      </c>
    </row>
    <row r="810" spans="1:13" x14ac:dyDescent="0.25">
      <c r="A810" t="s">
        <v>58</v>
      </c>
      <c r="B810" t="s">
        <v>406</v>
      </c>
      <c r="C810" t="s">
        <v>59</v>
      </c>
      <c r="D810">
        <v>2015</v>
      </c>
      <c r="E810">
        <v>500</v>
      </c>
      <c r="F810">
        <v>620</v>
      </c>
      <c r="G810">
        <v>116660</v>
      </c>
      <c r="H810">
        <v>100</v>
      </c>
      <c r="I810">
        <v>3100</v>
      </c>
      <c r="J810">
        <v>200</v>
      </c>
      <c r="K810">
        <v>1260</v>
      </c>
      <c r="L810">
        <v>2100</v>
      </c>
      <c r="M810">
        <f>SUM(Emisiones_CO2_CO2eq_MUNDO[[#This Row],[Edificios (kilotoneladas CO₂e)]:[Electricidad y Calor (kilotoneladas CO₂e)]])</f>
        <v>124540</v>
      </c>
    </row>
    <row r="811" spans="1:13" x14ac:dyDescent="0.25">
      <c r="A811" t="s">
        <v>58</v>
      </c>
      <c r="B811" t="s">
        <v>406</v>
      </c>
      <c r="C811" t="s">
        <v>59</v>
      </c>
      <c r="D811">
        <v>2016</v>
      </c>
      <c r="E811">
        <v>500</v>
      </c>
      <c r="F811">
        <v>620</v>
      </c>
      <c r="G811">
        <v>116150</v>
      </c>
      <c r="H811">
        <v>100</v>
      </c>
      <c r="I811">
        <v>3200</v>
      </c>
      <c r="J811">
        <v>200</v>
      </c>
      <c r="K811">
        <v>1260</v>
      </c>
      <c r="L811">
        <v>2200</v>
      </c>
      <c r="M811">
        <f>SUM(Emisiones_CO2_CO2eq_MUNDO[[#This Row],[Edificios (kilotoneladas CO₂e)]:[Electricidad y Calor (kilotoneladas CO₂e)]])</f>
        <v>124230</v>
      </c>
    </row>
    <row r="812" spans="1:13" x14ac:dyDescent="0.25">
      <c r="A812" t="s">
        <v>60</v>
      </c>
      <c r="B812" t="s">
        <v>407</v>
      </c>
      <c r="C812" t="s">
        <v>61</v>
      </c>
      <c r="D812">
        <v>1990</v>
      </c>
      <c r="E812">
        <v>73200</v>
      </c>
      <c r="F812">
        <v>5760</v>
      </c>
      <c r="G812">
        <v>70070</v>
      </c>
      <c r="H812">
        <v>7300</v>
      </c>
      <c r="I812">
        <v>124700</v>
      </c>
      <c r="J812">
        <v>76400</v>
      </c>
      <c r="K812">
        <v>4099.99999999999</v>
      </c>
      <c r="L812">
        <v>138000</v>
      </c>
      <c r="M812">
        <f>SUM(Emisiones_CO2_CO2eq_MUNDO[[#This Row],[Edificios (kilotoneladas CO₂e)]:[Electricidad y Calor (kilotoneladas CO₂e)]])</f>
        <v>499530</v>
      </c>
    </row>
    <row r="813" spans="1:13" x14ac:dyDescent="0.25">
      <c r="A813" t="s">
        <v>60</v>
      </c>
      <c r="B813" t="s">
        <v>407</v>
      </c>
      <c r="C813" t="s">
        <v>61</v>
      </c>
      <c r="D813">
        <v>1991</v>
      </c>
      <c r="E813">
        <v>71700</v>
      </c>
      <c r="F813">
        <v>4720</v>
      </c>
      <c r="G813">
        <v>70070</v>
      </c>
      <c r="H813">
        <v>7400</v>
      </c>
      <c r="I813">
        <v>121000</v>
      </c>
      <c r="J813">
        <v>74300</v>
      </c>
      <c r="K813">
        <v>4490</v>
      </c>
      <c r="L813">
        <v>138800</v>
      </c>
      <c r="M813">
        <f>SUM(Emisiones_CO2_CO2eq_MUNDO[[#This Row],[Edificios (kilotoneladas CO₂e)]:[Electricidad y Calor (kilotoneladas CO₂e)]])</f>
        <v>492480</v>
      </c>
    </row>
    <row r="814" spans="1:13" x14ac:dyDescent="0.25">
      <c r="A814" t="s">
        <v>60</v>
      </c>
      <c r="B814" t="s">
        <v>407</v>
      </c>
      <c r="C814" t="s">
        <v>61</v>
      </c>
      <c r="D814">
        <v>1992</v>
      </c>
      <c r="E814">
        <v>73500</v>
      </c>
      <c r="F814">
        <v>4760</v>
      </c>
      <c r="G814">
        <v>70070</v>
      </c>
      <c r="H814">
        <v>8000</v>
      </c>
      <c r="I814">
        <v>125200</v>
      </c>
      <c r="J814">
        <v>73400</v>
      </c>
      <c r="K814">
        <v>4700</v>
      </c>
      <c r="L814">
        <v>145800</v>
      </c>
      <c r="M814">
        <f>SUM(Emisiones_CO2_CO2eq_MUNDO[[#This Row],[Edificios (kilotoneladas CO₂e)]:[Electricidad y Calor (kilotoneladas CO₂e)]])</f>
        <v>505430</v>
      </c>
    </row>
    <row r="815" spans="1:13" x14ac:dyDescent="0.25">
      <c r="A815" t="s">
        <v>60</v>
      </c>
      <c r="B815" t="s">
        <v>407</v>
      </c>
      <c r="C815" t="s">
        <v>61</v>
      </c>
      <c r="D815">
        <v>1993</v>
      </c>
      <c r="E815">
        <v>77000</v>
      </c>
      <c r="F815">
        <v>4840</v>
      </c>
      <c r="G815">
        <v>70070</v>
      </c>
      <c r="H815">
        <v>8300</v>
      </c>
      <c r="I815">
        <v>127200</v>
      </c>
      <c r="J815">
        <v>73300</v>
      </c>
      <c r="K815">
        <v>4270</v>
      </c>
      <c r="L815">
        <v>137400</v>
      </c>
      <c r="M815">
        <f>SUM(Emisiones_CO2_CO2eq_MUNDO[[#This Row],[Edificios (kilotoneladas CO₂e)]:[Electricidad y Calor (kilotoneladas CO₂e)]])</f>
        <v>502380</v>
      </c>
    </row>
    <row r="816" spans="1:13" x14ac:dyDescent="0.25">
      <c r="A816" t="s">
        <v>60</v>
      </c>
      <c r="B816" t="s">
        <v>407</v>
      </c>
      <c r="C816" t="s">
        <v>61</v>
      </c>
      <c r="D816">
        <v>1994</v>
      </c>
      <c r="E816">
        <v>78200</v>
      </c>
      <c r="F816">
        <v>5710</v>
      </c>
      <c r="G816">
        <v>70070</v>
      </c>
      <c r="H816">
        <v>8400</v>
      </c>
      <c r="I816">
        <v>133400</v>
      </c>
      <c r="J816">
        <v>76500</v>
      </c>
      <c r="K816">
        <v>4270</v>
      </c>
      <c r="L816">
        <v>142000</v>
      </c>
      <c r="M816">
        <f>SUM(Emisiones_CO2_CO2eq_MUNDO[[#This Row],[Edificios (kilotoneladas CO₂e)]:[Electricidad y Calor (kilotoneladas CO₂e)]])</f>
        <v>518550</v>
      </c>
    </row>
    <row r="817" spans="1:13" x14ac:dyDescent="0.25">
      <c r="A817" t="s">
        <v>60</v>
      </c>
      <c r="B817" t="s">
        <v>407</v>
      </c>
      <c r="C817" t="s">
        <v>61</v>
      </c>
      <c r="D817">
        <v>1995</v>
      </c>
      <c r="E817">
        <v>78100</v>
      </c>
      <c r="F817">
        <v>6460</v>
      </c>
      <c r="G817">
        <v>70070</v>
      </c>
      <c r="H817">
        <v>8900</v>
      </c>
      <c r="I817">
        <v>137100</v>
      </c>
      <c r="J817">
        <v>77600</v>
      </c>
      <c r="K817">
        <v>4490</v>
      </c>
      <c r="L817">
        <v>147300</v>
      </c>
      <c r="M817">
        <f>SUM(Emisiones_CO2_CO2eq_MUNDO[[#This Row],[Edificios (kilotoneladas CO₂e)]:[Electricidad y Calor (kilotoneladas CO₂e)]])</f>
        <v>530020</v>
      </c>
    </row>
    <row r="818" spans="1:13" x14ac:dyDescent="0.25">
      <c r="A818" t="s">
        <v>60</v>
      </c>
      <c r="B818" t="s">
        <v>407</v>
      </c>
      <c r="C818" t="s">
        <v>61</v>
      </c>
      <c r="D818">
        <v>1996</v>
      </c>
      <c r="E818">
        <v>83300</v>
      </c>
      <c r="F818">
        <v>6120</v>
      </c>
      <c r="G818">
        <v>52480</v>
      </c>
      <c r="H818">
        <v>9500</v>
      </c>
      <c r="I818">
        <v>140400</v>
      </c>
      <c r="J818">
        <v>81100</v>
      </c>
      <c r="K818">
        <v>4270</v>
      </c>
      <c r="L818">
        <v>148600</v>
      </c>
      <c r="M818">
        <f>SUM(Emisiones_CO2_CO2eq_MUNDO[[#This Row],[Edificios (kilotoneladas CO₂e)]:[Electricidad y Calor (kilotoneladas CO₂e)]])</f>
        <v>525770</v>
      </c>
    </row>
    <row r="819" spans="1:13" x14ac:dyDescent="0.25">
      <c r="A819" t="s">
        <v>60</v>
      </c>
      <c r="B819" t="s">
        <v>407</v>
      </c>
      <c r="C819" t="s">
        <v>61</v>
      </c>
      <c r="D819">
        <v>1997</v>
      </c>
      <c r="E819">
        <v>81500</v>
      </c>
      <c r="F819">
        <v>6590</v>
      </c>
      <c r="G819">
        <v>40630</v>
      </c>
      <c r="H819">
        <v>9900</v>
      </c>
      <c r="I819">
        <v>144900</v>
      </c>
      <c r="J819">
        <v>81100</v>
      </c>
      <c r="K819">
        <v>4490</v>
      </c>
      <c r="L819">
        <v>161200</v>
      </c>
      <c r="M819">
        <f>SUM(Emisiones_CO2_CO2eq_MUNDO[[#This Row],[Edificios (kilotoneladas CO₂e)]:[Electricidad y Calor (kilotoneladas CO₂e)]])</f>
        <v>530310</v>
      </c>
    </row>
    <row r="820" spans="1:13" x14ac:dyDescent="0.25">
      <c r="A820" t="s">
        <v>60</v>
      </c>
      <c r="B820" t="s">
        <v>407</v>
      </c>
      <c r="C820" t="s">
        <v>61</v>
      </c>
      <c r="D820">
        <v>1998</v>
      </c>
      <c r="E820">
        <v>73800</v>
      </c>
      <c r="F820">
        <v>6760</v>
      </c>
      <c r="G820">
        <v>109800</v>
      </c>
      <c r="H820">
        <v>9500</v>
      </c>
      <c r="I820">
        <v>147500</v>
      </c>
      <c r="J820">
        <v>78400</v>
      </c>
      <c r="K820">
        <v>5800</v>
      </c>
      <c r="L820">
        <v>175500</v>
      </c>
      <c r="M820">
        <f>SUM(Emisiones_CO2_CO2eq_MUNDO[[#This Row],[Edificios (kilotoneladas CO₂e)]:[Electricidad y Calor (kilotoneladas CO₂e)]])</f>
        <v>607060</v>
      </c>
    </row>
    <row r="821" spans="1:13" x14ac:dyDescent="0.25">
      <c r="A821" t="s">
        <v>60</v>
      </c>
      <c r="B821" t="s">
        <v>407</v>
      </c>
      <c r="C821" t="s">
        <v>61</v>
      </c>
      <c r="D821">
        <v>1999</v>
      </c>
      <c r="E821">
        <v>77500</v>
      </c>
      <c r="F821">
        <v>7050</v>
      </c>
      <c r="G821">
        <v>62650</v>
      </c>
      <c r="H821">
        <v>9800</v>
      </c>
      <c r="I821">
        <v>151200</v>
      </c>
      <c r="J821">
        <v>79100</v>
      </c>
      <c r="K821">
        <v>4380</v>
      </c>
      <c r="L821">
        <v>177100</v>
      </c>
      <c r="M821">
        <f>SUM(Emisiones_CO2_CO2eq_MUNDO[[#This Row],[Edificios (kilotoneladas CO₂e)]:[Electricidad y Calor (kilotoneladas CO₂e)]])</f>
        <v>568780</v>
      </c>
    </row>
    <row r="822" spans="1:13" x14ac:dyDescent="0.25">
      <c r="A822" t="s">
        <v>60</v>
      </c>
      <c r="B822" t="s">
        <v>407</v>
      </c>
      <c r="C822" t="s">
        <v>61</v>
      </c>
      <c r="D822">
        <v>2000</v>
      </c>
      <c r="E822">
        <v>84600</v>
      </c>
      <c r="F822">
        <v>7170</v>
      </c>
      <c r="G822">
        <v>39910</v>
      </c>
      <c r="H822">
        <v>10000</v>
      </c>
      <c r="I822">
        <v>150000</v>
      </c>
      <c r="J822">
        <v>82600</v>
      </c>
      <c r="K822">
        <v>4380</v>
      </c>
      <c r="L822">
        <v>189000</v>
      </c>
      <c r="M822">
        <f>SUM(Emisiones_CO2_CO2eq_MUNDO[[#This Row],[Edificios (kilotoneladas CO₂e)]:[Electricidad y Calor (kilotoneladas CO₂e)]])</f>
        <v>567660</v>
      </c>
    </row>
    <row r="823" spans="1:13" x14ac:dyDescent="0.25">
      <c r="A823" t="s">
        <v>60</v>
      </c>
      <c r="B823" t="s">
        <v>407</v>
      </c>
      <c r="C823" t="s">
        <v>61</v>
      </c>
      <c r="D823">
        <v>2001</v>
      </c>
      <c r="E823">
        <v>81100</v>
      </c>
      <c r="F823">
        <v>6950</v>
      </c>
      <c r="G823">
        <v>226430</v>
      </c>
      <c r="H823">
        <v>8800</v>
      </c>
      <c r="I823">
        <v>147800</v>
      </c>
      <c r="J823">
        <v>76600</v>
      </c>
      <c r="K823">
        <v>3830</v>
      </c>
      <c r="L823">
        <v>194300</v>
      </c>
      <c r="M823">
        <f>SUM(Emisiones_CO2_CO2eq_MUNDO[[#This Row],[Edificios (kilotoneladas CO₂e)]:[Electricidad y Calor (kilotoneladas CO₂e)]])</f>
        <v>745810</v>
      </c>
    </row>
    <row r="824" spans="1:13" x14ac:dyDescent="0.25">
      <c r="A824" t="s">
        <v>60</v>
      </c>
      <c r="B824" t="s">
        <v>407</v>
      </c>
      <c r="C824" t="s">
        <v>61</v>
      </c>
      <c r="D824">
        <v>2002</v>
      </c>
      <c r="E824">
        <v>84700</v>
      </c>
      <c r="F824">
        <v>7150</v>
      </c>
      <c r="G824">
        <v>273470</v>
      </c>
      <c r="H824">
        <v>7900</v>
      </c>
      <c r="I824">
        <v>150400</v>
      </c>
      <c r="J824">
        <v>77900</v>
      </c>
      <c r="K824">
        <v>3880</v>
      </c>
      <c r="L824">
        <v>193600</v>
      </c>
      <c r="M824">
        <f>SUM(Emisiones_CO2_CO2eq_MUNDO[[#This Row],[Edificios (kilotoneladas CO₂e)]:[Electricidad y Calor (kilotoneladas CO₂e)]])</f>
        <v>799000</v>
      </c>
    </row>
    <row r="825" spans="1:13" x14ac:dyDescent="0.25">
      <c r="A825" t="s">
        <v>60</v>
      </c>
      <c r="B825" t="s">
        <v>407</v>
      </c>
      <c r="C825" t="s">
        <v>61</v>
      </c>
      <c r="D825">
        <v>2003</v>
      </c>
      <c r="E825">
        <v>88600</v>
      </c>
      <c r="F825">
        <v>7210</v>
      </c>
      <c r="G825">
        <v>276990</v>
      </c>
      <c r="H825">
        <v>8100</v>
      </c>
      <c r="I825">
        <v>153100</v>
      </c>
      <c r="J825">
        <v>81200</v>
      </c>
      <c r="K825">
        <v>3880</v>
      </c>
      <c r="L825">
        <v>203300</v>
      </c>
      <c r="M825">
        <f>SUM(Emisiones_CO2_CO2eq_MUNDO[[#This Row],[Edificios (kilotoneladas CO₂e)]:[Electricidad y Calor (kilotoneladas CO₂e)]])</f>
        <v>822380</v>
      </c>
    </row>
    <row r="826" spans="1:13" x14ac:dyDescent="0.25">
      <c r="A826" t="s">
        <v>60</v>
      </c>
      <c r="B826" t="s">
        <v>407</v>
      </c>
      <c r="C826" t="s">
        <v>61</v>
      </c>
      <c r="D826">
        <v>2004</v>
      </c>
      <c r="E826">
        <v>84900</v>
      </c>
      <c r="F826">
        <v>7520</v>
      </c>
      <c r="G826">
        <v>252000</v>
      </c>
      <c r="H826">
        <v>8100</v>
      </c>
      <c r="I826">
        <v>157900</v>
      </c>
      <c r="J826">
        <v>83300</v>
      </c>
      <c r="K826">
        <v>3560</v>
      </c>
      <c r="L826">
        <v>192000</v>
      </c>
      <c r="M826">
        <f>SUM(Emisiones_CO2_CO2eq_MUNDO[[#This Row],[Edificios (kilotoneladas CO₂e)]:[Electricidad y Calor (kilotoneladas CO₂e)]])</f>
        <v>789280</v>
      </c>
    </row>
    <row r="827" spans="1:13" x14ac:dyDescent="0.25">
      <c r="A827" t="s">
        <v>60</v>
      </c>
      <c r="B827" t="s">
        <v>407</v>
      </c>
      <c r="C827" t="s">
        <v>61</v>
      </c>
      <c r="D827">
        <v>2005</v>
      </c>
      <c r="E827">
        <v>87100</v>
      </c>
      <c r="F827">
        <v>7600</v>
      </c>
      <c r="G827">
        <v>250510</v>
      </c>
      <c r="H827">
        <v>12700</v>
      </c>
      <c r="I827">
        <v>158100</v>
      </c>
      <c r="J827">
        <v>69100</v>
      </c>
      <c r="K827">
        <v>3450</v>
      </c>
      <c r="L827">
        <v>213000</v>
      </c>
      <c r="M827">
        <f>SUM(Emisiones_CO2_CO2eq_MUNDO[[#This Row],[Edificios (kilotoneladas CO₂e)]:[Electricidad y Calor (kilotoneladas CO₂e)]])</f>
        <v>801560</v>
      </c>
    </row>
    <row r="828" spans="1:13" x14ac:dyDescent="0.25">
      <c r="A828" t="s">
        <v>60</v>
      </c>
      <c r="B828" t="s">
        <v>407</v>
      </c>
      <c r="C828" t="s">
        <v>61</v>
      </c>
      <c r="D828">
        <v>2006</v>
      </c>
      <c r="E828">
        <v>80400</v>
      </c>
      <c r="F828">
        <v>7740</v>
      </c>
      <c r="G828">
        <v>166780</v>
      </c>
      <c r="H828">
        <v>13000</v>
      </c>
      <c r="I828">
        <v>158800</v>
      </c>
      <c r="J828">
        <v>66599.999999999898</v>
      </c>
      <c r="K828">
        <v>3770</v>
      </c>
      <c r="L828">
        <v>211900</v>
      </c>
      <c r="M828">
        <f>SUM(Emisiones_CO2_CO2eq_MUNDO[[#This Row],[Edificios (kilotoneladas CO₂e)]:[Electricidad y Calor (kilotoneladas CO₂e)]])</f>
        <v>708989.99999999988</v>
      </c>
    </row>
    <row r="829" spans="1:13" x14ac:dyDescent="0.25">
      <c r="A829" t="s">
        <v>60</v>
      </c>
      <c r="B829" t="s">
        <v>407</v>
      </c>
      <c r="C829" t="s">
        <v>61</v>
      </c>
      <c r="D829">
        <v>2007</v>
      </c>
      <c r="E829">
        <v>83600</v>
      </c>
      <c r="F829">
        <v>7750</v>
      </c>
      <c r="G829">
        <v>154410</v>
      </c>
      <c r="H829">
        <v>13800</v>
      </c>
      <c r="I829">
        <v>166800</v>
      </c>
      <c r="J829">
        <v>67400</v>
      </c>
      <c r="K829">
        <v>3450</v>
      </c>
      <c r="L829">
        <v>230200</v>
      </c>
      <c r="M829">
        <f>SUM(Emisiones_CO2_CO2eq_MUNDO[[#This Row],[Edificios (kilotoneladas CO₂e)]:[Electricidad y Calor (kilotoneladas CO₂e)]])</f>
        <v>727410</v>
      </c>
    </row>
    <row r="830" spans="1:13" x14ac:dyDescent="0.25">
      <c r="A830" t="s">
        <v>60</v>
      </c>
      <c r="B830" t="s">
        <v>407</v>
      </c>
      <c r="C830" t="s">
        <v>61</v>
      </c>
      <c r="D830">
        <v>2008</v>
      </c>
      <c r="E830">
        <v>81400</v>
      </c>
      <c r="F830">
        <v>6980</v>
      </c>
      <c r="G830">
        <v>161040</v>
      </c>
      <c r="H830">
        <v>14000</v>
      </c>
      <c r="I830">
        <v>166600</v>
      </c>
      <c r="J830">
        <v>65000</v>
      </c>
      <c r="K830">
        <v>3340</v>
      </c>
      <c r="L830">
        <v>215000</v>
      </c>
      <c r="M830">
        <f>SUM(Emisiones_CO2_CO2eq_MUNDO[[#This Row],[Edificios (kilotoneladas CO₂e)]:[Electricidad y Calor (kilotoneladas CO₂e)]])</f>
        <v>713360</v>
      </c>
    </row>
    <row r="831" spans="1:13" x14ac:dyDescent="0.25">
      <c r="A831" t="s">
        <v>60</v>
      </c>
      <c r="B831" t="s">
        <v>407</v>
      </c>
      <c r="C831" t="s">
        <v>61</v>
      </c>
      <c r="D831">
        <v>2009</v>
      </c>
      <c r="E831">
        <v>78300</v>
      </c>
      <c r="F831">
        <v>5390</v>
      </c>
      <c r="G831">
        <v>132460</v>
      </c>
      <c r="H831">
        <v>11700</v>
      </c>
      <c r="I831">
        <v>163100</v>
      </c>
      <c r="J831">
        <v>57600</v>
      </c>
      <c r="K831">
        <v>2900</v>
      </c>
      <c r="L831">
        <v>203800</v>
      </c>
      <c r="M831">
        <f>SUM(Emisiones_CO2_CO2eq_MUNDO[[#This Row],[Edificios (kilotoneladas CO₂e)]:[Electricidad y Calor (kilotoneladas CO₂e)]])</f>
        <v>655250</v>
      </c>
    </row>
    <row r="832" spans="1:13" x14ac:dyDescent="0.25">
      <c r="A832" t="s">
        <v>60</v>
      </c>
      <c r="B832" t="s">
        <v>407</v>
      </c>
      <c r="C832" t="s">
        <v>61</v>
      </c>
      <c r="D832">
        <v>2010</v>
      </c>
      <c r="E832">
        <v>74100</v>
      </c>
      <c r="F832">
        <v>6040</v>
      </c>
      <c r="G832">
        <v>178330</v>
      </c>
      <c r="H832">
        <v>14100</v>
      </c>
      <c r="I832">
        <v>168300</v>
      </c>
      <c r="J832">
        <v>61800</v>
      </c>
      <c r="K832">
        <v>2790</v>
      </c>
      <c r="L832">
        <v>211200</v>
      </c>
      <c r="M832">
        <f>SUM(Emisiones_CO2_CO2eq_MUNDO[[#This Row],[Edificios (kilotoneladas CO₂e)]:[Electricidad y Calor (kilotoneladas CO₂e)]])</f>
        <v>716660</v>
      </c>
    </row>
    <row r="833" spans="1:13" x14ac:dyDescent="0.25">
      <c r="A833" t="s">
        <v>60</v>
      </c>
      <c r="B833" t="s">
        <v>407</v>
      </c>
      <c r="C833" t="s">
        <v>61</v>
      </c>
      <c r="D833">
        <v>2011</v>
      </c>
      <c r="E833">
        <v>79900</v>
      </c>
      <c r="F833">
        <v>6060</v>
      </c>
      <c r="G833">
        <v>50370</v>
      </c>
      <c r="H833">
        <v>15700</v>
      </c>
      <c r="I833">
        <v>168000</v>
      </c>
      <c r="J833">
        <v>65900</v>
      </c>
      <c r="K833">
        <v>3010</v>
      </c>
      <c r="L833">
        <v>207900</v>
      </c>
      <c r="M833">
        <f>SUM(Emisiones_CO2_CO2eq_MUNDO[[#This Row],[Edificios (kilotoneladas CO₂e)]:[Electricidad y Calor (kilotoneladas CO₂e)]])</f>
        <v>596840</v>
      </c>
    </row>
    <row r="834" spans="1:13" x14ac:dyDescent="0.25">
      <c r="A834" t="s">
        <v>60</v>
      </c>
      <c r="B834" t="s">
        <v>407</v>
      </c>
      <c r="C834" t="s">
        <v>61</v>
      </c>
      <c r="D834">
        <v>2012</v>
      </c>
      <c r="E834">
        <v>74200</v>
      </c>
      <c r="F834">
        <v>6560</v>
      </c>
      <c r="G834">
        <v>75060</v>
      </c>
      <c r="H834">
        <v>15300</v>
      </c>
      <c r="I834">
        <v>170100</v>
      </c>
      <c r="J834">
        <v>65700</v>
      </c>
      <c r="K834">
        <v>3340</v>
      </c>
      <c r="L834">
        <v>209000</v>
      </c>
      <c r="M834">
        <f>SUM(Emisiones_CO2_CO2eq_MUNDO[[#This Row],[Edificios (kilotoneladas CO₂e)]:[Electricidad y Calor (kilotoneladas CO₂e)]])</f>
        <v>619260</v>
      </c>
    </row>
    <row r="835" spans="1:13" x14ac:dyDescent="0.25">
      <c r="A835" t="s">
        <v>60</v>
      </c>
      <c r="B835" t="s">
        <v>407</v>
      </c>
      <c r="C835" t="s">
        <v>61</v>
      </c>
      <c r="D835">
        <v>2013</v>
      </c>
      <c r="E835">
        <v>77300</v>
      </c>
      <c r="F835">
        <v>5980</v>
      </c>
      <c r="G835">
        <v>113530</v>
      </c>
      <c r="H835">
        <v>16100</v>
      </c>
      <c r="I835">
        <v>174700</v>
      </c>
      <c r="J835">
        <v>63900</v>
      </c>
      <c r="K835">
        <v>3390</v>
      </c>
      <c r="L835">
        <v>210500</v>
      </c>
      <c r="M835">
        <f>SUM(Emisiones_CO2_CO2eq_MUNDO[[#This Row],[Edificios (kilotoneladas CO₂e)]:[Electricidad y Calor (kilotoneladas CO₂e)]])</f>
        <v>665400</v>
      </c>
    </row>
    <row r="836" spans="1:13" x14ac:dyDescent="0.25">
      <c r="A836" t="s">
        <v>60</v>
      </c>
      <c r="B836" t="s">
        <v>407</v>
      </c>
      <c r="C836" t="s">
        <v>61</v>
      </c>
      <c r="D836">
        <v>2014</v>
      </c>
      <c r="E836">
        <v>80400</v>
      </c>
      <c r="F836">
        <v>5950</v>
      </c>
      <c r="G836">
        <v>85980</v>
      </c>
      <c r="H836">
        <v>17000</v>
      </c>
      <c r="I836">
        <v>174400</v>
      </c>
      <c r="J836">
        <v>62200</v>
      </c>
      <c r="K836">
        <v>3670</v>
      </c>
      <c r="L836">
        <v>210200</v>
      </c>
      <c r="M836">
        <f>SUM(Emisiones_CO2_CO2eq_MUNDO[[#This Row],[Edificios (kilotoneladas CO₂e)]:[Electricidad y Calor (kilotoneladas CO₂e)]])</f>
        <v>639800</v>
      </c>
    </row>
    <row r="837" spans="1:13" x14ac:dyDescent="0.25">
      <c r="A837" t="s">
        <v>60</v>
      </c>
      <c r="B837" t="s">
        <v>407</v>
      </c>
      <c r="C837" t="s">
        <v>61</v>
      </c>
      <c r="D837">
        <v>2015</v>
      </c>
      <c r="E837">
        <v>77600</v>
      </c>
      <c r="F837">
        <v>6260</v>
      </c>
      <c r="G837">
        <v>113270</v>
      </c>
      <c r="H837">
        <v>17500</v>
      </c>
      <c r="I837">
        <v>172700</v>
      </c>
      <c r="J837">
        <v>62800</v>
      </c>
      <c r="K837">
        <v>3670</v>
      </c>
      <c r="L837">
        <v>211200</v>
      </c>
      <c r="M837">
        <f>SUM(Emisiones_CO2_CO2eq_MUNDO[[#This Row],[Edificios (kilotoneladas CO₂e)]:[Electricidad y Calor (kilotoneladas CO₂e)]])</f>
        <v>665000</v>
      </c>
    </row>
    <row r="838" spans="1:13" x14ac:dyDescent="0.25">
      <c r="A838" t="s">
        <v>60</v>
      </c>
      <c r="B838" t="s">
        <v>407</v>
      </c>
      <c r="C838" t="s">
        <v>61</v>
      </c>
      <c r="D838">
        <v>2016</v>
      </c>
      <c r="E838">
        <v>73400</v>
      </c>
      <c r="F838">
        <v>6200</v>
      </c>
      <c r="G838">
        <v>65420</v>
      </c>
      <c r="H838">
        <v>17500</v>
      </c>
      <c r="I838">
        <v>172400</v>
      </c>
      <c r="J838">
        <v>64000</v>
      </c>
      <c r="K838">
        <v>3670</v>
      </c>
      <c r="L838">
        <v>213400</v>
      </c>
      <c r="M838">
        <f>SUM(Emisiones_CO2_CO2eq_MUNDO[[#This Row],[Edificios (kilotoneladas CO₂e)]:[Electricidad y Calor (kilotoneladas CO₂e)]])</f>
        <v>615990</v>
      </c>
    </row>
    <row r="839" spans="1:13" x14ac:dyDescent="0.25">
      <c r="A839" t="s">
        <v>62</v>
      </c>
      <c r="B839" t="s">
        <v>408</v>
      </c>
      <c r="C839" t="s">
        <v>63</v>
      </c>
      <c r="D839">
        <v>1990</v>
      </c>
      <c r="E839">
        <v>0</v>
      </c>
      <c r="F839">
        <v>0</v>
      </c>
      <c r="G839">
        <v>-400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SUM(Emisiones_CO2_CO2eq_MUNDO[[#This Row],[Edificios (kilotoneladas CO₂e)]:[Electricidad y Calor (kilotoneladas CO₂e)]])</f>
        <v>-400</v>
      </c>
    </row>
    <row r="840" spans="1:13" x14ac:dyDescent="0.25">
      <c r="A840" t="s">
        <v>62</v>
      </c>
      <c r="B840" t="s">
        <v>408</v>
      </c>
      <c r="C840" t="s">
        <v>63</v>
      </c>
      <c r="D840">
        <v>1991</v>
      </c>
      <c r="E840">
        <v>0</v>
      </c>
      <c r="F840">
        <v>0</v>
      </c>
      <c r="G840">
        <v>-400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>SUM(Emisiones_CO2_CO2eq_MUNDO[[#This Row],[Edificios (kilotoneladas CO₂e)]:[Electricidad y Calor (kilotoneladas CO₂e)]])</f>
        <v>-400</v>
      </c>
    </row>
    <row r="841" spans="1:13" x14ac:dyDescent="0.25">
      <c r="A841" t="s">
        <v>62</v>
      </c>
      <c r="B841" t="s">
        <v>408</v>
      </c>
      <c r="C841" t="s">
        <v>63</v>
      </c>
      <c r="D841">
        <v>1992</v>
      </c>
      <c r="E841">
        <v>0</v>
      </c>
      <c r="F841">
        <v>0</v>
      </c>
      <c r="G841">
        <v>-400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>SUM(Emisiones_CO2_CO2eq_MUNDO[[#This Row],[Edificios (kilotoneladas CO₂e)]:[Electricidad y Calor (kilotoneladas CO₂e)]])</f>
        <v>-400</v>
      </c>
    </row>
    <row r="842" spans="1:13" x14ac:dyDescent="0.25">
      <c r="A842" t="s">
        <v>62</v>
      </c>
      <c r="B842" t="s">
        <v>408</v>
      </c>
      <c r="C842" t="s">
        <v>63</v>
      </c>
      <c r="D842">
        <v>1993</v>
      </c>
      <c r="E842">
        <v>0</v>
      </c>
      <c r="F842">
        <v>0</v>
      </c>
      <c r="G842">
        <v>-400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>SUM(Emisiones_CO2_CO2eq_MUNDO[[#This Row],[Edificios (kilotoneladas CO₂e)]:[Electricidad y Calor (kilotoneladas CO₂e)]])</f>
        <v>-400</v>
      </c>
    </row>
    <row r="843" spans="1:13" x14ac:dyDescent="0.25">
      <c r="A843" t="s">
        <v>62</v>
      </c>
      <c r="B843" t="s">
        <v>408</v>
      </c>
      <c r="C843" t="s">
        <v>63</v>
      </c>
      <c r="D843">
        <v>1994</v>
      </c>
      <c r="E843">
        <v>0</v>
      </c>
      <c r="F843">
        <v>0</v>
      </c>
      <c r="G843">
        <v>-400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SUM(Emisiones_CO2_CO2eq_MUNDO[[#This Row],[Edificios (kilotoneladas CO₂e)]:[Electricidad y Calor (kilotoneladas CO₂e)]])</f>
        <v>-400</v>
      </c>
    </row>
    <row r="844" spans="1:13" x14ac:dyDescent="0.25">
      <c r="A844" t="s">
        <v>62</v>
      </c>
      <c r="B844" t="s">
        <v>408</v>
      </c>
      <c r="C844" t="s">
        <v>63</v>
      </c>
      <c r="D844">
        <v>1995</v>
      </c>
      <c r="E844">
        <v>0</v>
      </c>
      <c r="F844">
        <v>0</v>
      </c>
      <c r="G844">
        <v>-400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SUM(Emisiones_CO2_CO2eq_MUNDO[[#This Row],[Edificios (kilotoneladas CO₂e)]:[Electricidad y Calor (kilotoneladas CO₂e)]])</f>
        <v>-400</v>
      </c>
    </row>
    <row r="845" spans="1:13" x14ac:dyDescent="0.25">
      <c r="A845" t="s">
        <v>62</v>
      </c>
      <c r="B845" t="s">
        <v>408</v>
      </c>
      <c r="C845" t="s">
        <v>63</v>
      </c>
      <c r="D845">
        <v>1996</v>
      </c>
      <c r="E845">
        <v>0</v>
      </c>
      <c r="F845">
        <v>0</v>
      </c>
      <c r="G845">
        <v>-400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SUM(Emisiones_CO2_CO2eq_MUNDO[[#This Row],[Edificios (kilotoneladas CO₂e)]:[Electricidad y Calor (kilotoneladas CO₂e)]])</f>
        <v>-400</v>
      </c>
    </row>
    <row r="846" spans="1:13" x14ac:dyDescent="0.25">
      <c r="A846" t="s">
        <v>62</v>
      </c>
      <c r="B846" t="s">
        <v>408</v>
      </c>
      <c r="C846" t="s">
        <v>63</v>
      </c>
      <c r="D846">
        <v>1997</v>
      </c>
      <c r="E846">
        <v>0</v>
      </c>
      <c r="F846">
        <v>0</v>
      </c>
      <c r="G846">
        <v>-400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SUM(Emisiones_CO2_CO2eq_MUNDO[[#This Row],[Edificios (kilotoneladas CO₂e)]:[Electricidad y Calor (kilotoneladas CO₂e)]])</f>
        <v>-400</v>
      </c>
    </row>
    <row r="847" spans="1:13" x14ac:dyDescent="0.25">
      <c r="A847" t="s">
        <v>62</v>
      </c>
      <c r="B847" t="s">
        <v>408</v>
      </c>
      <c r="C847" t="s">
        <v>63</v>
      </c>
      <c r="D847">
        <v>1998</v>
      </c>
      <c r="E847">
        <v>0</v>
      </c>
      <c r="F847">
        <v>0</v>
      </c>
      <c r="G847">
        <v>-400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SUM(Emisiones_CO2_CO2eq_MUNDO[[#This Row],[Edificios (kilotoneladas CO₂e)]:[Electricidad y Calor (kilotoneladas CO₂e)]])</f>
        <v>-400</v>
      </c>
    </row>
    <row r="848" spans="1:13" x14ac:dyDescent="0.25">
      <c r="A848" t="s">
        <v>62</v>
      </c>
      <c r="B848" t="s">
        <v>408</v>
      </c>
      <c r="C848" t="s">
        <v>63</v>
      </c>
      <c r="D848">
        <v>1999</v>
      </c>
      <c r="E848">
        <v>0</v>
      </c>
      <c r="F848">
        <v>0</v>
      </c>
      <c r="G848">
        <v>-400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SUM(Emisiones_CO2_CO2eq_MUNDO[[#This Row],[Edificios (kilotoneladas CO₂e)]:[Electricidad y Calor (kilotoneladas CO₂e)]])</f>
        <v>-400</v>
      </c>
    </row>
    <row r="849" spans="1:13" x14ac:dyDescent="0.25">
      <c r="A849" t="s">
        <v>62</v>
      </c>
      <c r="B849" t="s">
        <v>408</v>
      </c>
      <c r="C849" t="s">
        <v>63</v>
      </c>
      <c r="D849">
        <v>2000</v>
      </c>
      <c r="E849">
        <v>0</v>
      </c>
      <c r="F849">
        <v>0</v>
      </c>
      <c r="G849">
        <v>-400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>SUM(Emisiones_CO2_CO2eq_MUNDO[[#This Row],[Edificios (kilotoneladas CO₂e)]:[Electricidad y Calor (kilotoneladas CO₂e)]])</f>
        <v>-400</v>
      </c>
    </row>
    <row r="850" spans="1:13" x14ac:dyDescent="0.25">
      <c r="A850" t="s">
        <v>62</v>
      </c>
      <c r="B850" t="s">
        <v>408</v>
      </c>
      <c r="C850" t="s">
        <v>63</v>
      </c>
      <c r="D850">
        <v>2001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>SUM(Emisiones_CO2_CO2eq_MUNDO[[#This Row],[Edificios (kilotoneladas CO₂e)]:[Electricidad y Calor (kilotoneladas CO₂e)]])</f>
        <v>0</v>
      </c>
    </row>
    <row r="851" spans="1:13" x14ac:dyDescent="0.25">
      <c r="A851" t="s">
        <v>62</v>
      </c>
      <c r="B851" t="s">
        <v>408</v>
      </c>
      <c r="C851" t="s">
        <v>63</v>
      </c>
      <c r="D851">
        <v>2002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>SUM(Emisiones_CO2_CO2eq_MUNDO[[#This Row],[Edificios (kilotoneladas CO₂e)]:[Electricidad y Calor (kilotoneladas CO₂e)]])</f>
        <v>0</v>
      </c>
    </row>
    <row r="852" spans="1:13" x14ac:dyDescent="0.25">
      <c r="A852" t="s">
        <v>62</v>
      </c>
      <c r="B852" t="s">
        <v>408</v>
      </c>
      <c r="C852" t="s">
        <v>63</v>
      </c>
      <c r="D852">
        <v>2003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>SUM(Emisiones_CO2_CO2eq_MUNDO[[#This Row],[Edificios (kilotoneladas CO₂e)]:[Electricidad y Calor (kilotoneladas CO₂e)]])</f>
        <v>0</v>
      </c>
    </row>
    <row r="853" spans="1:13" x14ac:dyDescent="0.25">
      <c r="A853" t="s">
        <v>62</v>
      </c>
      <c r="B853" t="s">
        <v>408</v>
      </c>
      <c r="C853" t="s">
        <v>63</v>
      </c>
      <c r="D853">
        <v>2004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>SUM(Emisiones_CO2_CO2eq_MUNDO[[#This Row],[Edificios (kilotoneladas CO₂e)]:[Electricidad y Calor (kilotoneladas CO₂e)]])</f>
        <v>0</v>
      </c>
    </row>
    <row r="854" spans="1:13" x14ac:dyDescent="0.25">
      <c r="A854" t="s">
        <v>62</v>
      </c>
      <c r="B854" t="s">
        <v>408</v>
      </c>
      <c r="C854" t="s">
        <v>63</v>
      </c>
      <c r="D854">
        <v>2005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>SUM(Emisiones_CO2_CO2eq_MUNDO[[#This Row],[Edificios (kilotoneladas CO₂e)]:[Electricidad y Calor (kilotoneladas CO₂e)]])</f>
        <v>0</v>
      </c>
    </row>
    <row r="855" spans="1:13" x14ac:dyDescent="0.25">
      <c r="A855" t="s">
        <v>62</v>
      </c>
      <c r="B855" t="s">
        <v>408</v>
      </c>
      <c r="C855" t="s">
        <v>63</v>
      </c>
      <c r="D855">
        <v>2006</v>
      </c>
      <c r="E855">
        <v>0</v>
      </c>
      <c r="F855">
        <v>0</v>
      </c>
      <c r="G855">
        <v>-70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>SUM(Emisiones_CO2_CO2eq_MUNDO[[#This Row],[Edificios (kilotoneladas CO₂e)]:[Electricidad y Calor (kilotoneladas CO₂e)]])</f>
        <v>-70</v>
      </c>
    </row>
    <row r="856" spans="1:13" x14ac:dyDescent="0.25">
      <c r="A856" t="s">
        <v>62</v>
      </c>
      <c r="B856" t="s">
        <v>408</v>
      </c>
      <c r="C856" t="s">
        <v>63</v>
      </c>
      <c r="D856">
        <v>2007</v>
      </c>
      <c r="E856">
        <v>0</v>
      </c>
      <c r="F856">
        <v>0</v>
      </c>
      <c r="G856">
        <v>-70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>SUM(Emisiones_CO2_CO2eq_MUNDO[[#This Row],[Edificios (kilotoneladas CO₂e)]:[Electricidad y Calor (kilotoneladas CO₂e)]])</f>
        <v>-70</v>
      </c>
    </row>
    <row r="857" spans="1:13" x14ac:dyDescent="0.25">
      <c r="A857" t="s">
        <v>62</v>
      </c>
      <c r="B857" t="s">
        <v>408</v>
      </c>
      <c r="C857" t="s">
        <v>63</v>
      </c>
      <c r="D857">
        <v>2008</v>
      </c>
      <c r="E857">
        <v>0</v>
      </c>
      <c r="F857">
        <v>0</v>
      </c>
      <c r="G857">
        <v>-70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>SUM(Emisiones_CO2_CO2eq_MUNDO[[#This Row],[Edificios (kilotoneladas CO₂e)]:[Electricidad y Calor (kilotoneladas CO₂e)]])</f>
        <v>-70</v>
      </c>
    </row>
    <row r="858" spans="1:13" x14ac:dyDescent="0.25">
      <c r="A858" t="s">
        <v>62</v>
      </c>
      <c r="B858" t="s">
        <v>408</v>
      </c>
      <c r="C858" t="s">
        <v>63</v>
      </c>
      <c r="D858">
        <v>2009</v>
      </c>
      <c r="E858">
        <v>0</v>
      </c>
      <c r="F858">
        <v>0</v>
      </c>
      <c r="G858">
        <v>-70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>SUM(Emisiones_CO2_CO2eq_MUNDO[[#This Row],[Edificios (kilotoneladas CO₂e)]:[Electricidad y Calor (kilotoneladas CO₂e)]])</f>
        <v>-70</v>
      </c>
    </row>
    <row r="859" spans="1:13" x14ac:dyDescent="0.25">
      <c r="A859" t="s">
        <v>62</v>
      </c>
      <c r="B859" t="s">
        <v>408</v>
      </c>
      <c r="C859" t="s">
        <v>63</v>
      </c>
      <c r="D859">
        <v>2010</v>
      </c>
      <c r="E859">
        <v>0</v>
      </c>
      <c r="F859">
        <v>0</v>
      </c>
      <c r="G859">
        <v>-70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>SUM(Emisiones_CO2_CO2eq_MUNDO[[#This Row],[Edificios (kilotoneladas CO₂e)]:[Electricidad y Calor (kilotoneladas CO₂e)]])</f>
        <v>-70</v>
      </c>
    </row>
    <row r="860" spans="1:13" x14ac:dyDescent="0.25">
      <c r="A860" t="s">
        <v>62</v>
      </c>
      <c r="B860" t="s">
        <v>408</v>
      </c>
      <c r="C860" t="s">
        <v>63</v>
      </c>
      <c r="D860">
        <v>2011</v>
      </c>
      <c r="E860">
        <v>0</v>
      </c>
      <c r="F860">
        <v>0</v>
      </c>
      <c r="G860">
        <v>-170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>SUM(Emisiones_CO2_CO2eq_MUNDO[[#This Row],[Edificios (kilotoneladas CO₂e)]:[Electricidad y Calor (kilotoneladas CO₂e)]])</f>
        <v>-170</v>
      </c>
    </row>
    <row r="861" spans="1:13" x14ac:dyDescent="0.25">
      <c r="A861" t="s">
        <v>62</v>
      </c>
      <c r="B861" t="s">
        <v>408</v>
      </c>
      <c r="C861" t="s">
        <v>63</v>
      </c>
      <c r="D861">
        <v>2012</v>
      </c>
      <c r="E861">
        <v>0</v>
      </c>
      <c r="F861">
        <v>0</v>
      </c>
      <c r="G861">
        <v>-170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>SUM(Emisiones_CO2_CO2eq_MUNDO[[#This Row],[Edificios (kilotoneladas CO₂e)]:[Electricidad y Calor (kilotoneladas CO₂e)]])</f>
        <v>-170</v>
      </c>
    </row>
    <row r="862" spans="1:13" x14ac:dyDescent="0.25">
      <c r="A862" t="s">
        <v>62</v>
      </c>
      <c r="B862" t="s">
        <v>408</v>
      </c>
      <c r="C862" t="s">
        <v>63</v>
      </c>
      <c r="D862">
        <v>2013</v>
      </c>
      <c r="E862">
        <v>0</v>
      </c>
      <c r="F862">
        <v>0</v>
      </c>
      <c r="G862">
        <v>-170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>SUM(Emisiones_CO2_CO2eq_MUNDO[[#This Row],[Edificios (kilotoneladas CO₂e)]:[Electricidad y Calor (kilotoneladas CO₂e)]])</f>
        <v>-170</v>
      </c>
    </row>
    <row r="863" spans="1:13" x14ac:dyDescent="0.25">
      <c r="A863" t="s">
        <v>62</v>
      </c>
      <c r="B863" t="s">
        <v>408</v>
      </c>
      <c r="C863" t="s">
        <v>63</v>
      </c>
      <c r="D863">
        <v>2014</v>
      </c>
      <c r="E863">
        <v>0</v>
      </c>
      <c r="F863">
        <v>0</v>
      </c>
      <c r="G863">
        <v>-170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>SUM(Emisiones_CO2_CO2eq_MUNDO[[#This Row],[Edificios (kilotoneladas CO₂e)]:[Electricidad y Calor (kilotoneladas CO₂e)]])</f>
        <v>-170</v>
      </c>
    </row>
    <row r="864" spans="1:13" x14ac:dyDescent="0.25">
      <c r="A864" t="s">
        <v>62</v>
      </c>
      <c r="B864" t="s">
        <v>408</v>
      </c>
      <c r="C864" t="s">
        <v>63</v>
      </c>
      <c r="D864">
        <v>2015</v>
      </c>
      <c r="E864">
        <v>0</v>
      </c>
      <c r="F864">
        <v>0</v>
      </c>
      <c r="G864">
        <v>-170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>SUM(Emisiones_CO2_CO2eq_MUNDO[[#This Row],[Edificios (kilotoneladas CO₂e)]:[Electricidad y Calor (kilotoneladas CO₂e)]])</f>
        <v>-170</v>
      </c>
    </row>
    <row r="865" spans="1:13" x14ac:dyDescent="0.25">
      <c r="A865" t="s">
        <v>62</v>
      </c>
      <c r="B865" t="s">
        <v>408</v>
      </c>
      <c r="C865" t="s">
        <v>63</v>
      </c>
      <c r="D865">
        <v>2016</v>
      </c>
      <c r="E865">
        <v>0</v>
      </c>
      <c r="F865">
        <v>0</v>
      </c>
      <c r="G865">
        <v>-170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>SUM(Emisiones_CO2_CO2eq_MUNDO[[#This Row],[Edificios (kilotoneladas CO₂e)]:[Electricidad y Calor (kilotoneladas CO₂e)]])</f>
        <v>-170</v>
      </c>
    </row>
    <row r="866" spans="1:13" x14ac:dyDescent="0.25">
      <c r="A866" t="s">
        <v>64</v>
      </c>
      <c r="B866" t="s">
        <v>409</v>
      </c>
      <c r="C866" t="s">
        <v>65</v>
      </c>
      <c r="D866">
        <v>1990</v>
      </c>
      <c r="E866">
        <v>0</v>
      </c>
      <c r="F866">
        <v>0</v>
      </c>
      <c r="G866">
        <v>14020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>SUM(Emisiones_CO2_CO2eq_MUNDO[[#This Row],[Edificios (kilotoneladas CO₂e)]:[Electricidad y Calor (kilotoneladas CO₂e)]])</f>
        <v>14020</v>
      </c>
    </row>
    <row r="867" spans="1:13" x14ac:dyDescent="0.25">
      <c r="A867" t="s">
        <v>64</v>
      </c>
      <c r="B867" t="s">
        <v>409</v>
      </c>
      <c r="C867" t="s">
        <v>65</v>
      </c>
      <c r="D867">
        <v>1991</v>
      </c>
      <c r="E867">
        <v>0</v>
      </c>
      <c r="F867">
        <v>0</v>
      </c>
      <c r="G867">
        <v>14020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>SUM(Emisiones_CO2_CO2eq_MUNDO[[#This Row],[Edificios (kilotoneladas CO₂e)]:[Electricidad y Calor (kilotoneladas CO₂e)]])</f>
        <v>14020</v>
      </c>
    </row>
    <row r="868" spans="1:13" x14ac:dyDescent="0.25">
      <c r="A868" t="s">
        <v>64</v>
      </c>
      <c r="B868" t="s">
        <v>409</v>
      </c>
      <c r="C868" t="s">
        <v>65</v>
      </c>
      <c r="D868">
        <v>1992</v>
      </c>
      <c r="E868">
        <v>0</v>
      </c>
      <c r="F868">
        <v>0</v>
      </c>
      <c r="G868">
        <v>14020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>SUM(Emisiones_CO2_CO2eq_MUNDO[[#This Row],[Edificios (kilotoneladas CO₂e)]:[Electricidad y Calor (kilotoneladas CO₂e)]])</f>
        <v>14020</v>
      </c>
    </row>
    <row r="869" spans="1:13" x14ac:dyDescent="0.25">
      <c r="A869" t="s">
        <v>64</v>
      </c>
      <c r="B869" t="s">
        <v>409</v>
      </c>
      <c r="C869" t="s">
        <v>65</v>
      </c>
      <c r="D869">
        <v>1993</v>
      </c>
      <c r="E869">
        <v>0</v>
      </c>
      <c r="F869">
        <v>0</v>
      </c>
      <c r="G869">
        <v>14020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>SUM(Emisiones_CO2_CO2eq_MUNDO[[#This Row],[Edificios (kilotoneladas CO₂e)]:[Electricidad y Calor (kilotoneladas CO₂e)]])</f>
        <v>14020</v>
      </c>
    </row>
    <row r="870" spans="1:13" x14ac:dyDescent="0.25">
      <c r="A870" t="s">
        <v>64</v>
      </c>
      <c r="B870" t="s">
        <v>409</v>
      </c>
      <c r="C870" t="s">
        <v>65</v>
      </c>
      <c r="D870">
        <v>1994</v>
      </c>
      <c r="E870">
        <v>0</v>
      </c>
      <c r="F870">
        <v>0</v>
      </c>
      <c r="G870">
        <v>14020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>SUM(Emisiones_CO2_CO2eq_MUNDO[[#This Row],[Edificios (kilotoneladas CO₂e)]:[Electricidad y Calor (kilotoneladas CO₂e)]])</f>
        <v>14020</v>
      </c>
    </row>
    <row r="871" spans="1:13" x14ac:dyDescent="0.25">
      <c r="A871" t="s">
        <v>64</v>
      </c>
      <c r="B871" t="s">
        <v>409</v>
      </c>
      <c r="C871" t="s">
        <v>65</v>
      </c>
      <c r="D871">
        <v>1995</v>
      </c>
      <c r="E871">
        <v>0</v>
      </c>
      <c r="F871">
        <v>0</v>
      </c>
      <c r="G871">
        <v>14020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>SUM(Emisiones_CO2_CO2eq_MUNDO[[#This Row],[Edificios (kilotoneladas CO₂e)]:[Electricidad y Calor (kilotoneladas CO₂e)]])</f>
        <v>14020</v>
      </c>
    </row>
    <row r="872" spans="1:13" x14ac:dyDescent="0.25">
      <c r="A872" t="s">
        <v>64</v>
      </c>
      <c r="B872" t="s">
        <v>409</v>
      </c>
      <c r="C872" t="s">
        <v>65</v>
      </c>
      <c r="D872">
        <v>1996</v>
      </c>
      <c r="E872">
        <v>0</v>
      </c>
      <c r="F872">
        <v>0</v>
      </c>
      <c r="G872">
        <v>13980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>SUM(Emisiones_CO2_CO2eq_MUNDO[[#This Row],[Edificios (kilotoneladas CO₂e)]:[Electricidad y Calor (kilotoneladas CO₂e)]])</f>
        <v>13980</v>
      </c>
    </row>
    <row r="873" spans="1:13" x14ac:dyDescent="0.25">
      <c r="A873" t="s">
        <v>64</v>
      </c>
      <c r="B873" t="s">
        <v>409</v>
      </c>
      <c r="C873" t="s">
        <v>65</v>
      </c>
      <c r="D873">
        <v>1997</v>
      </c>
      <c r="E873">
        <v>0</v>
      </c>
      <c r="F873">
        <v>0</v>
      </c>
      <c r="G873">
        <v>13980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>SUM(Emisiones_CO2_CO2eq_MUNDO[[#This Row],[Edificios (kilotoneladas CO₂e)]:[Electricidad y Calor (kilotoneladas CO₂e)]])</f>
        <v>13980</v>
      </c>
    </row>
    <row r="874" spans="1:13" x14ac:dyDescent="0.25">
      <c r="A874" t="s">
        <v>64</v>
      </c>
      <c r="B874" t="s">
        <v>409</v>
      </c>
      <c r="C874" t="s">
        <v>65</v>
      </c>
      <c r="D874">
        <v>1998</v>
      </c>
      <c r="E874">
        <v>0</v>
      </c>
      <c r="F874">
        <v>0</v>
      </c>
      <c r="G874">
        <v>13980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>SUM(Emisiones_CO2_CO2eq_MUNDO[[#This Row],[Edificios (kilotoneladas CO₂e)]:[Electricidad y Calor (kilotoneladas CO₂e)]])</f>
        <v>13980</v>
      </c>
    </row>
    <row r="875" spans="1:13" x14ac:dyDescent="0.25">
      <c r="A875" t="s">
        <v>64</v>
      </c>
      <c r="B875" t="s">
        <v>409</v>
      </c>
      <c r="C875" t="s">
        <v>65</v>
      </c>
      <c r="D875">
        <v>1999</v>
      </c>
      <c r="E875">
        <v>0</v>
      </c>
      <c r="F875">
        <v>0</v>
      </c>
      <c r="G875">
        <v>13980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>SUM(Emisiones_CO2_CO2eq_MUNDO[[#This Row],[Edificios (kilotoneladas CO₂e)]:[Electricidad y Calor (kilotoneladas CO₂e)]])</f>
        <v>13980</v>
      </c>
    </row>
    <row r="876" spans="1:13" x14ac:dyDescent="0.25">
      <c r="A876" t="s">
        <v>64</v>
      </c>
      <c r="B876" t="s">
        <v>409</v>
      </c>
      <c r="C876" t="s">
        <v>65</v>
      </c>
      <c r="D876">
        <v>2000</v>
      </c>
      <c r="E876">
        <v>0</v>
      </c>
      <c r="F876">
        <v>0</v>
      </c>
      <c r="G876">
        <v>13990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SUM(Emisiones_CO2_CO2eq_MUNDO[[#This Row],[Edificios (kilotoneladas CO₂e)]:[Electricidad y Calor (kilotoneladas CO₂e)]])</f>
        <v>13990</v>
      </c>
    </row>
    <row r="877" spans="1:13" x14ac:dyDescent="0.25">
      <c r="A877" t="s">
        <v>64</v>
      </c>
      <c r="B877" t="s">
        <v>409</v>
      </c>
      <c r="C877" t="s">
        <v>65</v>
      </c>
      <c r="D877">
        <v>2001</v>
      </c>
      <c r="E877">
        <v>0</v>
      </c>
      <c r="F877">
        <v>0</v>
      </c>
      <c r="G877">
        <v>13980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>SUM(Emisiones_CO2_CO2eq_MUNDO[[#This Row],[Edificios (kilotoneladas CO₂e)]:[Electricidad y Calor (kilotoneladas CO₂e)]])</f>
        <v>13980</v>
      </c>
    </row>
    <row r="878" spans="1:13" x14ac:dyDescent="0.25">
      <c r="A878" t="s">
        <v>64</v>
      </c>
      <c r="B878" t="s">
        <v>409</v>
      </c>
      <c r="C878" t="s">
        <v>65</v>
      </c>
      <c r="D878">
        <v>2002</v>
      </c>
      <c r="E878">
        <v>0</v>
      </c>
      <c r="F878">
        <v>0</v>
      </c>
      <c r="G878">
        <v>13980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>SUM(Emisiones_CO2_CO2eq_MUNDO[[#This Row],[Edificios (kilotoneladas CO₂e)]:[Electricidad y Calor (kilotoneladas CO₂e)]])</f>
        <v>13980</v>
      </c>
    </row>
    <row r="879" spans="1:13" x14ac:dyDescent="0.25">
      <c r="A879" t="s">
        <v>64</v>
      </c>
      <c r="B879" t="s">
        <v>409</v>
      </c>
      <c r="C879" t="s">
        <v>65</v>
      </c>
      <c r="D879">
        <v>2003</v>
      </c>
      <c r="E879">
        <v>0</v>
      </c>
      <c r="F879">
        <v>0</v>
      </c>
      <c r="G879">
        <v>13980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SUM(Emisiones_CO2_CO2eq_MUNDO[[#This Row],[Edificios (kilotoneladas CO₂e)]:[Electricidad y Calor (kilotoneladas CO₂e)]])</f>
        <v>13980</v>
      </c>
    </row>
    <row r="880" spans="1:13" x14ac:dyDescent="0.25">
      <c r="A880" t="s">
        <v>64</v>
      </c>
      <c r="B880" t="s">
        <v>409</v>
      </c>
      <c r="C880" t="s">
        <v>65</v>
      </c>
      <c r="D880">
        <v>2004</v>
      </c>
      <c r="E880">
        <v>0</v>
      </c>
      <c r="F880">
        <v>0</v>
      </c>
      <c r="G880">
        <v>13990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>SUM(Emisiones_CO2_CO2eq_MUNDO[[#This Row],[Edificios (kilotoneladas CO₂e)]:[Electricidad y Calor (kilotoneladas CO₂e)]])</f>
        <v>13990</v>
      </c>
    </row>
    <row r="881" spans="1:13" x14ac:dyDescent="0.25">
      <c r="A881" t="s">
        <v>64</v>
      </c>
      <c r="B881" t="s">
        <v>409</v>
      </c>
      <c r="C881" t="s">
        <v>65</v>
      </c>
      <c r="D881">
        <v>2005</v>
      </c>
      <c r="E881">
        <v>0</v>
      </c>
      <c r="F881">
        <v>0</v>
      </c>
      <c r="G881">
        <v>13980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>SUM(Emisiones_CO2_CO2eq_MUNDO[[#This Row],[Edificios (kilotoneladas CO₂e)]:[Electricidad y Calor (kilotoneladas CO₂e)]])</f>
        <v>13980</v>
      </c>
    </row>
    <row r="882" spans="1:13" x14ac:dyDescent="0.25">
      <c r="A882" t="s">
        <v>64</v>
      </c>
      <c r="B882" t="s">
        <v>409</v>
      </c>
      <c r="C882" t="s">
        <v>65</v>
      </c>
      <c r="D882">
        <v>2006</v>
      </c>
      <c r="E882">
        <v>0</v>
      </c>
      <c r="F882">
        <v>0</v>
      </c>
      <c r="G882">
        <v>13250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>SUM(Emisiones_CO2_CO2eq_MUNDO[[#This Row],[Edificios (kilotoneladas CO₂e)]:[Electricidad y Calor (kilotoneladas CO₂e)]])</f>
        <v>13250</v>
      </c>
    </row>
    <row r="883" spans="1:13" x14ac:dyDescent="0.25">
      <c r="A883" t="s">
        <v>64</v>
      </c>
      <c r="B883" t="s">
        <v>409</v>
      </c>
      <c r="C883" t="s">
        <v>65</v>
      </c>
      <c r="D883">
        <v>2007</v>
      </c>
      <c r="E883">
        <v>0</v>
      </c>
      <c r="F883">
        <v>0</v>
      </c>
      <c r="G883">
        <v>13250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>SUM(Emisiones_CO2_CO2eq_MUNDO[[#This Row],[Edificios (kilotoneladas CO₂e)]:[Electricidad y Calor (kilotoneladas CO₂e)]])</f>
        <v>13250</v>
      </c>
    </row>
    <row r="884" spans="1:13" x14ac:dyDescent="0.25">
      <c r="A884" t="s">
        <v>64</v>
      </c>
      <c r="B884" t="s">
        <v>409</v>
      </c>
      <c r="C884" t="s">
        <v>65</v>
      </c>
      <c r="D884">
        <v>2008</v>
      </c>
      <c r="E884">
        <v>0</v>
      </c>
      <c r="F884">
        <v>0</v>
      </c>
      <c r="G884">
        <v>13310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>SUM(Emisiones_CO2_CO2eq_MUNDO[[#This Row],[Edificios (kilotoneladas CO₂e)]:[Electricidad y Calor (kilotoneladas CO₂e)]])</f>
        <v>13310</v>
      </c>
    </row>
    <row r="885" spans="1:13" x14ac:dyDescent="0.25">
      <c r="A885" t="s">
        <v>64</v>
      </c>
      <c r="B885" t="s">
        <v>409</v>
      </c>
      <c r="C885" t="s">
        <v>65</v>
      </c>
      <c r="D885">
        <v>2009</v>
      </c>
      <c r="E885">
        <v>0</v>
      </c>
      <c r="F885">
        <v>0</v>
      </c>
      <c r="G885">
        <v>13250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>SUM(Emisiones_CO2_CO2eq_MUNDO[[#This Row],[Edificios (kilotoneladas CO₂e)]:[Electricidad y Calor (kilotoneladas CO₂e)]])</f>
        <v>13250</v>
      </c>
    </row>
    <row r="886" spans="1:13" x14ac:dyDescent="0.25">
      <c r="A886" t="s">
        <v>64</v>
      </c>
      <c r="B886" t="s">
        <v>409</v>
      </c>
      <c r="C886" t="s">
        <v>65</v>
      </c>
      <c r="D886">
        <v>2010</v>
      </c>
      <c r="E886">
        <v>0</v>
      </c>
      <c r="F886">
        <v>0</v>
      </c>
      <c r="G886">
        <v>13250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>SUM(Emisiones_CO2_CO2eq_MUNDO[[#This Row],[Edificios (kilotoneladas CO₂e)]:[Electricidad y Calor (kilotoneladas CO₂e)]])</f>
        <v>13250</v>
      </c>
    </row>
    <row r="887" spans="1:13" x14ac:dyDescent="0.25">
      <c r="A887" t="s">
        <v>64</v>
      </c>
      <c r="B887" t="s">
        <v>409</v>
      </c>
      <c r="C887" t="s">
        <v>65</v>
      </c>
      <c r="D887">
        <v>2011</v>
      </c>
      <c r="E887">
        <v>0</v>
      </c>
      <c r="F887">
        <v>0</v>
      </c>
      <c r="G887">
        <v>13250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>SUM(Emisiones_CO2_CO2eq_MUNDO[[#This Row],[Edificios (kilotoneladas CO₂e)]:[Electricidad y Calor (kilotoneladas CO₂e)]])</f>
        <v>13250</v>
      </c>
    </row>
    <row r="888" spans="1:13" x14ac:dyDescent="0.25">
      <c r="A888" t="s">
        <v>64</v>
      </c>
      <c r="B888" t="s">
        <v>409</v>
      </c>
      <c r="C888" t="s">
        <v>65</v>
      </c>
      <c r="D888">
        <v>2012</v>
      </c>
      <c r="E888">
        <v>0</v>
      </c>
      <c r="F888">
        <v>0</v>
      </c>
      <c r="G888">
        <v>13260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SUM(Emisiones_CO2_CO2eq_MUNDO[[#This Row],[Edificios (kilotoneladas CO₂e)]:[Electricidad y Calor (kilotoneladas CO₂e)]])</f>
        <v>13260</v>
      </c>
    </row>
    <row r="889" spans="1:13" x14ac:dyDescent="0.25">
      <c r="A889" t="s">
        <v>64</v>
      </c>
      <c r="B889" t="s">
        <v>409</v>
      </c>
      <c r="C889" t="s">
        <v>65</v>
      </c>
      <c r="D889">
        <v>2013</v>
      </c>
      <c r="E889">
        <v>0</v>
      </c>
      <c r="F889">
        <v>0</v>
      </c>
      <c r="G889">
        <v>13250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SUM(Emisiones_CO2_CO2eq_MUNDO[[#This Row],[Edificios (kilotoneladas CO₂e)]:[Electricidad y Calor (kilotoneladas CO₂e)]])</f>
        <v>13250</v>
      </c>
    </row>
    <row r="890" spans="1:13" x14ac:dyDescent="0.25">
      <c r="A890" t="s">
        <v>64</v>
      </c>
      <c r="B890" t="s">
        <v>409</v>
      </c>
      <c r="C890" t="s">
        <v>65</v>
      </c>
      <c r="D890">
        <v>2014</v>
      </c>
      <c r="E890">
        <v>0</v>
      </c>
      <c r="F890">
        <v>0</v>
      </c>
      <c r="G890">
        <v>13260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SUM(Emisiones_CO2_CO2eq_MUNDO[[#This Row],[Edificios (kilotoneladas CO₂e)]:[Electricidad y Calor (kilotoneladas CO₂e)]])</f>
        <v>13260</v>
      </c>
    </row>
    <row r="891" spans="1:13" x14ac:dyDescent="0.25">
      <c r="A891" t="s">
        <v>64</v>
      </c>
      <c r="B891" t="s">
        <v>409</v>
      </c>
      <c r="C891" t="s">
        <v>65</v>
      </c>
      <c r="D891">
        <v>2015</v>
      </c>
      <c r="E891">
        <v>0</v>
      </c>
      <c r="F891">
        <v>0</v>
      </c>
      <c r="G891">
        <v>13270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SUM(Emisiones_CO2_CO2eq_MUNDO[[#This Row],[Edificios (kilotoneladas CO₂e)]:[Electricidad y Calor (kilotoneladas CO₂e)]])</f>
        <v>13270</v>
      </c>
    </row>
    <row r="892" spans="1:13" x14ac:dyDescent="0.25">
      <c r="A892" t="s">
        <v>64</v>
      </c>
      <c r="B892" t="s">
        <v>409</v>
      </c>
      <c r="C892" t="s">
        <v>65</v>
      </c>
      <c r="D892">
        <v>2016</v>
      </c>
      <c r="E892">
        <v>0</v>
      </c>
      <c r="F892">
        <v>0</v>
      </c>
      <c r="G892">
        <v>13790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SUM(Emisiones_CO2_CO2eq_MUNDO[[#This Row],[Edificios (kilotoneladas CO₂e)]:[Electricidad y Calor (kilotoneladas CO₂e)]])</f>
        <v>13790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E893">
        <v>0</v>
      </c>
      <c r="F893">
        <v>0</v>
      </c>
      <c r="G893">
        <v>8070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>SUM(Emisiones_CO2_CO2eq_MUNDO[[#This Row],[Edificios (kilotoneladas CO₂e)]:[Electricidad y Calor (kilotoneladas CO₂e)]])</f>
        <v>8070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E894">
        <v>0</v>
      </c>
      <c r="F894">
        <v>0</v>
      </c>
      <c r="G894">
        <v>8070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>SUM(Emisiones_CO2_CO2eq_MUNDO[[#This Row],[Edificios (kilotoneladas CO₂e)]:[Electricidad y Calor (kilotoneladas CO₂e)]])</f>
        <v>8070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E895">
        <v>0</v>
      </c>
      <c r="F895">
        <v>0</v>
      </c>
      <c r="G895">
        <v>8070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>SUM(Emisiones_CO2_CO2eq_MUNDO[[#This Row],[Edificios (kilotoneladas CO₂e)]:[Electricidad y Calor (kilotoneladas CO₂e)]])</f>
        <v>8070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E896">
        <v>0</v>
      </c>
      <c r="F896">
        <v>0</v>
      </c>
      <c r="G896">
        <v>8070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>SUM(Emisiones_CO2_CO2eq_MUNDO[[#This Row],[Edificios (kilotoneladas CO₂e)]:[Electricidad y Calor (kilotoneladas CO₂e)]])</f>
        <v>8070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E897">
        <v>0</v>
      </c>
      <c r="F897">
        <v>0</v>
      </c>
      <c r="G897">
        <v>8070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>SUM(Emisiones_CO2_CO2eq_MUNDO[[#This Row],[Edificios (kilotoneladas CO₂e)]:[Electricidad y Calor (kilotoneladas CO₂e)]])</f>
        <v>8070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E898">
        <v>0</v>
      </c>
      <c r="F898">
        <v>0</v>
      </c>
      <c r="G898">
        <v>8070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>SUM(Emisiones_CO2_CO2eq_MUNDO[[#This Row],[Edificios (kilotoneladas CO₂e)]:[Electricidad y Calor (kilotoneladas CO₂e)]])</f>
        <v>8070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E899">
        <v>0</v>
      </c>
      <c r="F899">
        <v>0</v>
      </c>
      <c r="G899">
        <v>8070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>SUM(Emisiones_CO2_CO2eq_MUNDO[[#This Row],[Edificios (kilotoneladas CO₂e)]:[Electricidad y Calor (kilotoneladas CO₂e)]])</f>
        <v>8070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E900">
        <v>0</v>
      </c>
      <c r="F900">
        <v>0</v>
      </c>
      <c r="G900">
        <v>8070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>SUM(Emisiones_CO2_CO2eq_MUNDO[[#This Row],[Edificios (kilotoneladas CO₂e)]:[Electricidad y Calor (kilotoneladas CO₂e)]])</f>
        <v>8070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E901">
        <v>0</v>
      </c>
      <c r="F901">
        <v>0</v>
      </c>
      <c r="G901">
        <v>8070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>SUM(Emisiones_CO2_CO2eq_MUNDO[[#This Row],[Edificios (kilotoneladas CO₂e)]:[Electricidad y Calor (kilotoneladas CO₂e)]])</f>
        <v>8070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E902">
        <v>0</v>
      </c>
      <c r="F902">
        <v>0</v>
      </c>
      <c r="G902">
        <v>8070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>SUM(Emisiones_CO2_CO2eq_MUNDO[[#This Row],[Edificios (kilotoneladas CO₂e)]:[Electricidad y Calor (kilotoneladas CO₂e)]])</f>
        <v>8070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E903">
        <v>0</v>
      </c>
      <c r="F903">
        <v>0</v>
      </c>
      <c r="G903">
        <v>8070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>SUM(Emisiones_CO2_CO2eq_MUNDO[[#This Row],[Edificios (kilotoneladas CO₂e)]:[Electricidad y Calor (kilotoneladas CO₂e)]])</f>
        <v>8070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E904">
        <v>0</v>
      </c>
      <c r="F904">
        <v>0</v>
      </c>
      <c r="G904">
        <v>7330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>SUM(Emisiones_CO2_CO2eq_MUNDO[[#This Row],[Edificios (kilotoneladas CO₂e)]:[Electricidad y Calor (kilotoneladas CO₂e)]])</f>
        <v>7330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E905">
        <v>0</v>
      </c>
      <c r="F905">
        <v>0</v>
      </c>
      <c r="G905">
        <v>7330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>SUM(Emisiones_CO2_CO2eq_MUNDO[[#This Row],[Edificios (kilotoneladas CO₂e)]:[Electricidad y Calor (kilotoneladas CO₂e)]])</f>
        <v>7330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E906">
        <v>0</v>
      </c>
      <c r="F906">
        <v>0</v>
      </c>
      <c r="G906">
        <v>7330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>SUM(Emisiones_CO2_CO2eq_MUNDO[[#This Row],[Edificios (kilotoneladas CO₂e)]:[Electricidad y Calor (kilotoneladas CO₂e)]])</f>
        <v>7330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E907">
        <v>0</v>
      </c>
      <c r="F907">
        <v>0</v>
      </c>
      <c r="G907">
        <v>7330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>SUM(Emisiones_CO2_CO2eq_MUNDO[[#This Row],[Edificios (kilotoneladas CO₂e)]:[Electricidad y Calor (kilotoneladas CO₂e)]])</f>
        <v>7330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E908">
        <v>0</v>
      </c>
      <c r="F908">
        <v>0</v>
      </c>
      <c r="G908">
        <v>7330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>SUM(Emisiones_CO2_CO2eq_MUNDO[[#This Row],[Edificios (kilotoneladas CO₂e)]:[Electricidad y Calor (kilotoneladas CO₂e)]])</f>
        <v>7330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E909">
        <v>0</v>
      </c>
      <c r="F909">
        <v>0</v>
      </c>
      <c r="G909">
        <v>25670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>SUM(Emisiones_CO2_CO2eq_MUNDO[[#This Row],[Edificios (kilotoneladas CO₂e)]:[Electricidad y Calor (kilotoneladas CO₂e)]])</f>
        <v>25670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E910">
        <v>0</v>
      </c>
      <c r="F910">
        <v>0</v>
      </c>
      <c r="G910">
        <v>25670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>SUM(Emisiones_CO2_CO2eq_MUNDO[[#This Row],[Edificios (kilotoneladas CO₂e)]:[Electricidad y Calor (kilotoneladas CO₂e)]])</f>
        <v>25670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E911">
        <v>0</v>
      </c>
      <c r="F911">
        <v>0</v>
      </c>
      <c r="G911">
        <v>25670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>SUM(Emisiones_CO2_CO2eq_MUNDO[[#This Row],[Edificios (kilotoneladas CO₂e)]:[Electricidad y Calor (kilotoneladas CO₂e)]])</f>
        <v>25670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E912">
        <v>0</v>
      </c>
      <c r="F912">
        <v>0</v>
      </c>
      <c r="G912">
        <v>25670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>SUM(Emisiones_CO2_CO2eq_MUNDO[[#This Row],[Edificios (kilotoneladas CO₂e)]:[Electricidad y Calor (kilotoneladas CO₂e)]])</f>
        <v>25670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E913">
        <v>0</v>
      </c>
      <c r="F913">
        <v>0</v>
      </c>
      <c r="G913">
        <v>25670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>SUM(Emisiones_CO2_CO2eq_MUNDO[[#This Row],[Edificios (kilotoneladas CO₂e)]:[Electricidad y Calor (kilotoneladas CO₂e)]])</f>
        <v>25670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E914">
        <v>0</v>
      </c>
      <c r="F914">
        <v>0</v>
      </c>
      <c r="G914">
        <v>24930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>SUM(Emisiones_CO2_CO2eq_MUNDO[[#This Row],[Edificios (kilotoneladas CO₂e)]:[Electricidad y Calor (kilotoneladas CO₂e)]])</f>
        <v>24930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E915">
        <v>0</v>
      </c>
      <c r="F915">
        <v>50</v>
      </c>
      <c r="G915">
        <v>24930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>SUM(Emisiones_CO2_CO2eq_MUNDO[[#This Row],[Edificios (kilotoneladas CO₂e)]:[Electricidad y Calor (kilotoneladas CO₂e)]])</f>
        <v>24980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E916">
        <v>0</v>
      </c>
      <c r="F916">
        <v>70</v>
      </c>
      <c r="G916">
        <v>24930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>SUM(Emisiones_CO2_CO2eq_MUNDO[[#This Row],[Edificios (kilotoneladas CO₂e)]:[Electricidad y Calor (kilotoneladas CO₂e)]])</f>
        <v>25000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E917">
        <v>0</v>
      </c>
      <c r="F917">
        <v>80</v>
      </c>
      <c r="G917">
        <v>24930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>SUM(Emisiones_CO2_CO2eq_MUNDO[[#This Row],[Edificios (kilotoneladas CO₂e)]:[Electricidad y Calor (kilotoneladas CO₂e)]])</f>
        <v>25010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E918">
        <v>0</v>
      </c>
      <c r="F918">
        <v>80</v>
      </c>
      <c r="G918">
        <v>24930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>SUM(Emisiones_CO2_CO2eq_MUNDO[[#This Row],[Edificios (kilotoneladas CO₂e)]:[Electricidad y Calor (kilotoneladas CO₂e)]])</f>
        <v>25010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E919">
        <v>0</v>
      </c>
      <c r="F919">
        <v>80</v>
      </c>
      <c r="G919">
        <v>24930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>SUM(Emisiones_CO2_CO2eq_MUNDO[[#This Row],[Edificios (kilotoneladas CO₂e)]:[Electricidad y Calor (kilotoneladas CO₂e)]])</f>
        <v>25010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</v>
      </c>
      <c r="F920">
        <v>710</v>
      </c>
      <c r="G920">
        <v>-12360</v>
      </c>
      <c r="H920">
        <v>400</v>
      </c>
      <c r="I920">
        <v>9100</v>
      </c>
      <c r="J920">
        <v>6400</v>
      </c>
      <c r="K920">
        <v>330</v>
      </c>
      <c r="L920">
        <v>10600</v>
      </c>
      <c r="M920">
        <f>SUM(Emisiones_CO2_CO2eq_MUNDO[[#This Row],[Edificios (kilotoneladas CO₂e)]:[Electricidad y Calor (kilotoneladas CO₂e)]])</f>
        <v>18080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</v>
      </c>
      <c r="F921">
        <v>770</v>
      </c>
      <c r="G921">
        <v>-12360</v>
      </c>
      <c r="H921">
        <v>600</v>
      </c>
      <c r="I921">
        <v>9500</v>
      </c>
      <c r="J921">
        <v>6700</v>
      </c>
      <c r="K921">
        <v>330</v>
      </c>
      <c r="L921">
        <v>8300</v>
      </c>
      <c r="M921">
        <f>SUM(Emisiones_CO2_CO2eq_MUNDO[[#This Row],[Edificios (kilotoneladas CO₂e)]:[Electricidad y Calor (kilotoneladas CO₂e)]])</f>
        <v>16940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</v>
      </c>
      <c r="F922">
        <v>930</v>
      </c>
      <c r="G922">
        <v>-12360</v>
      </c>
      <c r="H922">
        <v>600</v>
      </c>
      <c r="I922">
        <v>10300</v>
      </c>
      <c r="J922">
        <v>7600</v>
      </c>
      <c r="K922">
        <v>1200</v>
      </c>
      <c r="L922">
        <v>7000</v>
      </c>
      <c r="M922">
        <f>SUM(Emisiones_CO2_CO2eq_MUNDO[[#This Row],[Edificios (kilotoneladas CO₂e)]:[Electricidad y Calor (kilotoneladas CO₂e)]])</f>
        <v>18970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</v>
      </c>
      <c r="F923">
        <v>1070</v>
      </c>
      <c r="G923">
        <v>-12360</v>
      </c>
      <c r="H923">
        <v>600</v>
      </c>
      <c r="I923">
        <v>11400</v>
      </c>
      <c r="J923">
        <v>8000</v>
      </c>
      <c r="K923">
        <v>160</v>
      </c>
      <c r="L923">
        <v>7100</v>
      </c>
      <c r="M923">
        <f>SUM(Emisiones_CO2_CO2eq_MUNDO[[#This Row],[Edificios (kilotoneladas CO₂e)]:[Electricidad y Calor (kilotoneladas CO₂e)]])</f>
        <v>19770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</v>
      </c>
      <c r="F924">
        <v>1060</v>
      </c>
      <c r="G924">
        <v>-12360</v>
      </c>
      <c r="H924">
        <v>600</v>
      </c>
      <c r="I924">
        <v>12300</v>
      </c>
      <c r="J924">
        <v>7900</v>
      </c>
      <c r="K924">
        <v>220</v>
      </c>
      <c r="L924">
        <v>9200</v>
      </c>
      <c r="M924">
        <f>SUM(Emisiones_CO2_CO2eq_MUNDO[[#This Row],[Edificios (kilotoneladas CO₂e)]:[Electricidad y Calor (kilotoneladas CO₂e)]])</f>
        <v>22920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4099.99999999999</v>
      </c>
      <c r="F925">
        <v>1010</v>
      </c>
      <c r="G925">
        <v>-12360</v>
      </c>
      <c r="H925">
        <v>400</v>
      </c>
      <c r="I925">
        <v>13600</v>
      </c>
      <c r="J925">
        <v>8900</v>
      </c>
      <c r="K925">
        <v>160</v>
      </c>
      <c r="L925">
        <v>10200</v>
      </c>
      <c r="M925">
        <f>SUM(Emisiones_CO2_CO2eq_MUNDO[[#This Row],[Edificios (kilotoneladas CO₂e)]:[Electricidad y Calor (kilotoneladas CO₂e)]])</f>
        <v>26009.999999999989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</v>
      </c>
      <c r="F926">
        <v>980</v>
      </c>
      <c r="G926">
        <v>-12360</v>
      </c>
      <c r="H926">
        <v>800</v>
      </c>
      <c r="I926">
        <v>14800</v>
      </c>
      <c r="J926">
        <v>9600</v>
      </c>
      <c r="K926">
        <v>160</v>
      </c>
      <c r="L926">
        <v>13900</v>
      </c>
      <c r="M926">
        <f>SUM(Emisiones_CO2_CO2eq_MUNDO[[#This Row],[Edificios (kilotoneladas CO₂e)]:[Electricidad y Calor (kilotoneladas CO₂e)]])</f>
        <v>31680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</v>
      </c>
      <c r="F927">
        <v>960</v>
      </c>
      <c r="G927">
        <v>-12360</v>
      </c>
      <c r="H927">
        <v>900</v>
      </c>
      <c r="I927">
        <v>15700</v>
      </c>
      <c r="J927">
        <v>12800</v>
      </c>
      <c r="K927">
        <v>160</v>
      </c>
      <c r="L927">
        <v>15700</v>
      </c>
      <c r="M927">
        <f>SUM(Emisiones_CO2_CO2eq_MUNDO[[#This Row],[Edificios (kilotoneladas CO₂e)]:[Electricidad y Calor (kilotoneladas CO₂e)]])</f>
        <v>38160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</v>
      </c>
      <c r="F928">
        <v>1150</v>
      </c>
      <c r="G928">
        <v>-12360</v>
      </c>
      <c r="H928">
        <v>500</v>
      </c>
      <c r="I928">
        <v>16600</v>
      </c>
      <c r="J928">
        <v>10700</v>
      </c>
      <c r="K928">
        <v>160</v>
      </c>
      <c r="L928">
        <v>18700</v>
      </c>
      <c r="M928">
        <f>SUM(Emisiones_CO2_CO2eq_MUNDO[[#This Row],[Edificios (kilotoneladas CO₂e)]:[Electricidad y Calor (kilotoneladas CO₂e)]])</f>
        <v>39050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</v>
      </c>
      <c r="F929">
        <v>970</v>
      </c>
      <c r="G929">
        <v>-12360</v>
      </c>
      <c r="H929">
        <v>500</v>
      </c>
      <c r="I929">
        <v>16700</v>
      </c>
      <c r="J929">
        <v>10200</v>
      </c>
      <c r="K929">
        <v>160</v>
      </c>
      <c r="L929">
        <v>21100</v>
      </c>
      <c r="M929">
        <f>SUM(Emisiones_CO2_CO2eq_MUNDO[[#This Row],[Edificios (kilotoneladas CO₂e)]:[Electricidad y Calor (kilotoneladas CO₂e)]])</f>
        <v>41270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</v>
      </c>
      <c r="F930">
        <v>1030</v>
      </c>
      <c r="G930">
        <v>-12370</v>
      </c>
      <c r="H930">
        <v>600</v>
      </c>
      <c r="I930">
        <v>17000</v>
      </c>
      <c r="J930">
        <v>10300</v>
      </c>
      <c r="K930">
        <v>160</v>
      </c>
      <c r="L930">
        <v>16500</v>
      </c>
      <c r="M930">
        <f>SUM(Emisiones_CO2_CO2eq_MUNDO[[#This Row],[Edificios (kilotoneladas CO₂e)]:[Electricidad y Calor (kilotoneladas CO₂e)]])</f>
        <v>37420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</v>
      </c>
      <c r="F931">
        <v>1030</v>
      </c>
      <c r="G931">
        <v>-6790</v>
      </c>
      <c r="H931">
        <v>500</v>
      </c>
      <c r="I931">
        <v>16100</v>
      </c>
      <c r="J931">
        <v>11200</v>
      </c>
      <c r="K931">
        <v>160</v>
      </c>
      <c r="L931">
        <v>14700</v>
      </c>
      <c r="M931">
        <f>SUM(Emisiones_CO2_CO2eq_MUNDO[[#This Row],[Edificios (kilotoneladas CO₂e)]:[Electricidad y Calor (kilotoneladas CO₂e)]])</f>
        <v>41100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</v>
      </c>
      <c r="F932">
        <v>1100</v>
      </c>
      <c r="G932">
        <v>-6790</v>
      </c>
      <c r="H932">
        <v>600</v>
      </c>
      <c r="I932">
        <v>16600</v>
      </c>
      <c r="J932">
        <v>10400</v>
      </c>
      <c r="K932">
        <v>160</v>
      </c>
      <c r="L932">
        <v>15800</v>
      </c>
      <c r="M932">
        <f>SUM(Emisiones_CO2_CO2eq_MUNDO[[#This Row],[Edificios (kilotoneladas CO₂e)]:[Electricidad y Calor (kilotoneladas CO₂e)]])</f>
        <v>41870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</v>
      </c>
      <c r="F933">
        <v>1130</v>
      </c>
      <c r="G933">
        <v>-6790</v>
      </c>
      <c r="H933">
        <v>400</v>
      </c>
      <c r="I933">
        <v>16300</v>
      </c>
      <c r="J933">
        <v>10800</v>
      </c>
      <c r="K933">
        <v>160</v>
      </c>
      <c r="L933">
        <v>17100</v>
      </c>
      <c r="M933">
        <f>SUM(Emisiones_CO2_CO2eq_MUNDO[[#This Row],[Edificios (kilotoneladas CO₂e)]:[Electricidad y Calor (kilotoneladas CO₂e)]])</f>
        <v>42900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</v>
      </c>
      <c r="F934">
        <v>1220</v>
      </c>
      <c r="G934">
        <v>-6790</v>
      </c>
      <c r="H934">
        <v>700</v>
      </c>
      <c r="I934">
        <v>16900</v>
      </c>
      <c r="J934">
        <v>10600</v>
      </c>
      <c r="K934">
        <v>160</v>
      </c>
      <c r="L934">
        <v>20900</v>
      </c>
      <c r="M934">
        <f>SUM(Emisiones_CO2_CO2eq_MUNDO[[#This Row],[Edificios (kilotoneladas CO₂e)]:[Electricidad y Calor (kilotoneladas CO₂e)]])</f>
        <v>47990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4099.99999999999</v>
      </c>
      <c r="F935">
        <v>1170</v>
      </c>
      <c r="G935">
        <v>-6790</v>
      </c>
      <c r="H935">
        <v>400</v>
      </c>
      <c r="I935">
        <v>18600</v>
      </c>
      <c r="J935">
        <v>10600</v>
      </c>
      <c r="K935">
        <v>110</v>
      </c>
      <c r="L935">
        <v>20800</v>
      </c>
      <c r="M935">
        <f>SUM(Emisiones_CO2_CO2eq_MUNDO[[#This Row],[Edificios (kilotoneladas CO₂e)]:[Electricidad y Calor (kilotoneladas CO₂e)]])</f>
        <v>48989.999999999985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4099.99999999999</v>
      </c>
      <c r="F936">
        <v>1260</v>
      </c>
      <c r="G936">
        <v>-7230</v>
      </c>
      <c r="H936">
        <v>300</v>
      </c>
      <c r="I936">
        <v>18300</v>
      </c>
      <c r="J936">
        <v>12100</v>
      </c>
      <c r="K936">
        <v>110</v>
      </c>
      <c r="L936">
        <v>20900</v>
      </c>
      <c r="M936">
        <f>SUM(Emisiones_CO2_CO2eq_MUNDO[[#This Row],[Edificios (kilotoneladas CO₂e)]:[Electricidad y Calor (kilotoneladas CO₂e)]])</f>
        <v>49839.999999999985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</v>
      </c>
      <c r="F937">
        <v>1340</v>
      </c>
      <c r="G937">
        <v>-7230</v>
      </c>
      <c r="H937">
        <v>400</v>
      </c>
      <c r="I937">
        <v>19800</v>
      </c>
      <c r="J937">
        <v>12000</v>
      </c>
      <c r="K937">
        <v>330</v>
      </c>
      <c r="L937">
        <v>26400</v>
      </c>
      <c r="M937">
        <f>SUM(Emisiones_CO2_CO2eq_MUNDO[[#This Row],[Edificios (kilotoneladas CO₂e)]:[Electricidad y Calor (kilotoneladas CO₂e)]])</f>
        <v>57540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</v>
      </c>
      <c r="F938">
        <v>1330</v>
      </c>
      <c r="G938">
        <v>-7230</v>
      </c>
      <c r="H938">
        <v>400</v>
      </c>
      <c r="I938">
        <v>20600</v>
      </c>
      <c r="J938">
        <v>12100</v>
      </c>
      <c r="K938">
        <v>380</v>
      </c>
      <c r="L938">
        <v>28900</v>
      </c>
      <c r="M938">
        <f>SUM(Emisiones_CO2_CO2eq_MUNDO[[#This Row],[Edificios (kilotoneladas CO₂e)]:[Electricidad y Calor (kilotoneladas CO₂e)]])</f>
        <v>60980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</v>
      </c>
      <c r="F939">
        <v>1100</v>
      </c>
      <c r="G939">
        <v>-7240</v>
      </c>
      <c r="H939">
        <v>500</v>
      </c>
      <c r="I939">
        <v>20700</v>
      </c>
      <c r="J939">
        <v>11300</v>
      </c>
      <c r="K939">
        <v>50</v>
      </c>
      <c r="L939">
        <v>27000</v>
      </c>
      <c r="M939">
        <f>SUM(Emisiones_CO2_CO2eq_MUNDO[[#This Row],[Edificios (kilotoneladas CO₂e)]:[Electricidad y Calor (kilotoneladas CO₂e)]])</f>
        <v>58110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</v>
      </c>
      <c r="F940">
        <v>1070</v>
      </c>
      <c r="G940">
        <v>-7240</v>
      </c>
      <c r="H940">
        <v>900</v>
      </c>
      <c r="I940">
        <v>21400</v>
      </c>
      <c r="J940">
        <v>13700</v>
      </c>
      <c r="K940">
        <v>50</v>
      </c>
      <c r="L940">
        <v>27500</v>
      </c>
      <c r="M940">
        <f>SUM(Emisiones_CO2_CO2eq_MUNDO[[#This Row],[Edificios (kilotoneladas CO₂e)]:[Electricidad y Calor (kilotoneladas CO₂e)]])</f>
        <v>62480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</v>
      </c>
      <c r="F941">
        <v>1100</v>
      </c>
      <c r="G941">
        <v>-104960</v>
      </c>
      <c r="H941">
        <v>1200</v>
      </c>
      <c r="I941">
        <v>21900</v>
      </c>
      <c r="J941">
        <v>14000</v>
      </c>
      <c r="K941">
        <v>50</v>
      </c>
      <c r="L941">
        <v>32500</v>
      </c>
      <c r="M941">
        <f>SUM(Emisiones_CO2_CO2eq_MUNDO[[#This Row],[Edificios (kilotoneladas CO₂e)]:[Electricidad y Calor (kilotoneladas CO₂e)]])</f>
        <v>-28310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</v>
      </c>
      <c r="F942">
        <v>1150</v>
      </c>
      <c r="G942">
        <v>-104990</v>
      </c>
      <c r="H942">
        <v>900</v>
      </c>
      <c r="I942">
        <v>22400</v>
      </c>
      <c r="J942">
        <v>11600</v>
      </c>
      <c r="K942">
        <v>110</v>
      </c>
      <c r="L942">
        <v>37000</v>
      </c>
      <c r="M942">
        <f>SUM(Emisiones_CO2_CO2eq_MUNDO[[#This Row],[Edificios (kilotoneladas CO₂e)]:[Electricidad y Calor (kilotoneladas CO₂e)]])</f>
        <v>-26430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</v>
      </c>
      <c r="F943">
        <v>950</v>
      </c>
      <c r="G943">
        <v>-104990</v>
      </c>
      <c r="H943">
        <v>700</v>
      </c>
      <c r="I943">
        <v>24500</v>
      </c>
      <c r="J943">
        <v>12800</v>
      </c>
      <c r="K943">
        <v>110</v>
      </c>
      <c r="L943">
        <v>38500</v>
      </c>
      <c r="M943">
        <f>SUM(Emisiones_CO2_CO2eq_MUNDO[[#This Row],[Edificios (kilotoneladas CO₂e)]:[Electricidad y Calor (kilotoneladas CO₂e)]])</f>
        <v>-22030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</v>
      </c>
      <c r="F944">
        <v>970</v>
      </c>
      <c r="G944">
        <v>-104990</v>
      </c>
      <c r="H944">
        <v>600</v>
      </c>
      <c r="I944">
        <v>23600</v>
      </c>
      <c r="J944">
        <v>14000</v>
      </c>
      <c r="K944">
        <v>50</v>
      </c>
      <c r="L944">
        <v>32600</v>
      </c>
      <c r="M944">
        <f>SUM(Emisiones_CO2_CO2eq_MUNDO[[#This Row],[Edificios (kilotoneladas CO₂e)]:[Electricidad y Calor (kilotoneladas CO₂e)]])</f>
        <v>-28370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</v>
      </c>
      <c r="F945">
        <v>930</v>
      </c>
      <c r="G945">
        <v>-104990</v>
      </c>
      <c r="H945">
        <v>700</v>
      </c>
      <c r="I945">
        <v>25200</v>
      </c>
      <c r="J945">
        <v>15100</v>
      </c>
      <c r="K945">
        <v>50</v>
      </c>
      <c r="L945">
        <v>35400</v>
      </c>
      <c r="M945">
        <f>SUM(Emisiones_CO2_CO2eq_MUNDO[[#This Row],[Edificios (kilotoneladas CO₂e)]:[Electricidad y Calor (kilotoneladas CO₂e)]])</f>
        <v>-22710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</v>
      </c>
      <c r="F946">
        <v>930</v>
      </c>
      <c r="G946">
        <v>-104980</v>
      </c>
      <c r="H946">
        <v>800</v>
      </c>
      <c r="I946">
        <v>26400</v>
      </c>
      <c r="J946">
        <v>15000</v>
      </c>
      <c r="K946">
        <v>50</v>
      </c>
      <c r="L946">
        <v>37100</v>
      </c>
      <c r="M946">
        <f>SUM(Emisiones_CO2_CO2eq_MUNDO[[#This Row],[Edificios (kilotoneladas CO₂e)]:[Electricidad y Calor (kilotoneladas CO₂e)]])</f>
        <v>-18800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</v>
      </c>
      <c r="F947">
        <v>84510</v>
      </c>
      <c r="G947">
        <v>-321720</v>
      </c>
      <c r="H947">
        <v>139400</v>
      </c>
      <c r="I947">
        <v>94200</v>
      </c>
      <c r="J947">
        <v>745200</v>
      </c>
      <c r="K947">
        <v>0</v>
      </c>
      <c r="L947">
        <v>725400</v>
      </c>
      <c r="M947">
        <f>SUM(Emisiones_CO2_CO2eq_MUNDO[[#This Row],[Edificios (kilotoneladas CO₂e)]:[Electricidad y Calor (kilotoneladas CO₂e)]])</f>
        <v>1851690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</v>
      </c>
      <c r="F948">
        <v>101300</v>
      </c>
      <c r="G948">
        <v>-321720</v>
      </c>
      <c r="H948">
        <v>143700</v>
      </c>
      <c r="I948">
        <v>100700</v>
      </c>
      <c r="J948">
        <v>778800</v>
      </c>
      <c r="K948">
        <v>0</v>
      </c>
      <c r="L948">
        <v>794300</v>
      </c>
      <c r="M948">
        <f>SUM(Emisiones_CO2_CO2eq_MUNDO[[#This Row],[Edificios (kilotoneladas CO₂e)]:[Electricidad y Calor (kilotoneladas CO₂e)]])</f>
        <v>1980380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</v>
      </c>
      <c r="F949">
        <v>122400</v>
      </c>
      <c r="G949">
        <v>-321720</v>
      </c>
      <c r="H949">
        <v>139000</v>
      </c>
      <c r="I949">
        <v>111200</v>
      </c>
      <c r="J949">
        <v>807800</v>
      </c>
      <c r="K949">
        <v>0</v>
      </c>
      <c r="L949">
        <v>877700</v>
      </c>
      <c r="M949">
        <f>SUM(Emisiones_CO2_CO2eq_MUNDO[[#This Row],[Edificios (kilotoneladas CO₂e)]:[Electricidad y Calor (kilotoneladas CO₂e)]])</f>
        <v>2096380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</v>
      </c>
      <c r="F950">
        <v>142800</v>
      </c>
      <c r="G950">
        <v>-321720</v>
      </c>
      <c r="H950">
        <v>145300</v>
      </c>
      <c r="I950">
        <v>125800</v>
      </c>
      <c r="J950">
        <v>861500</v>
      </c>
      <c r="K950">
        <v>0</v>
      </c>
      <c r="L950">
        <v>997700</v>
      </c>
      <c r="M950">
        <f>SUM(Emisiones_CO2_CO2eq_MUNDO[[#This Row],[Edificios (kilotoneladas CO₂e)]:[Electricidad y Calor (kilotoneladas CO₂e)]])</f>
        <v>2321780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</v>
      </c>
      <c r="F951">
        <v>164400</v>
      </c>
      <c r="G951">
        <v>-321720</v>
      </c>
      <c r="H951">
        <v>155500</v>
      </c>
      <c r="I951">
        <v>116400</v>
      </c>
      <c r="J951">
        <v>903400</v>
      </c>
      <c r="K951">
        <v>0</v>
      </c>
      <c r="L951">
        <v>1082900</v>
      </c>
      <c r="M951">
        <f>SUM(Emisiones_CO2_CO2eq_MUNDO[[#This Row],[Edificios (kilotoneladas CO₂e)]:[Electricidad y Calor (kilotoneladas CO₂e)]])</f>
        <v>2442180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</v>
      </c>
      <c r="F952">
        <v>184600</v>
      </c>
      <c r="G952">
        <v>-321720</v>
      </c>
      <c r="H952">
        <v>151200</v>
      </c>
      <c r="I952">
        <v>127500</v>
      </c>
      <c r="J952">
        <v>1070200</v>
      </c>
      <c r="K952">
        <v>0</v>
      </c>
      <c r="L952">
        <v>1185700</v>
      </c>
      <c r="M952">
        <f>SUM(Emisiones_CO2_CO2eq_MUNDO[[#This Row],[Edificios (kilotoneladas CO₂e)]:[Electricidad y Calor (kilotoneladas CO₂e)]])</f>
        <v>2763180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</v>
      </c>
      <c r="F953">
        <v>192900</v>
      </c>
      <c r="G953">
        <v>-321660</v>
      </c>
      <c r="H953">
        <v>89200</v>
      </c>
      <c r="I953">
        <v>170000</v>
      </c>
      <c r="J953">
        <v>968700</v>
      </c>
      <c r="K953">
        <v>0</v>
      </c>
      <c r="L953">
        <v>1330300</v>
      </c>
      <c r="M953">
        <f>SUM(Emisiones_CO2_CO2eq_MUNDO[[#This Row],[Edificios (kilotoneladas CO₂e)]:[Electricidad y Calor (kilotoneladas CO₂e)]])</f>
        <v>2743240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</v>
      </c>
      <c r="F954">
        <v>202900</v>
      </c>
      <c r="G954">
        <v>-321800</v>
      </c>
      <c r="H954">
        <v>137600</v>
      </c>
      <c r="I954">
        <v>146300</v>
      </c>
      <c r="J954">
        <v>961100</v>
      </c>
      <c r="K954">
        <v>0</v>
      </c>
      <c r="L954">
        <v>1328100</v>
      </c>
      <c r="M954">
        <f>SUM(Emisiones_CO2_CO2eq_MUNDO[[#This Row],[Edificios (kilotoneladas CO₂e)]:[Electricidad y Calor (kilotoneladas CO₂e)]])</f>
        <v>2806800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</v>
      </c>
      <c r="F955">
        <v>211400</v>
      </c>
      <c r="G955">
        <v>-321740</v>
      </c>
      <c r="H955">
        <v>148100</v>
      </c>
      <c r="I955">
        <v>140500</v>
      </c>
      <c r="J955">
        <v>1023800</v>
      </c>
      <c r="K955">
        <v>0</v>
      </c>
      <c r="L955">
        <v>1409600</v>
      </c>
      <c r="M955">
        <f>SUM(Emisiones_CO2_CO2eq_MUNDO[[#This Row],[Edificios (kilotoneladas CO₂e)]:[Electricidad y Calor (kilotoneladas CO₂e)]])</f>
        <v>2910360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</v>
      </c>
      <c r="F956">
        <v>228300</v>
      </c>
      <c r="G956">
        <v>-321810</v>
      </c>
      <c r="H956">
        <v>153700</v>
      </c>
      <c r="I956">
        <v>157600</v>
      </c>
      <c r="J956">
        <v>871500</v>
      </c>
      <c r="K956">
        <v>0</v>
      </c>
      <c r="L956">
        <v>1432800</v>
      </c>
      <c r="M956">
        <f>SUM(Emisiones_CO2_CO2eq_MUNDO[[#This Row],[Edificios (kilotoneladas CO₂e)]:[Electricidad y Calor (kilotoneladas CO₂e)]])</f>
        <v>2827390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</v>
      </c>
      <c r="F957">
        <v>244400</v>
      </c>
      <c r="G957">
        <v>-321750</v>
      </c>
      <c r="H957">
        <v>95300</v>
      </c>
      <c r="I957">
        <v>248700</v>
      </c>
      <c r="J957">
        <v>906400</v>
      </c>
      <c r="K957">
        <v>0</v>
      </c>
      <c r="L957">
        <v>1575300</v>
      </c>
      <c r="M957">
        <f>SUM(Emisiones_CO2_CO2eq_MUNDO[[#This Row],[Edificios (kilotoneladas CO₂e)]:[Electricidad y Calor (kilotoneladas CO₂e)]])</f>
        <v>3022450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</v>
      </c>
      <c r="F958">
        <v>270800</v>
      </c>
      <c r="G958">
        <v>-339220</v>
      </c>
      <c r="H958">
        <v>101200</v>
      </c>
      <c r="I958">
        <v>254500</v>
      </c>
      <c r="J958">
        <v>961300</v>
      </c>
      <c r="K958">
        <v>0</v>
      </c>
      <c r="L958">
        <v>1661200</v>
      </c>
      <c r="M958">
        <f>SUM(Emisiones_CO2_CO2eq_MUNDO[[#This Row],[Edificios (kilotoneladas CO₂e)]:[Electricidad y Calor (kilotoneladas CO₂e)]])</f>
        <v>3187580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</v>
      </c>
      <c r="F959">
        <v>296600</v>
      </c>
      <c r="G959">
        <v>-339220</v>
      </c>
      <c r="H959">
        <v>111400</v>
      </c>
      <c r="I959">
        <v>276700</v>
      </c>
      <c r="J959">
        <v>999500</v>
      </c>
      <c r="K959">
        <v>0</v>
      </c>
      <c r="L959">
        <v>1840500</v>
      </c>
      <c r="M959">
        <f>SUM(Emisiones_CO2_CO2eq_MUNDO[[#This Row],[Edificios (kilotoneladas CO₂e)]:[Electricidad y Calor (kilotoneladas CO₂e)]])</f>
        <v>3469080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</v>
      </c>
      <c r="F960">
        <v>345200</v>
      </c>
      <c r="G960">
        <v>-339120</v>
      </c>
      <c r="H960">
        <v>128800</v>
      </c>
      <c r="I960">
        <v>313400</v>
      </c>
      <c r="J960">
        <v>1138700</v>
      </c>
      <c r="K960">
        <v>0</v>
      </c>
      <c r="L960">
        <v>2178700</v>
      </c>
      <c r="M960">
        <f>SUM(Emisiones_CO2_CO2eq_MUNDO[[#This Row],[Edificios (kilotoneladas CO₂e)]:[Electricidad y Calor (kilotoneladas CO₂e)]])</f>
        <v>4074180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</v>
      </c>
      <c r="F961">
        <v>380000</v>
      </c>
      <c r="G961">
        <v>-338950</v>
      </c>
      <c r="H961">
        <v>141700</v>
      </c>
      <c r="I961">
        <v>371200</v>
      </c>
      <c r="J961">
        <v>1500200</v>
      </c>
      <c r="K961">
        <v>0</v>
      </c>
      <c r="L961">
        <v>2376100</v>
      </c>
      <c r="M961">
        <f>SUM(Emisiones_CO2_CO2eq_MUNDO[[#This Row],[Edificios (kilotoneladas CO₂e)]:[Electricidad y Calor (kilotoneladas CO₂e)]])</f>
        <v>4782850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</v>
      </c>
      <c r="F962">
        <v>411600</v>
      </c>
      <c r="G962">
        <v>-339280</v>
      </c>
      <c r="H962">
        <v>156200</v>
      </c>
      <c r="I962">
        <v>397300</v>
      </c>
      <c r="J962">
        <v>1934300</v>
      </c>
      <c r="K962">
        <v>0</v>
      </c>
      <c r="L962">
        <v>2553300</v>
      </c>
      <c r="M962">
        <f>SUM(Emisiones_CO2_CO2eq_MUNDO[[#This Row],[Edificios (kilotoneladas CO₂e)]:[Electricidad y Calor (kilotoneladas CO₂e)]])</f>
        <v>5478920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</v>
      </c>
      <c r="F963">
        <v>470100</v>
      </c>
      <c r="G963">
        <v>-395730</v>
      </c>
      <c r="H963">
        <v>160900</v>
      </c>
      <c r="I963">
        <v>434800</v>
      </c>
      <c r="J963">
        <v>2080900</v>
      </c>
      <c r="K963">
        <v>0</v>
      </c>
      <c r="L963">
        <v>2899700</v>
      </c>
      <c r="M963">
        <f>SUM(Emisiones_CO2_CO2eq_MUNDO[[#This Row],[Edificios (kilotoneladas CO₂e)]:[Electricidad y Calor (kilotoneladas CO₂e)]])</f>
        <v>6034770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</v>
      </c>
      <c r="F964">
        <v>515000</v>
      </c>
      <c r="G964">
        <v>-395550</v>
      </c>
      <c r="H964">
        <v>160900</v>
      </c>
      <c r="I964">
        <v>468600</v>
      </c>
      <c r="J964">
        <v>2271000</v>
      </c>
      <c r="K964">
        <v>0</v>
      </c>
      <c r="L964">
        <v>3172500</v>
      </c>
      <c r="M964">
        <f>SUM(Emisiones_CO2_CO2eq_MUNDO[[#This Row],[Edificios (kilotoneladas CO₂e)]:[Electricidad y Calor (kilotoneladas CO₂e)]])</f>
        <v>6590750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</v>
      </c>
      <c r="F965">
        <v>525900</v>
      </c>
      <c r="G965">
        <v>-395570</v>
      </c>
      <c r="H965">
        <v>160500</v>
      </c>
      <c r="I965">
        <v>507100</v>
      </c>
      <c r="J965">
        <v>2406400</v>
      </c>
      <c r="K965">
        <v>0</v>
      </c>
      <c r="L965">
        <v>3210000</v>
      </c>
      <c r="M965">
        <f>SUM(Emisiones_CO2_CO2eq_MUNDO[[#This Row],[Edificios (kilotoneladas CO₂e)]:[Electricidad y Calor (kilotoneladas CO₂e)]])</f>
        <v>6797530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</v>
      </c>
      <c r="F966">
        <v>583600</v>
      </c>
      <c r="G966">
        <v>-395500</v>
      </c>
      <c r="H966">
        <v>165300</v>
      </c>
      <c r="I966">
        <v>517100</v>
      </c>
      <c r="J966">
        <v>2596100</v>
      </c>
      <c r="K966">
        <v>0</v>
      </c>
      <c r="L966">
        <v>3458200</v>
      </c>
      <c r="M966">
        <f>SUM(Emisiones_CO2_CO2eq_MUNDO[[#This Row],[Edificios (kilotoneladas CO₂e)]:[Electricidad y Calor (kilotoneladas CO₂e)]])</f>
        <v>7316400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</v>
      </c>
      <c r="F967">
        <v>639600</v>
      </c>
      <c r="G967">
        <v>-395640</v>
      </c>
      <c r="H967">
        <v>169300</v>
      </c>
      <c r="I967">
        <v>568800</v>
      </c>
      <c r="J967">
        <v>2795400</v>
      </c>
      <c r="K967">
        <v>0</v>
      </c>
      <c r="L967">
        <v>3841700</v>
      </c>
      <c r="M967">
        <f>SUM(Emisiones_CO2_CO2eq_MUNDO[[#This Row],[Edificios (kilotoneladas CO₂e)]:[Electricidad y Calor (kilotoneladas CO₂e)]])</f>
        <v>8035560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</v>
      </c>
      <c r="F968">
        <v>708600</v>
      </c>
      <c r="G968">
        <v>-311960</v>
      </c>
      <c r="H968">
        <v>177600</v>
      </c>
      <c r="I968">
        <v>621900</v>
      </c>
      <c r="J968">
        <v>2997500</v>
      </c>
      <c r="K968">
        <v>0</v>
      </c>
      <c r="L968">
        <v>4328300</v>
      </c>
      <c r="M968">
        <f>SUM(Emisiones_CO2_CO2eq_MUNDO[[#This Row],[Edificios (kilotoneladas CO₂e)]:[Electricidad y Calor (kilotoneladas CO₂e)]])</f>
        <v>8962640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</v>
      </c>
      <c r="F969">
        <v>714800</v>
      </c>
      <c r="G969">
        <v>-311930</v>
      </c>
      <c r="H969">
        <v>186000</v>
      </c>
      <c r="I969">
        <v>686100</v>
      </c>
      <c r="J969">
        <v>3029800</v>
      </c>
      <c r="K969">
        <v>0</v>
      </c>
      <c r="L969">
        <v>4455400</v>
      </c>
      <c r="M969">
        <f>SUM(Emisiones_CO2_CO2eq_MUNDO[[#This Row],[Edificios (kilotoneladas CO₂e)]:[Electricidad y Calor (kilotoneladas CO₂e)]])</f>
        <v>9217370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</v>
      </c>
      <c r="F970">
        <v>748300</v>
      </c>
      <c r="G970">
        <v>-311900</v>
      </c>
      <c r="H970">
        <v>198400</v>
      </c>
      <c r="I970">
        <v>741100</v>
      </c>
      <c r="J970">
        <v>3026800</v>
      </c>
      <c r="K970">
        <v>0</v>
      </c>
      <c r="L970">
        <v>4747800</v>
      </c>
      <c r="M970">
        <f>SUM(Emisiones_CO2_CO2eq_MUNDO[[#This Row],[Edificios (kilotoneladas CO₂e)]:[Electricidad y Calor (kilotoneladas CO₂e)]])</f>
        <v>9627100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</v>
      </c>
      <c r="F971">
        <v>778600</v>
      </c>
      <c r="G971">
        <v>-310620</v>
      </c>
      <c r="H971">
        <v>199200</v>
      </c>
      <c r="I971">
        <v>770600</v>
      </c>
      <c r="J971">
        <v>3026900</v>
      </c>
      <c r="K971">
        <v>0</v>
      </c>
      <c r="L971">
        <v>4641500</v>
      </c>
      <c r="M971">
        <f>SUM(Emisiones_CO2_CO2eq_MUNDO[[#This Row],[Edificios (kilotoneladas CO₂e)]:[Electricidad y Calor (kilotoneladas CO₂e)]])</f>
        <v>9593180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</v>
      </c>
      <c r="F972">
        <v>733700</v>
      </c>
      <c r="G972">
        <v>-311810</v>
      </c>
      <c r="H972">
        <v>201900</v>
      </c>
      <c r="I972">
        <v>827200</v>
      </c>
      <c r="J972">
        <v>2976800</v>
      </c>
      <c r="K972">
        <v>0</v>
      </c>
      <c r="L972">
        <v>4586200</v>
      </c>
      <c r="M972">
        <f>SUM(Emisiones_CO2_CO2eq_MUNDO[[#This Row],[Edificios (kilotoneladas CO₂e)]:[Electricidad y Calor (kilotoneladas CO₂e)]])</f>
        <v>9524490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</v>
      </c>
      <c r="F973">
        <v>756400</v>
      </c>
      <c r="G973">
        <v>-311970</v>
      </c>
      <c r="H973">
        <v>201700</v>
      </c>
      <c r="I973">
        <v>843500</v>
      </c>
      <c r="J973">
        <v>2842400</v>
      </c>
      <c r="K973">
        <v>0</v>
      </c>
      <c r="L973">
        <v>4644100</v>
      </c>
      <c r="M973">
        <f>SUM(Emisiones_CO2_CO2eq_MUNDO[[#This Row],[Edificios (kilotoneladas CO₂e)]:[Electricidad y Calor (kilotoneladas CO₂e)]])</f>
        <v>9501230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</v>
      </c>
      <c r="F974">
        <v>2740</v>
      </c>
      <c r="G974">
        <v>147520</v>
      </c>
      <c r="H974">
        <v>1500</v>
      </c>
      <c r="I974">
        <v>16300</v>
      </c>
      <c r="J974">
        <v>12100</v>
      </c>
      <c r="K974">
        <v>330</v>
      </c>
      <c r="L974">
        <v>12300</v>
      </c>
      <c r="M974">
        <f>SUM(Emisiones_CO2_CO2eq_MUNDO[[#This Row],[Edificios (kilotoneladas CO₂e)]:[Electricidad y Calor (kilotoneladas CO₂e)]])</f>
        <v>196490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</v>
      </c>
      <c r="F975">
        <v>2720</v>
      </c>
      <c r="G975">
        <v>147520</v>
      </c>
      <c r="H975">
        <v>1300</v>
      </c>
      <c r="I975">
        <v>17100</v>
      </c>
      <c r="J975">
        <v>12600</v>
      </c>
      <c r="K975">
        <v>330</v>
      </c>
      <c r="L975">
        <v>12800</v>
      </c>
      <c r="M975">
        <f>SUM(Emisiones_CO2_CO2eq_MUNDO[[#This Row],[Edificios (kilotoneladas CO₂e)]:[Electricidad y Calor (kilotoneladas CO₂e)]])</f>
        <v>198170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</v>
      </c>
      <c r="F976">
        <v>2900</v>
      </c>
      <c r="G976">
        <v>147520</v>
      </c>
      <c r="H976">
        <v>1200</v>
      </c>
      <c r="I976">
        <v>18000</v>
      </c>
      <c r="J976">
        <v>12900</v>
      </c>
      <c r="K976">
        <v>880</v>
      </c>
      <c r="L976">
        <v>13400</v>
      </c>
      <c r="M976">
        <f>SUM(Emisiones_CO2_CO2eq_MUNDO[[#This Row],[Edificios (kilotoneladas CO₂e)]:[Electricidad y Calor (kilotoneladas CO₂e)]])</f>
        <v>200700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4099.99999999999</v>
      </c>
      <c r="F977">
        <v>3320</v>
      </c>
      <c r="G977">
        <v>147520</v>
      </c>
      <c r="H977">
        <v>1500</v>
      </c>
      <c r="I977">
        <v>18300</v>
      </c>
      <c r="J977">
        <v>14300</v>
      </c>
      <c r="K977">
        <v>330</v>
      </c>
      <c r="L977">
        <v>13900</v>
      </c>
      <c r="M977">
        <f>SUM(Emisiones_CO2_CO2eq_MUNDO[[#This Row],[Edificios (kilotoneladas CO₂e)]:[Electricidad y Calor (kilotoneladas CO₂e)]])</f>
        <v>203270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</v>
      </c>
      <c r="F978">
        <v>3840</v>
      </c>
      <c r="G978">
        <v>147520</v>
      </c>
      <c r="H978">
        <v>3800</v>
      </c>
      <c r="I978">
        <v>17000</v>
      </c>
      <c r="J978">
        <v>15200</v>
      </c>
      <c r="K978">
        <v>330</v>
      </c>
      <c r="L978">
        <v>12400</v>
      </c>
      <c r="M978">
        <f>SUM(Emisiones_CO2_CO2eq_MUNDO[[#This Row],[Edificios (kilotoneladas CO₂e)]:[Electricidad y Calor (kilotoneladas CO₂e)]])</f>
        <v>203790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</v>
      </c>
      <c r="F979">
        <v>3740</v>
      </c>
      <c r="G979">
        <v>147520</v>
      </c>
      <c r="H979">
        <v>1400</v>
      </c>
      <c r="I979">
        <v>20300</v>
      </c>
      <c r="J979">
        <v>15000</v>
      </c>
      <c r="K979">
        <v>710</v>
      </c>
      <c r="L979">
        <v>13900</v>
      </c>
      <c r="M979">
        <f>SUM(Emisiones_CO2_CO2eq_MUNDO[[#This Row],[Edificios (kilotoneladas CO₂e)]:[Electricidad y Calor (kilotoneladas CO₂e)]])</f>
        <v>206470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</v>
      </c>
      <c r="F980">
        <v>3420</v>
      </c>
      <c r="G980">
        <v>145600</v>
      </c>
      <c r="H980">
        <v>1500</v>
      </c>
      <c r="I980">
        <v>20900</v>
      </c>
      <c r="J980">
        <v>15700</v>
      </c>
      <c r="K980">
        <v>770</v>
      </c>
      <c r="L980">
        <v>12000</v>
      </c>
      <c r="M980">
        <f>SUM(Emisiones_CO2_CO2eq_MUNDO[[#This Row],[Edificios (kilotoneladas CO₂e)]:[Electricidad y Calor (kilotoneladas CO₂e)]])</f>
        <v>204190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</v>
      </c>
      <c r="F981">
        <v>3130</v>
      </c>
      <c r="G981">
        <v>145600</v>
      </c>
      <c r="H981">
        <v>1500</v>
      </c>
      <c r="I981">
        <v>21900</v>
      </c>
      <c r="J981">
        <v>16500</v>
      </c>
      <c r="K981">
        <v>820</v>
      </c>
      <c r="L981">
        <v>14600</v>
      </c>
      <c r="M981">
        <f>SUM(Emisiones_CO2_CO2eq_MUNDO[[#This Row],[Edificios (kilotoneladas CO₂e)]:[Electricidad y Calor (kilotoneladas CO₂e)]])</f>
        <v>208550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</v>
      </c>
      <c r="F982">
        <v>3270</v>
      </c>
      <c r="G982">
        <v>145600</v>
      </c>
      <c r="H982">
        <v>1500</v>
      </c>
      <c r="I982">
        <v>21400</v>
      </c>
      <c r="J982">
        <v>15200</v>
      </c>
      <c r="K982">
        <v>930</v>
      </c>
      <c r="L982">
        <v>16399.999999999898</v>
      </c>
      <c r="M982">
        <f>SUM(Emisiones_CO2_CO2eq_MUNDO[[#This Row],[Edificios (kilotoneladas CO₂e)]:[Electricidad y Calor (kilotoneladas CO₂e)]])</f>
        <v>208999.99999999988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</v>
      </c>
      <c r="F983">
        <v>3150</v>
      </c>
      <c r="G983">
        <v>145600</v>
      </c>
      <c r="H983">
        <v>1400</v>
      </c>
      <c r="I983">
        <v>19100</v>
      </c>
      <c r="J983">
        <v>14300</v>
      </c>
      <c r="K983">
        <v>980</v>
      </c>
      <c r="L983">
        <v>12500</v>
      </c>
      <c r="M983">
        <f>SUM(Emisiones_CO2_CO2eq_MUNDO[[#This Row],[Edificios (kilotoneladas CO₂e)]:[Electricidad y Calor (kilotoneladas CO₂e)]])</f>
        <v>201830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</v>
      </c>
      <c r="F984">
        <v>3200</v>
      </c>
      <c r="G984">
        <v>145600</v>
      </c>
      <c r="H984">
        <v>1500</v>
      </c>
      <c r="I984">
        <v>18600</v>
      </c>
      <c r="J984">
        <v>15600</v>
      </c>
      <c r="K984">
        <v>820</v>
      </c>
      <c r="L984">
        <v>13700</v>
      </c>
      <c r="M984">
        <f>SUM(Emisiones_CO2_CO2eq_MUNDO[[#This Row],[Edificios (kilotoneladas CO₂e)]:[Electricidad y Calor (kilotoneladas CO₂e)]])</f>
        <v>203820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</v>
      </c>
      <c r="F985">
        <v>2430</v>
      </c>
      <c r="G985">
        <v>167220</v>
      </c>
      <c r="H985">
        <v>1500</v>
      </c>
      <c r="I985">
        <v>19500</v>
      </c>
      <c r="J985">
        <v>15400</v>
      </c>
      <c r="K985">
        <v>820</v>
      </c>
      <c r="L985">
        <v>14000</v>
      </c>
      <c r="M985">
        <f>SUM(Emisiones_CO2_CO2eq_MUNDO[[#This Row],[Edificios (kilotoneladas CO₂e)]:[Electricidad y Calor (kilotoneladas CO₂e)]])</f>
        <v>225170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</v>
      </c>
      <c r="F986">
        <v>2530</v>
      </c>
      <c r="G986">
        <v>167400</v>
      </c>
      <c r="H986">
        <v>1500</v>
      </c>
      <c r="I986">
        <v>17300</v>
      </c>
      <c r="J986">
        <v>15500</v>
      </c>
      <c r="K986">
        <v>820</v>
      </c>
      <c r="L986">
        <v>13500</v>
      </c>
      <c r="M986">
        <f>SUM(Emisiones_CO2_CO2eq_MUNDO[[#This Row],[Edificios (kilotoneladas CO₂e)]:[Electricidad y Calor (kilotoneladas CO₂e)]])</f>
        <v>223450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</v>
      </c>
      <c r="F987">
        <v>3010</v>
      </c>
      <c r="G987">
        <v>172410</v>
      </c>
      <c r="H987">
        <v>1500</v>
      </c>
      <c r="I987">
        <v>17800</v>
      </c>
      <c r="J987">
        <v>14100</v>
      </c>
      <c r="K987">
        <v>820</v>
      </c>
      <c r="L987">
        <v>13600</v>
      </c>
      <c r="M987">
        <f>SUM(Emisiones_CO2_CO2eq_MUNDO[[#This Row],[Edificios (kilotoneladas CO₂e)]:[Electricidad y Calor (kilotoneladas CO₂e)]])</f>
        <v>228040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</v>
      </c>
      <c r="F988">
        <v>3420</v>
      </c>
      <c r="G988">
        <v>170780</v>
      </c>
      <c r="H988">
        <v>1400</v>
      </c>
      <c r="I988">
        <v>20300</v>
      </c>
      <c r="J988">
        <v>13500</v>
      </c>
      <c r="K988">
        <v>820</v>
      </c>
      <c r="L988">
        <v>12400</v>
      </c>
      <c r="M988">
        <f>SUM(Emisiones_CO2_CO2eq_MUNDO[[#This Row],[Edificios (kilotoneladas CO₂e)]:[Electricidad y Calor (kilotoneladas CO₂e)]])</f>
        <v>227120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</v>
      </c>
      <c r="F989">
        <v>4320</v>
      </c>
      <c r="G989">
        <v>167350</v>
      </c>
      <c r="H989">
        <v>1300</v>
      </c>
      <c r="I989">
        <v>20500</v>
      </c>
      <c r="J989">
        <v>14300</v>
      </c>
      <c r="K989">
        <v>820</v>
      </c>
      <c r="L989">
        <v>13100</v>
      </c>
      <c r="M989">
        <f>SUM(Emisiones_CO2_CO2eq_MUNDO[[#This Row],[Edificios (kilotoneladas CO₂e)]:[Electricidad y Calor (kilotoneladas CO₂e)]])</f>
        <v>226290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</v>
      </c>
      <c r="F990">
        <v>4310</v>
      </c>
      <c r="G990">
        <v>160560</v>
      </c>
      <c r="H990">
        <v>1400</v>
      </c>
      <c r="I990">
        <v>21400</v>
      </c>
      <c r="J990">
        <v>13100</v>
      </c>
      <c r="K990">
        <v>550</v>
      </c>
      <c r="L990">
        <v>12300</v>
      </c>
      <c r="M990">
        <f>SUM(Emisiones_CO2_CO2eq_MUNDO[[#This Row],[Edificios (kilotoneladas CO₂e)]:[Electricidad y Calor (kilotoneladas CO₂e)]])</f>
        <v>218920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</v>
      </c>
      <c r="F991">
        <v>4710</v>
      </c>
      <c r="G991">
        <v>161030</v>
      </c>
      <c r="H991">
        <v>1500</v>
      </c>
      <c r="I991">
        <v>21900</v>
      </c>
      <c r="J991">
        <v>13500</v>
      </c>
      <c r="K991">
        <v>550</v>
      </c>
      <c r="L991">
        <v>12500</v>
      </c>
      <c r="M991">
        <f>SUM(Emisiones_CO2_CO2eq_MUNDO[[#This Row],[Edificios (kilotoneladas CO₂e)]:[Electricidad y Calor (kilotoneladas CO₂e)]])</f>
        <v>220990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</v>
      </c>
      <c r="F992">
        <v>4400</v>
      </c>
      <c r="G992">
        <v>160520</v>
      </c>
      <c r="H992">
        <v>1700</v>
      </c>
      <c r="I992">
        <v>22300</v>
      </c>
      <c r="J992">
        <v>15300</v>
      </c>
      <c r="K992">
        <v>710</v>
      </c>
      <c r="L992">
        <v>11100</v>
      </c>
      <c r="M992">
        <f>SUM(Emisiones_CO2_CO2eq_MUNDO[[#This Row],[Edificios (kilotoneladas CO₂e)]:[Electricidad y Calor (kilotoneladas CO₂e)]])</f>
        <v>221330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</v>
      </c>
      <c r="F993">
        <v>3850</v>
      </c>
      <c r="G993">
        <v>160540</v>
      </c>
      <c r="H993">
        <v>2600</v>
      </c>
      <c r="I993">
        <v>20900</v>
      </c>
      <c r="J993">
        <v>12800</v>
      </c>
      <c r="K993">
        <v>980</v>
      </c>
      <c r="L993">
        <v>17600</v>
      </c>
      <c r="M993">
        <f>SUM(Emisiones_CO2_CO2eq_MUNDO[[#This Row],[Edificios (kilotoneladas CO₂e)]:[Electricidad y Calor (kilotoneladas CO₂e)]])</f>
        <v>224270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</v>
      </c>
      <c r="F994">
        <v>3930</v>
      </c>
      <c r="G994">
        <v>160630</v>
      </c>
      <c r="H994">
        <v>2700</v>
      </c>
      <c r="I994">
        <v>21700</v>
      </c>
      <c r="J994">
        <v>13500</v>
      </c>
      <c r="K994">
        <v>1090</v>
      </c>
      <c r="L994">
        <v>17300</v>
      </c>
      <c r="M994">
        <f>SUM(Emisiones_CO2_CO2eq_MUNDO[[#This Row],[Edificios (kilotoneladas CO₂e)]:[Electricidad y Calor (kilotoneladas CO₂e)]])</f>
        <v>225750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</v>
      </c>
      <c r="F995">
        <v>4650</v>
      </c>
      <c r="G995">
        <v>15230</v>
      </c>
      <c r="H995">
        <v>3400</v>
      </c>
      <c r="I995">
        <v>26400</v>
      </c>
      <c r="J995">
        <v>16700</v>
      </c>
      <c r="K995">
        <v>1150</v>
      </c>
      <c r="L995">
        <v>13600</v>
      </c>
      <c r="M995">
        <f>SUM(Emisiones_CO2_CO2eq_MUNDO[[#This Row],[Edificios (kilotoneladas CO₂e)]:[Electricidad y Calor (kilotoneladas CO₂e)]])</f>
        <v>86530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</v>
      </c>
      <c r="F996">
        <v>4910</v>
      </c>
      <c r="G996">
        <v>15230</v>
      </c>
      <c r="H996">
        <v>3700</v>
      </c>
      <c r="I996">
        <v>27800</v>
      </c>
      <c r="J996">
        <v>13400</v>
      </c>
      <c r="K996">
        <v>1260</v>
      </c>
      <c r="L996">
        <v>15100</v>
      </c>
      <c r="M996">
        <f>SUM(Emisiones_CO2_CO2eq_MUNDO[[#This Row],[Edificios (kilotoneladas CO₂e)]:[Electricidad y Calor (kilotoneladas CO₂e)]])</f>
        <v>86700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</v>
      </c>
      <c r="F997">
        <v>5050</v>
      </c>
      <c r="G997">
        <v>15280</v>
      </c>
      <c r="H997">
        <v>8900</v>
      </c>
      <c r="I997">
        <v>27000</v>
      </c>
      <c r="J997">
        <v>14900</v>
      </c>
      <c r="K997">
        <v>1420</v>
      </c>
      <c r="L997">
        <v>20200</v>
      </c>
      <c r="M997">
        <f>SUM(Emisiones_CO2_CO2eq_MUNDO[[#This Row],[Edificios (kilotoneladas CO₂e)]:[Electricidad y Calor (kilotoneladas CO₂e)]])</f>
        <v>97250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</v>
      </c>
      <c r="F998">
        <v>5560</v>
      </c>
      <c r="G998">
        <v>17380</v>
      </c>
      <c r="H998">
        <v>9500</v>
      </c>
      <c r="I998">
        <v>28100</v>
      </c>
      <c r="J998">
        <v>15400</v>
      </c>
      <c r="K998">
        <v>1310</v>
      </c>
      <c r="L998">
        <v>20800</v>
      </c>
      <c r="M998">
        <f>SUM(Emisiones_CO2_CO2eq_MUNDO[[#This Row],[Edificios (kilotoneladas CO₂e)]:[Electricidad y Calor (kilotoneladas CO₂e)]])</f>
        <v>102750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</v>
      </c>
      <c r="F999">
        <v>5910</v>
      </c>
      <c r="G999">
        <v>16090</v>
      </c>
      <c r="H999">
        <v>7400</v>
      </c>
      <c r="I999">
        <v>30300</v>
      </c>
      <c r="J999">
        <v>13800</v>
      </c>
      <c r="K999">
        <v>1310</v>
      </c>
      <c r="L999">
        <v>22300</v>
      </c>
      <c r="M999">
        <f>SUM(Emisiones_CO2_CO2eq_MUNDO[[#This Row],[Edificios (kilotoneladas CO₂e)]:[Electricidad y Calor (kilotoneladas CO₂e)]])</f>
        <v>101610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</v>
      </c>
      <c r="F1000">
        <v>5910</v>
      </c>
      <c r="G1000">
        <v>33140</v>
      </c>
      <c r="H1000">
        <v>7200</v>
      </c>
      <c r="I1000">
        <v>31500</v>
      </c>
      <c r="J1000">
        <v>14700</v>
      </c>
      <c r="K1000">
        <v>1310</v>
      </c>
      <c r="L1000">
        <v>28000</v>
      </c>
      <c r="M1000">
        <f>SUM(Emisiones_CO2_CO2eq_MUNDO[[#This Row],[Edificios (kilotoneladas CO₂e)]:[Electricidad y Calor (kilotoneladas CO₂e)]])</f>
        <v>126460</v>
      </c>
    </row>
    <row r="1001" spans="1:13" x14ac:dyDescent="0.25">
      <c r="A1001" t="s">
        <v>74</v>
      </c>
      <c r="B1001" t="s">
        <v>410</v>
      </c>
      <c r="C1001" t="s">
        <v>75</v>
      </c>
      <c r="D1001">
        <v>1990</v>
      </c>
      <c r="E1001">
        <v>0</v>
      </c>
      <c r="F1001">
        <v>0</v>
      </c>
      <c r="G1001">
        <v>60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>SUM(Emisiones_CO2_CO2eq_MUNDO[[#This Row],[Edificios (kilotoneladas CO₂e)]:[Electricidad y Calor (kilotoneladas CO₂e)]])</f>
        <v>60</v>
      </c>
    </row>
    <row r="1002" spans="1:13" x14ac:dyDescent="0.25">
      <c r="A1002" t="s">
        <v>74</v>
      </c>
      <c r="B1002" t="s">
        <v>410</v>
      </c>
      <c r="C1002" t="s">
        <v>75</v>
      </c>
      <c r="D1002">
        <v>1991</v>
      </c>
      <c r="E1002">
        <v>0</v>
      </c>
      <c r="F1002">
        <v>0</v>
      </c>
      <c r="G1002">
        <v>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>SUM(Emisiones_CO2_CO2eq_MUNDO[[#This Row],[Edificios (kilotoneladas CO₂e)]:[Electricidad y Calor (kilotoneladas CO₂e)]])</f>
        <v>60</v>
      </c>
    </row>
    <row r="1003" spans="1:13" x14ac:dyDescent="0.25">
      <c r="A1003" t="s">
        <v>74</v>
      </c>
      <c r="B1003" t="s">
        <v>410</v>
      </c>
      <c r="C1003" t="s">
        <v>75</v>
      </c>
      <c r="D1003">
        <v>1992</v>
      </c>
      <c r="E1003">
        <v>0</v>
      </c>
      <c r="F1003">
        <v>0</v>
      </c>
      <c r="G1003">
        <v>60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>SUM(Emisiones_CO2_CO2eq_MUNDO[[#This Row],[Edificios (kilotoneladas CO₂e)]:[Electricidad y Calor (kilotoneladas CO₂e)]])</f>
        <v>60</v>
      </c>
    </row>
    <row r="1004" spans="1:13" x14ac:dyDescent="0.25">
      <c r="A1004" t="s">
        <v>74</v>
      </c>
      <c r="B1004" t="s">
        <v>410</v>
      </c>
      <c r="C1004" t="s">
        <v>75</v>
      </c>
      <c r="D1004">
        <v>1993</v>
      </c>
      <c r="E1004">
        <v>0</v>
      </c>
      <c r="F1004">
        <v>0</v>
      </c>
      <c r="G1004">
        <v>60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SUM(Emisiones_CO2_CO2eq_MUNDO[[#This Row],[Edificios (kilotoneladas CO₂e)]:[Electricidad y Calor (kilotoneladas CO₂e)]])</f>
        <v>60</v>
      </c>
    </row>
    <row r="1005" spans="1:13" x14ac:dyDescent="0.25">
      <c r="A1005" t="s">
        <v>74</v>
      </c>
      <c r="B1005" t="s">
        <v>410</v>
      </c>
      <c r="C1005" t="s">
        <v>75</v>
      </c>
      <c r="D1005">
        <v>1994</v>
      </c>
      <c r="E1005">
        <v>0</v>
      </c>
      <c r="F1005">
        <v>0</v>
      </c>
      <c r="G1005">
        <v>60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>SUM(Emisiones_CO2_CO2eq_MUNDO[[#This Row],[Edificios (kilotoneladas CO₂e)]:[Electricidad y Calor (kilotoneladas CO₂e)]])</f>
        <v>60</v>
      </c>
    </row>
    <row r="1006" spans="1:13" x14ac:dyDescent="0.25">
      <c r="A1006" t="s">
        <v>74</v>
      </c>
      <c r="B1006" t="s">
        <v>410</v>
      </c>
      <c r="C1006" t="s">
        <v>75</v>
      </c>
      <c r="D1006">
        <v>1995</v>
      </c>
      <c r="E1006">
        <v>0</v>
      </c>
      <c r="F1006">
        <v>0</v>
      </c>
      <c r="G1006">
        <v>60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>SUM(Emisiones_CO2_CO2eq_MUNDO[[#This Row],[Edificios (kilotoneladas CO₂e)]:[Electricidad y Calor (kilotoneladas CO₂e)]])</f>
        <v>60</v>
      </c>
    </row>
    <row r="1007" spans="1:13" x14ac:dyDescent="0.25">
      <c r="A1007" t="s">
        <v>74</v>
      </c>
      <c r="B1007" t="s">
        <v>410</v>
      </c>
      <c r="C1007" t="s">
        <v>75</v>
      </c>
      <c r="D1007">
        <v>1996</v>
      </c>
      <c r="E1007">
        <v>0</v>
      </c>
      <c r="F1007">
        <v>0</v>
      </c>
      <c r="G1007">
        <v>60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>SUM(Emisiones_CO2_CO2eq_MUNDO[[#This Row],[Edificios (kilotoneladas CO₂e)]:[Electricidad y Calor (kilotoneladas CO₂e)]])</f>
        <v>60</v>
      </c>
    </row>
    <row r="1008" spans="1:13" x14ac:dyDescent="0.25">
      <c r="A1008" t="s">
        <v>74</v>
      </c>
      <c r="B1008" t="s">
        <v>410</v>
      </c>
      <c r="C1008" t="s">
        <v>75</v>
      </c>
      <c r="D1008">
        <v>1997</v>
      </c>
      <c r="E1008">
        <v>0</v>
      </c>
      <c r="F1008">
        <v>0</v>
      </c>
      <c r="G1008">
        <v>60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SUM(Emisiones_CO2_CO2eq_MUNDO[[#This Row],[Edificios (kilotoneladas CO₂e)]:[Electricidad y Calor (kilotoneladas CO₂e)]])</f>
        <v>60</v>
      </c>
    </row>
    <row r="1009" spans="1:13" x14ac:dyDescent="0.25">
      <c r="A1009" t="s">
        <v>74</v>
      </c>
      <c r="B1009" t="s">
        <v>410</v>
      </c>
      <c r="C1009" t="s">
        <v>75</v>
      </c>
      <c r="D1009">
        <v>1998</v>
      </c>
      <c r="E1009">
        <v>0</v>
      </c>
      <c r="F1009">
        <v>0</v>
      </c>
      <c r="G1009">
        <v>60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>SUM(Emisiones_CO2_CO2eq_MUNDO[[#This Row],[Edificios (kilotoneladas CO₂e)]:[Electricidad y Calor (kilotoneladas CO₂e)]])</f>
        <v>60</v>
      </c>
    </row>
    <row r="1010" spans="1:13" x14ac:dyDescent="0.25">
      <c r="A1010" t="s">
        <v>74</v>
      </c>
      <c r="B1010" t="s">
        <v>410</v>
      </c>
      <c r="C1010" t="s">
        <v>75</v>
      </c>
      <c r="D1010">
        <v>1999</v>
      </c>
      <c r="E1010">
        <v>0</v>
      </c>
      <c r="F1010">
        <v>0</v>
      </c>
      <c r="G1010">
        <v>60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SUM(Emisiones_CO2_CO2eq_MUNDO[[#This Row],[Edificios (kilotoneladas CO₂e)]:[Electricidad y Calor (kilotoneladas CO₂e)]])</f>
        <v>60</v>
      </c>
    </row>
    <row r="1011" spans="1:13" x14ac:dyDescent="0.25">
      <c r="A1011" t="s">
        <v>74</v>
      </c>
      <c r="B1011" t="s">
        <v>410</v>
      </c>
      <c r="C1011" t="s">
        <v>75</v>
      </c>
      <c r="D1011">
        <v>2000</v>
      </c>
      <c r="E1011">
        <v>0</v>
      </c>
      <c r="F1011">
        <v>0</v>
      </c>
      <c r="G1011">
        <v>60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SUM(Emisiones_CO2_CO2eq_MUNDO[[#This Row],[Edificios (kilotoneladas CO₂e)]:[Electricidad y Calor (kilotoneladas CO₂e)]])</f>
        <v>60</v>
      </c>
    </row>
    <row r="1012" spans="1:13" x14ac:dyDescent="0.25">
      <c r="A1012" t="s">
        <v>74</v>
      </c>
      <c r="B1012" t="s">
        <v>410</v>
      </c>
      <c r="C1012" t="s">
        <v>75</v>
      </c>
      <c r="D1012">
        <v>2001</v>
      </c>
      <c r="E1012">
        <v>0</v>
      </c>
      <c r="F1012">
        <v>0</v>
      </c>
      <c r="G1012">
        <v>80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SUM(Emisiones_CO2_CO2eq_MUNDO[[#This Row],[Edificios (kilotoneladas CO₂e)]:[Electricidad y Calor (kilotoneladas CO₂e)]])</f>
        <v>80</v>
      </c>
    </row>
    <row r="1013" spans="1:13" x14ac:dyDescent="0.25">
      <c r="A1013" t="s">
        <v>74</v>
      </c>
      <c r="B1013" t="s">
        <v>410</v>
      </c>
      <c r="C1013" t="s">
        <v>75</v>
      </c>
      <c r="D1013">
        <v>2002</v>
      </c>
      <c r="E1013">
        <v>0</v>
      </c>
      <c r="F1013">
        <v>0</v>
      </c>
      <c r="G1013">
        <v>80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SUM(Emisiones_CO2_CO2eq_MUNDO[[#This Row],[Edificios (kilotoneladas CO₂e)]:[Electricidad y Calor (kilotoneladas CO₂e)]])</f>
        <v>80</v>
      </c>
    </row>
    <row r="1014" spans="1:13" x14ac:dyDescent="0.25">
      <c r="A1014" t="s">
        <v>74</v>
      </c>
      <c r="B1014" t="s">
        <v>410</v>
      </c>
      <c r="C1014" t="s">
        <v>75</v>
      </c>
      <c r="D1014">
        <v>2003</v>
      </c>
      <c r="E1014">
        <v>0</v>
      </c>
      <c r="F1014">
        <v>0</v>
      </c>
      <c r="G1014">
        <v>80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>SUM(Emisiones_CO2_CO2eq_MUNDO[[#This Row],[Edificios (kilotoneladas CO₂e)]:[Electricidad y Calor (kilotoneladas CO₂e)]])</f>
        <v>80</v>
      </c>
    </row>
    <row r="1015" spans="1:13" x14ac:dyDescent="0.25">
      <c r="A1015" t="s">
        <v>74</v>
      </c>
      <c r="B1015" t="s">
        <v>410</v>
      </c>
      <c r="C1015" t="s">
        <v>75</v>
      </c>
      <c r="D1015">
        <v>2004</v>
      </c>
      <c r="E1015">
        <v>0</v>
      </c>
      <c r="F1015">
        <v>0</v>
      </c>
      <c r="G1015">
        <v>80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>SUM(Emisiones_CO2_CO2eq_MUNDO[[#This Row],[Edificios (kilotoneladas CO₂e)]:[Electricidad y Calor (kilotoneladas CO₂e)]])</f>
        <v>80</v>
      </c>
    </row>
    <row r="1016" spans="1:13" x14ac:dyDescent="0.25">
      <c r="A1016" t="s">
        <v>74</v>
      </c>
      <c r="B1016" t="s">
        <v>410</v>
      </c>
      <c r="C1016" t="s">
        <v>75</v>
      </c>
      <c r="D1016">
        <v>2005</v>
      </c>
      <c r="E1016">
        <v>0</v>
      </c>
      <c r="F1016">
        <v>0</v>
      </c>
      <c r="G1016">
        <v>80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>SUM(Emisiones_CO2_CO2eq_MUNDO[[#This Row],[Edificios (kilotoneladas CO₂e)]:[Electricidad y Calor (kilotoneladas CO₂e)]])</f>
        <v>80</v>
      </c>
    </row>
    <row r="1017" spans="1:13" x14ac:dyDescent="0.25">
      <c r="A1017" t="s">
        <v>74</v>
      </c>
      <c r="B1017" t="s">
        <v>410</v>
      </c>
      <c r="C1017" t="s">
        <v>75</v>
      </c>
      <c r="D1017">
        <v>2006</v>
      </c>
      <c r="E1017">
        <v>0</v>
      </c>
      <c r="F1017">
        <v>0</v>
      </c>
      <c r="G1017">
        <v>70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>SUM(Emisiones_CO2_CO2eq_MUNDO[[#This Row],[Edificios (kilotoneladas CO₂e)]:[Electricidad y Calor (kilotoneladas CO₂e)]])</f>
        <v>70</v>
      </c>
    </row>
    <row r="1018" spans="1:13" x14ac:dyDescent="0.25">
      <c r="A1018" t="s">
        <v>74</v>
      </c>
      <c r="B1018" t="s">
        <v>410</v>
      </c>
      <c r="C1018" t="s">
        <v>75</v>
      </c>
      <c r="D1018">
        <v>2007</v>
      </c>
      <c r="E1018">
        <v>0</v>
      </c>
      <c r="F1018">
        <v>0</v>
      </c>
      <c r="G1018">
        <v>70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>SUM(Emisiones_CO2_CO2eq_MUNDO[[#This Row],[Edificios (kilotoneladas CO₂e)]:[Electricidad y Calor (kilotoneladas CO₂e)]])</f>
        <v>70</v>
      </c>
    </row>
    <row r="1019" spans="1:13" x14ac:dyDescent="0.25">
      <c r="A1019" t="s">
        <v>74</v>
      </c>
      <c r="B1019" t="s">
        <v>410</v>
      </c>
      <c r="C1019" t="s">
        <v>75</v>
      </c>
      <c r="D1019">
        <v>2008</v>
      </c>
      <c r="E1019">
        <v>0</v>
      </c>
      <c r="F1019">
        <v>0</v>
      </c>
      <c r="G1019">
        <v>70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>SUM(Emisiones_CO2_CO2eq_MUNDO[[#This Row],[Edificios (kilotoneladas CO₂e)]:[Electricidad y Calor (kilotoneladas CO₂e)]])</f>
        <v>70</v>
      </c>
    </row>
    <row r="1020" spans="1:13" x14ac:dyDescent="0.25">
      <c r="A1020" t="s">
        <v>74</v>
      </c>
      <c r="B1020" t="s">
        <v>410</v>
      </c>
      <c r="C1020" t="s">
        <v>75</v>
      </c>
      <c r="D1020">
        <v>2009</v>
      </c>
      <c r="E1020">
        <v>0</v>
      </c>
      <c r="F1020">
        <v>0</v>
      </c>
      <c r="G1020">
        <v>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>SUM(Emisiones_CO2_CO2eq_MUNDO[[#This Row],[Edificios (kilotoneladas CO₂e)]:[Electricidad y Calor (kilotoneladas CO₂e)]])</f>
        <v>70</v>
      </c>
    </row>
    <row r="1021" spans="1:13" x14ac:dyDescent="0.25">
      <c r="A1021" t="s">
        <v>74</v>
      </c>
      <c r="B1021" t="s">
        <v>410</v>
      </c>
      <c r="C1021" t="s">
        <v>75</v>
      </c>
      <c r="D1021">
        <v>2010</v>
      </c>
      <c r="E1021">
        <v>0</v>
      </c>
      <c r="F1021">
        <v>0</v>
      </c>
      <c r="G1021">
        <v>70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>SUM(Emisiones_CO2_CO2eq_MUNDO[[#This Row],[Edificios (kilotoneladas CO₂e)]:[Electricidad y Calor (kilotoneladas CO₂e)]])</f>
        <v>70</v>
      </c>
    </row>
    <row r="1022" spans="1:13" x14ac:dyDescent="0.25">
      <c r="A1022" t="s">
        <v>74</v>
      </c>
      <c r="B1022" t="s">
        <v>410</v>
      </c>
      <c r="C1022" t="s">
        <v>75</v>
      </c>
      <c r="D1022">
        <v>2011</v>
      </c>
      <c r="E1022">
        <v>0</v>
      </c>
      <c r="F1022">
        <v>0</v>
      </c>
      <c r="G1022">
        <v>70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>SUM(Emisiones_CO2_CO2eq_MUNDO[[#This Row],[Edificios (kilotoneladas CO₂e)]:[Electricidad y Calor (kilotoneladas CO₂e)]])</f>
        <v>70</v>
      </c>
    </row>
    <row r="1023" spans="1:13" x14ac:dyDescent="0.25">
      <c r="A1023" t="s">
        <v>74</v>
      </c>
      <c r="B1023" t="s">
        <v>410</v>
      </c>
      <c r="C1023" t="s">
        <v>75</v>
      </c>
      <c r="D1023">
        <v>2012</v>
      </c>
      <c r="E1023">
        <v>0</v>
      </c>
      <c r="F1023">
        <v>0</v>
      </c>
      <c r="G1023">
        <v>70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>SUM(Emisiones_CO2_CO2eq_MUNDO[[#This Row],[Edificios (kilotoneladas CO₂e)]:[Electricidad y Calor (kilotoneladas CO₂e)]])</f>
        <v>70</v>
      </c>
    </row>
    <row r="1024" spans="1:13" x14ac:dyDescent="0.25">
      <c r="A1024" t="s">
        <v>74</v>
      </c>
      <c r="B1024" t="s">
        <v>410</v>
      </c>
      <c r="C1024" t="s">
        <v>75</v>
      </c>
      <c r="D1024">
        <v>2013</v>
      </c>
      <c r="E1024">
        <v>0</v>
      </c>
      <c r="F1024">
        <v>0</v>
      </c>
      <c r="G1024">
        <v>70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>SUM(Emisiones_CO2_CO2eq_MUNDO[[#This Row],[Edificios (kilotoneladas CO₂e)]:[Electricidad y Calor (kilotoneladas CO₂e)]])</f>
        <v>70</v>
      </c>
    </row>
    <row r="1025" spans="1:13" x14ac:dyDescent="0.25">
      <c r="A1025" t="s">
        <v>74</v>
      </c>
      <c r="B1025" t="s">
        <v>410</v>
      </c>
      <c r="C1025" t="s">
        <v>75</v>
      </c>
      <c r="D1025">
        <v>2014</v>
      </c>
      <c r="E1025">
        <v>0</v>
      </c>
      <c r="F1025">
        <v>0</v>
      </c>
      <c r="G1025">
        <v>70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>SUM(Emisiones_CO2_CO2eq_MUNDO[[#This Row],[Edificios (kilotoneladas CO₂e)]:[Electricidad y Calor (kilotoneladas CO₂e)]])</f>
        <v>70</v>
      </c>
    </row>
    <row r="1026" spans="1:13" x14ac:dyDescent="0.25">
      <c r="A1026" t="s">
        <v>74</v>
      </c>
      <c r="B1026" t="s">
        <v>410</v>
      </c>
      <c r="C1026" t="s">
        <v>75</v>
      </c>
      <c r="D1026">
        <v>2015</v>
      </c>
      <c r="E1026">
        <v>0</v>
      </c>
      <c r="F1026">
        <v>0</v>
      </c>
      <c r="G1026">
        <v>70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SUM(Emisiones_CO2_CO2eq_MUNDO[[#This Row],[Edificios (kilotoneladas CO₂e)]:[Electricidad y Calor (kilotoneladas CO₂e)]])</f>
        <v>70</v>
      </c>
    </row>
    <row r="1027" spans="1:13" x14ac:dyDescent="0.25">
      <c r="A1027" t="s">
        <v>74</v>
      </c>
      <c r="B1027" t="s">
        <v>410</v>
      </c>
      <c r="C1027" t="s">
        <v>75</v>
      </c>
      <c r="D1027">
        <v>2016</v>
      </c>
      <c r="E1027">
        <v>0</v>
      </c>
      <c r="F1027">
        <v>0</v>
      </c>
      <c r="G1027">
        <v>70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>SUM(Emisiones_CO2_CO2eq_MUNDO[[#This Row],[Edificios (kilotoneladas CO₂e)]:[Electricidad y Calor (kilotoneladas CO₂e)]])</f>
        <v>70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</v>
      </c>
      <c r="F1028">
        <v>40</v>
      </c>
      <c r="G1028">
        <v>25310</v>
      </c>
      <c r="H1028">
        <v>0</v>
      </c>
      <c r="I1028">
        <v>500</v>
      </c>
      <c r="J1028">
        <v>0</v>
      </c>
      <c r="K1028">
        <v>160</v>
      </c>
      <c r="L1028">
        <v>0</v>
      </c>
      <c r="M1028">
        <f>SUM(Emisiones_CO2_CO2eq_MUNDO[[#This Row],[Edificios (kilotoneladas CO₂e)]:[Electricidad y Calor (kilotoneladas CO₂e)]])</f>
        <v>26110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</v>
      </c>
      <c r="F1029">
        <v>40</v>
      </c>
      <c r="G1029">
        <v>25310</v>
      </c>
      <c r="H1029">
        <v>0</v>
      </c>
      <c r="I1029">
        <v>500</v>
      </c>
      <c r="J1029">
        <v>100</v>
      </c>
      <c r="K1029">
        <v>2350</v>
      </c>
      <c r="L1029">
        <v>0</v>
      </c>
      <c r="M1029">
        <f>SUM(Emisiones_CO2_CO2eq_MUNDO[[#This Row],[Edificios (kilotoneladas CO₂e)]:[Electricidad y Calor (kilotoneladas CO₂e)]])</f>
        <v>28400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</v>
      </c>
      <c r="F1030">
        <v>50</v>
      </c>
      <c r="G1030">
        <v>25310</v>
      </c>
      <c r="H1030">
        <v>0</v>
      </c>
      <c r="I1030">
        <v>500</v>
      </c>
      <c r="J1030">
        <v>0</v>
      </c>
      <c r="K1030">
        <v>2350</v>
      </c>
      <c r="L1030">
        <v>0</v>
      </c>
      <c r="M1030">
        <f>SUM(Emisiones_CO2_CO2eq_MUNDO[[#This Row],[Edificios (kilotoneladas CO₂e)]:[Electricidad y Calor (kilotoneladas CO₂e)]])</f>
        <v>28310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</v>
      </c>
      <c r="F1031">
        <v>50</v>
      </c>
      <c r="G1031">
        <v>25310</v>
      </c>
      <c r="H1031">
        <v>0</v>
      </c>
      <c r="I1031">
        <v>500</v>
      </c>
      <c r="J1031">
        <v>0</v>
      </c>
      <c r="K1031">
        <v>2350</v>
      </c>
      <c r="L1031">
        <v>0</v>
      </c>
      <c r="M1031">
        <f>SUM(Emisiones_CO2_CO2eq_MUNDO[[#This Row],[Edificios (kilotoneladas CO₂e)]:[Electricidad y Calor (kilotoneladas CO₂e)]])</f>
        <v>28310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</v>
      </c>
      <c r="F1032">
        <v>40</v>
      </c>
      <c r="G1032">
        <v>25310</v>
      </c>
      <c r="H1032">
        <v>0</v>
      </c>
      <c r="I1032">
        <v>300</v>
      </c>
      <c r="J1032">
        <v>0</v>
      </c>
      <c r="K1032">
        <v>2350</v>
      </c>
      <c r="L1032">
        <v>0</v>
      </c>
      <c r="M1032">
        <f>SUM(Emisiones_CO2_CO2eq_MUNDO[[#This Row],[Edificios (kilotoneladas CO₂e)]:[Electricidad y Calor (kilotoneladas CO₂e)]])</f>
        <v>28100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</v>
      </c>
      <c r="F1033">
        <v>40</v>
      </c>
      <c r="G1033">
        <v>25310</v>
      </c>
      <c r="H1033">
        <v>0</v>
      </c>
      <c r="I1033">
        <v>400</v>
      </c>
      <c r="J1033">
        <v>0</v>
      </c>
      <c r="K1033">
        <v>2350</v>
      </c>
      <c r="L1033">
        <v>0</v>
      </c>
      <c r="M1033">
        <f>SUM(Emisiones_CO2_CO2eq_MUNDO[[#This Row],[Edificios (kilotoneladas CO₂e)]:[Electricidad y Calor (kilotoneladas CO₂e)]])</f>
        <v>28200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</v>
      </c>
      <c r="F1034">
        <v>20</v>
      </c>
      <c r="G1034">
        <v>14320</v>
      </c>
      <c r="H1034">
        <v>0</v>
      </c>
      <c r="I1034">
        <v>300</v>
      </c>
      <c r="J1034">
        <v>0</v>
      </c>
      <c r="K1034">
        <v>2350</v>
      </c>
      <c r="L1034">
        <v>0</v>
      </c>
      <c r="M1034">
        <f>SUM(Emisiones_CO2_CO2eq_MUNDO[[#This Row],[Edificios (kilotoneladas CO₂e)]:[Electricidad y Calor (kilotoneladas CO₂e)]])</f>
        <v>17090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</v>
      </c>
      <c r="G1035">
        <v>14480</v>
      </c>
      <c r="H1035">
        <v>0</v>
      </c>
      <c r="I1035">
        <v>200</v>
      </c>
      <c r="J1035">
        <v>0</v>
      </c>
      <c r="K1035">
        <v>3010</v>
      </c>
      <c r="L1035">
        <v>0</v>
      </c>
      <c r="M1035">
        <f>SUM(Emisiones_CO2_CO2eq_MUNDO[[#This Row],[Edificios (kilotoneladas CO₂e)]:[Electricidad y Calor (kilotoneladas CO₂e)]])</f>
        <v>17700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</v>
      </c>
      <c r="H1036">
        <v>0</v>
      </c>
      <c r="I1036">
        <v>300</v>
      </c>
      <c r="J1036">
        <v>0</v>
      </c>
      <c r="K1036">
        <v>2900</v>
      </c>
      <c r="L1036">
        <v>0</v>
      </c>
      <c r="M1036">
        <f>SUM(Emisiones_CO2_CO2eq_MUNDO[[#This Row],[Edificios (kilotoneladas CO₂e)]:[Electricidad y Calor (kilotoneladas CO₂e)]])</f>
        <v>17550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</v>
      </c>
      <c r="H1037">
        <v>0</v>
      </c>
      <c r="I1037">
        <v>300</v>
      </c>
      <c r="J1037">
        <v>0</v>
      </c>
      <c r="K1037">
        <v>2570</v>
      </c>
      <c r="L1037">
        <v>0</v>
      </c>
      <c r="M1037">
        <f>SUM(Emisiones_CO2_CO2eq_MUNDO[[#This Row],[Edificios (kilotoneladas CO₂e)]:[Electricidad y Calor (kilotoneladas CO₂e)]])</f>
        <v>17290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</v>
      </c>
      <c r="F1038">
        <v>10</v>
      </c>
      <c r="G1038">
        <v>14040</v>
      </c>
      <c r="H1038">
        <v>0</v>
      </c>
      <c r="I1038">
        <v>400</v>
      </c>
      <c r="J1038">
        <v>0</v>
      </c>
      <c r="K1038">
        <v>2350</v>
      </c>
      <c r="L1038">
        <v>0</v>
      </c>
      <c r="M1038">
        <f>SUM(Emisiones_CO2_CO2eq_MUNDO[[#This Row],[Edificios (kilotoneladas CO₂e)]:[Electricidad y Calor (kilotoneladas CO₂e)]])</f>
        <v>16900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</v>
      </c>
      <c r="F1039">
        <v>0</v>
      </c>
      <c r="G1039">
        <v>18580</v>
      </c>
      <c r="H1039">
        <v>0</v>
      </c>
      <c r="I1039">
        <v>600</v>
      </c>
      <c r="J1039">
        <v>0</v>
      </c>
      <c r="K1039">
        <v>2350</v>
      </c>
      <c r="L1039">
        <v>0</v>
      </c>
      <c r="M1039">
        <f>SUM(Emisiones_CO2_CO2eq_MUNDO[[#This Row],[Edificios (kilotoneladas CO₂e)]:[Electricidad y Calor (kilotoneladas CO₂e)]])</f>
        <v>21630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</v>
      </c>
      <c r="F1040">
        <v>0</v>
      </c>
      <c r="G1040">
        <v>15360</v>
      </c>
      <c r="H1040">
        <v>0</v>
      </c>
      <c r="I1040">
        <v>400</v>
      </c>
      <c r="J1040">
        <v>0</v>
      </c>
      <c r="K1040">
        <v>2300</v>
      </c>
      <c r="L1040">
        <v>0</v>
      </c>
      <c r="M1040">
        <f>SUM(Emisiones_CO2_CO2eq_MUNDO[[#This Row],[Edificios (kilotoneladas CO₂e)]:[Electricidad y Calor (kilotoneladas CO₂e)]])</f>
        <v>18160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</v>
      </c>
      <c r="F1041">
        <v>0</v>
      </c>
      <c r="G1041">
        <v>23120</v>
      </c>
      <c r="H1041">
        <v>0</v>
      </c>
      <c r="I1041">
        <v>600</v>
      </c>
      <c r="J1041">
        <v>0</v>
      </c>
      <c r="K1041">
        <v>2190</v>
      </c>
      <c r="L1041">
        <v>0</v>
      </c>
      <c r="M1041">
        <f>SUM(Emisiones_CO2_CO2eq_MUNDO[[#This Row],[Edificios (kilotoneladas CO₂e)]:[Electricidad y Calor (kilotoneladas CO₂e)]])</f>
        <v>26010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</v>
      </c>
      <c r="H1042">
        <v>0</v>
      </c>
      <c r="I1042">
        <v>700</v>
      </c>
      <c r="J1042">
        <v>0</v>
      </c>
      <c r="K1042">
        <v>2080</v>
      </c>
      <c r="L1042">
        <v>0</v>
      </c>
      <c r="M1042">
        <f>SUM(Emisiones_CO2_CO2eq_MUNDO[[#This Row],[Edificios (kilotoneladas CO₂e)]:[Electricidad y Calor (kilotoneladas CO₂e)]])</f>
        <v>27030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</v>
      </c>
      <c r="F1043">
        <v>40</v>
      </c>
      <c r="G1043">
        <v>30170</v>
      </c>
      <c r="H1043">
        <v>0</v>
      </c>
      <c r="I1043">
        <v>700</v>
      </c>
      <c r="J1043">
        <v>0</v>
      </c>
      <c r="K1043">
        <v>3940</v>
      </c>
      <c r="L1043">
        <v>0</v>
      </c>
      <c r="M1043">
        <f>SUM(Emisiones_CO2_CO2eq_MUNDO[[#This Row],[Edificios (kilotoneladas CO₂e)]:[Electricidad y Calor (kilotoneladas CO₂e)]])</f>
        <v>34950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</v>
      </c>
      <c r="F1044">
        <v>40</v>
      </c>
      <c r="G1044">
        <v>26500</v>
      </c>
      <c r="H1044">
        <v>0</v>
      </c>
      <c r="I1044">
        <v>900</v>
      </c>
      <c r="J1044">
        <v>0</v>
      </c>
      <c r="K1044">
        <v>3880</v>
      </c>
      <c r="L1044">
        <v>0</v>
      </c>
      <c r="M1044">
        <f>SUM(Emisiones_CO2_CO2eq_MUNDO[[#This Row],[Edificios (kilotoneladas CO₂e)]:[Electricidad y Calor (kilotoneladas CO₂e)]])</f>
        <v>31420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</v>
      </c>
      <c r="F1045">
        <v>40</v>
      </c>
      <c r="G1045">
        <v>22440</v>
      </c>
      <c r="H1045">
        <v>0</v>
      </c>
      <c r="I1045">
        <v>1000</v>
      </c>
      <c r="J1045">
        <v>0</v>
      </c>
      <c r="K1045">
        <v>3990</v>
      </c>
      <c r="L1045">
        <v>0</v>
      </c>
      <c r="M1045">
        <f>SUM(Emisiones_CO2_CO2eq_MUNDO[[#This Row],[Edificios (kilotoneladas CO₂e)]:[Electricidad y Calor (kilotoneladas CO₂e)]])</f>
        <v>27570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</v>
      </c>
      <c r="F1046">
        <v>40</v>
      </c>
      <c r="G1046">
        <v>18820</v>
      </c>
      <c r="H1046">
        <v>0</v>
      </c>
      <c r="I1046">
        <v>1200</v>
      </c>
      <c r="J1046">
        <v>100</v>
      </c>
      <c r="K1046">
        <v>3990</v>
      </c>
      <c r="L1046">
        <v>0</v>
      </c>
      <c r="M1046">
        <f>SUM(Emisiones_CO2_CO2eq_MUNDO[[#This Row],[Edificios (kilotoneladas CO₂e)]:[Electricidad y Calor (kilotoneladas CO₂e)]])</f>
        <v>24250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</v>
      </c>
      <c r="F1047">
        <v>40</v>
      </c>
      <c r="G1047">
        <v>18200</v>
      </c>
      <c r="H1047">
        <v>0</v>
      </c>
      <c r="I1047">
        <v>1300</v>
      </c>
      <c r="J1047">
        <v>100</v>
      </c>
      <c r="K1047">
        <v>3830</v>
      </c>
      <c r="L1047">
        <v>100</v>
      </c>
      <c r="M1047">
        <f>SUM(Emisiones_CO2_CO2eq_MUNDO[[#This Row],[Edificios (kilotoneladas CO₂e)]:[Electricidad y Calor (kilotoneladas CO₂e)]])</f>
        <v>23670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</v>
      </c>
      <c r="F1048">
        <v>30</v>
      </c>
      <c r="G1048">
        <v>24680</v>
      </c>
      <c r="H1048">
        <v>0</v>
      </c>
      <c r="I1048">
        <v>1500</v>
      </c>
      <c r="J1048">
        <v>0</v>
      </c>
      <c r="K1048">
        <v>3120</v>
      </c>
      <c r="L1048">
        <v>200</v>
      </c>
      <c r="M1048">
        <f>SUM(Emisiones_CO2_CO2eq_MUNDO[[#This Row],[Edificios (kilotoneladas CO₂e)]:[Electricidad y Calor (kilotoneladas CO₂e)]])</f>
        <v>29630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</v>
      </c>
      <c r="F1049">
        <v>30</v>
      </c>
      <c r="G1049">
        <v>30250</v>
      </c>
      <c r="H1049">
        <v>0</v>
      </c>
      <c r="I1049">
        <v>1600</v>
      </c>
      <c r="J1049">
        <v>0</v>
      </c>
      <c r="K1049">
        <v>2740</v>
      </c>
      <c r="L1049">
        <v>300</v>
      </c>
      <c r="M1049">
        <f>SUM(Emisiones_CO2_CO2eq_MUNDO[[#This Row],[Edificios (kilotoneladas CO₂e)]:[Electricidad y Calor (kilotoneladas CO₂e)]])</f>
        <v>35020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</v>
      </c>
      <c r="F1050">
        <v>60</v>
      </c>
      <c r="G1050">
        <v>28850</v>
      </c>
      <c r="H1050">
        <v>0</v>
      </c>
      <c r="I1050">
        <v>1600</v>
      </c>
      <c r="J1050">
        <v>100</v>
      </c>
      <c r="K1050">
        <v>2460</v>
      </c>
      <c r="L1050">
        <v>400</v>
      </c>
      <c r="M1050">
        <f>SUM(Emisiones_CO2_CO2eq_MUNDO[[#This Row],[Edificios (kilotoneladas CO₂e)]:[Electricidad y Calor (kilotoneladas CO₂e)]])</f>
        <v>33570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</v>
      </c>
      <c r="F1051">
        <v>100</v>
      </c>
      <c r="G1051">
        <v>29720</v>
      </c>
      <c r="H1051">
        <v>0</v>
      </c>
      <c r="I1051">
        <v>1900</v>
      </c>
      <c r="J1051">
        <v>100</v>
      </c>
      <c r="K1051">
        <v>1370</v>
      </c>
      <c r="L1051">
        <v>400</v>
      </c>
      <c r="M1051">
        <f>SUM(Emisiones_CO2_CO2eq_MUNDO[[#This Row],[Edificios (kilotoneladas CO₂e)]:[Electricidad y Calor (kilotoneladas CO₂e)]])</f>
        <v>33690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</v>
      </c>
      <c r="F1052">
        <v>180</v>
      </c>
      <c r="G1052">
        <v>17790</v>
      </c>
      <c r="H1052">
        <v>0</v>
      </c>
      <c r="I1052">
        <v>2000</v>
      </c>
      <c r="J1052">
        <v>100</v>
      </c>
      <c r="K1052">
        <v>1260</v>
      </c>
      <c r="L1052">
        <v>500</v>
      </c>
      <c r="M1052">
        <f>SUM(Emisiones_CO2_CO2eq_MUNDO[[#This Row],[Edificios (kilotoneladas CO₂e)]:[Electricidad y Calor (kilotoneladas CO₂e)]])</f>
        <v>21930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</v>
      </c>
      <c r="F1053">
        <v>270</v>
      </c>
      <c r="G1053">
        <v>27510</v>
      </c>
      <c r="H1053">
        <v>0</v>
      </c>
      <c r="I1053">
        <v>2100</v>
      </c>
      <c r="J1053">
        <v>100</v>
      </c>
      <c r="K1053">
        <v>1260</v>
      </c>
      <c r="L1053">
        <v>500</v>
      </c>
      <c r="M1053">
        <f>SUM(Emisiones_CO2_CO2eq_MUNDO[[#This Row],[Edificios (kilotoneladas CO₂e)]:[Electricidad y Calor (kilotoneladas CO₂e)]])</f>
        <v>31840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</v>
      </c>
      <c r="F1054">
        <v>270</v>
      </c>
      <c r="G1054">
        <v>28230</v>
      </c>
      <c r="H1054">
        <v>0</v>
      </c>
      <c r="I1054">
        <v>2000</v>
      </c>
      <c r="J1054">
        <v>100</v>
      </c>
      <c r="K1054">
        <v>1260</v>
      </c>
      <c r="L1054">
        <v>500</v>
      </c>
      <c r="M1054">
        <f>SUM(Emisiones_CO2_CO2eq_MUNDO[[#This Row],[Edificios (kilotoneladas CO₂e)]:[Electricidad y Calor (kilotoneladas CO₂e)]])</f>
        <v>32460</v>
      </c>
    </row>
    <row r="1055" spans="1:13" x14ac:dyDescent="0.25">
      <c r="A1055" t="s">
        <v>78</v>
      </c>
      <c r="B1055" t="s">
        <v>411</v>
      </c>
      <c r="C1055" t="s">
        <v>79</v>
      </c>
      <c r="D1055">
        <v>1990</v>
      </c>
      <c r="E1055">
        <v>0</v>
      </c>
      <c r="F1055">
        <v>0</v>
      </c>
      <c r="G1055">
        <v>-50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>SUM(Emisiones_CO2_CO2eq_MUNDO[[#This Row],[Edificios (kilotoneladas CO₂e)]:[Electricidad y Calor (kilotoneladas CO₂e)]])</f>
        <v>-50</v>
      </c>
    </row>
    <row r="1056" spans="1:13" x14ac:dyDescent="0.25">
      <c r="A1056" t="s">
        <v>78</v>
      </c>
      <c r="B1056" t="s">
        <v>411</v>
      </c>
      <c r="C1056" t="s">
        <v>79</v>
      </c>
      <c r="D1056">
        <v>1991</v>
      </c>
      <c r="E1056">
        <v>0</v>
      </c>
      <c r="F1056">
        <v>0</v>
      </c>
      <c r="G1056">
        <v>-50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>SUM(Emisiones_CO2_CO2eq_MUNDO[[#This Row],[Edificios (kilotoneladas CO₂e)]:[Electricidad y Calor (kilotoneladas CO₂e)]])</f>
        <v>-50</v>
      </c>
    </row>
    <row r="1057" spans="1:13" x14ac:dyDescent="0.25">
      <c r="A1057" t="s">
        <v>78</v>
      </c>
      <c r="B1057" t="s">
        <v>411</v>
      </c>
      <c r="C1057" t="s">
        <v>79</v>
      </c>
      <c r="D1057">
        <v>1992</v>
      </c>
      <c r="E1057">
        <v>0</v>
      </c>
      <c r="F1057">
        <v>0</v>
      </c>
      <c r="G1057">
        <v>-50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SUM(Emisiones_CO2_CO2eq_MUNDO[[#This Row],[Edificios (kilotoneladas CO₂e)]:[Electricidad y Calor (kilotoneladas CO₂e)]])</f>
        <v>-50</v>
      </c>
    </row>
    <row r="1058" spans="1:13" x14ac:dyDescent="0.25">
      <c r="A1058" t="s">
        <v>78</v>
      </c>
      <c r="B1058" t="s">
        <v>411</v>
      </c>
      <c r="C1058" t="s">
        <v>79</v>
      </c>
      <c r="D1058">
        <v>1993</v>
      </c>
      <c r="E1058">
        <v>0</v>
      </c>
      <c r="F1058">
        <v>0</v>
      </c>
      <c r="G1058">
        <v>-50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>SUM(Emisiones_CO2_CO2eq_MUNDO[[#This Row],[Edificios (kilotoneladas CO₂e)]:[Electricidad y Calor (kilotoneladas CO₂e)]])</f>
        <v>-50</v>
      </c>
    </row>
    <row r="1059" spans="1:13" x14ac:dyDescent="0.25">
      <c r="A1059" t="s">
        <v>78</v>
      </c>
      <c r="B1059" t="s">
        <v>411</v>
      </c>
      <c r="C1059" t="s">
        <v>79</v>
      </c>
      <c r="D1059">
        <v>1994</v>
      </c>
      <c r="E1059">
        <v>0</v>
      </c>
      <c r="F1059">
        <v>0</v>
      </c>
      <c r="G1059">
        <v>-50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>SUM(Emisiones_CO2_CO2eq_MUNDO[[#This Row],[Edificios (kilotoneladas CO₂e)]:[Electricidad y Calor (kilotoneladas CO₂e)]])</f>
        <v>-50</v>
      </c>
    </row>
    <row r="1060" spans="1:13" x14ac:dyDescent="0.25">
      <c r="A1060" t="s">
        <v>78</v>
      </c>
      <c r="B1060" t="s">
        <v>411</v>
      </c>
      <c r="C1060" t="s">
        <v>79</v>
      </c>
      <c r="D1060">
        <v>1995</v>
      </c>
      <c r="E1060">
        <v>0</v>
      </c>
      <c r="F1060">
        <v>0</v>
      </c>
      <c r="G1060">
        <v>-50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>SUM(Emisiones_CO2_CO2eq_MUNDO[[#This Row],[Edificios (kilotoneladas CO₂e)]:[Electricidad y Calor (kilotoneladas CO₂e)]])</f>
        <v>-50</v>
      </c>
    </row>
    <row r="1061" spans="1:13" x14ac:dyDescent="0.25">
      <c r="A1061" t="s">
        <v>78</v>
      </c>
      <c r="B1061" t="s">
        <v>411</v>
      </c>
      <c r="C1061" t="s">
        <v>79</v>
      </c>
      <c r="D1061">
        <v>1996</v>
      </c>
      <c r="E1061">
        <v>0</v>
      </c>
      <c r="F1061">
        <v>0</v>
      </c>
      <c r="G1061">
        <v>-50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>SUM(Emisiones_CO2_CO2eq_MUNDO[[#This Row],[Edificios (kilotoneladas CO₂e)]:[Electricidad y Calor (kilotoneladas CO₂e)]])</f>
        <v>-50</v>
      </c>
    </row>
    <row r="1062" spans="1:13" x14ac:dyDescent="0.25">
      <c r="A1062" t="s">
        <v>78</v>
      </c>
      <c r="B1062" t="s">
        <v>411</v>
      </c>
      <c r="C1062" t="s">
        <v>79</v>
      </c>
      <c r="D1062">
        <v>1997</v>
      </c>
      <c r="E1062">
        <v>0</v>
      </c>
      <c r="F1062">
        <v>0</v>
      </c>
      <c r="G1062">
        <v>-50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>SUM(Emisiones_CO2_CO2eq_MUNDO[[#This Row],[Edificios (kilotoneladas CO₂e)]:[Electricidad y Calor (kilotoneladas CO₂e)]])</f>
        <v>-50</v>
      </c>
    </row>
    <row r="1063" spans="1:13" x14ac:dyDescent="0.25">
      <c r="A1063" t="s">
        <v>78</v>
      </c>
      <c r="B1063" t="s">
        <v>411</v>
      </c>
      <c r="C1063" t="s">
        <v>79</v>
      </c>
      <c r="D1063">
        <v>1998</v>
      </c>
      <c r="E1063">
        <v>0</v>
      </c>
      <c r="F1063">
        <v>0</v>
      </c>
      <c r="G1063">
        <v>-50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>SUM(Emisiones_CO2_CO2eq_MUNDO[[#This Row],[Edificios (kilotoneladas CO₂e)]:[Electricidad y Calor (kilotoneladas CO₂e)]])</f>
        <v>-50</v>
      </c>
    </row>
    <row r="1064" spans="1:13" x14ac:dyDescent="0.25">
      <c r="A1064" t="s">
        <v>78</v>
      </c>
      <c r="B1064" t="s">
        <v>411</v>
      </c>
      <c r="C1064" t="s">
        <v>79</v>
      </c>
      <c r="D1064">
        <v>1999</v>
      </c>
      <c r="E1064">
        <v>0</v>
      </c>
      <c r="F1064">
        <v>0</v>
      </c>
      <c r="G1064">
        <v>-50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SUM(Emisiones_CO2_CO2eq_MUNDO[[#This Row],[Edificios (kilotoneladas CO₂e)]:[Electricidad y Calor (kilotoneladas CO₂e)]])</f>
        <v>-50</v>
      </c>
    </row>
    <row r="1065" spans="1:13" x14ac:dyDescent="0.25">
      <c r="A1065" t="s">
        <v>78</v>
      </c>
      <c r="B1065" t="s">
        <v>411</v>
      </c>
      <c r="C1065" t="s">
        <v>79</v>
      </c>
      <c r="D1065">
        <v>2000</v>
      </c>
      <c r="E1065">
        <v>0</v>
      </c>
      <c r="F1065">
        <v>0</v>
      </c>
      <c r="G1065">
        <v>-50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>SUM(Emisiones_CO2_CO2eq_MUNDO[[#This Row],[Edificios (kilotoneladas CO₂e)]:[Electricidad y Calor (kilotoneladas CO₂e)]])</f>
        <v>-50</v>
      </c>
    </row>
    <row r="1066" spans="1:13" x14ac:dyDescent="0.25">
      <c r="A1066" t="s">
        <v>78</v>
      </c>
      <c r="B1066" t="s">
        <v>411</v>
      </c>
      <c r="C1066" t="s">
        <v>79</v>
      </c>
      <c r="D1066">
        <v>2001</v>
      </c>
      <c r="E1066">
        <v>0</v>
      </c>
      <c r="F1066">
        <v>0</v>
      </c>
      <c r="G1066">
        <v>-10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SUM(Emisiones_CO2_CO2eq_MUNDO[[#This Row],[Edificios (kilotoneladas CO₂e)]:[Electricidad y Calor (kilotoneladas CO₂e)]])</f>
        <v>-10</v>
      </c>
    </row>
    <row r="1067" spans="1:13" x14ac:dyDescent="0.25">
      <c r="A1067" t="s">
        <v>78</v>
      </c>
      <c r="B1067" t="s">
        <v>411</v>
      </c>
      <c r="C1067" t="s">
        <v>79</v>
      </c>
      <c r="D1067">
        <v>2002</v>
      </c>
      <c r="E1067">
        <v>0</v>
      </c>
      <c r="F1067">
        <v>0</v>
      </c>
      <c r="G1067">
        <v>-10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SUM(Emisiones_CO2_CO2eq_MUNDO[[#This Row],[Edificios (kilotoneladas CO₂e)]:[Electricidad y Calor (kilotoneladas CO₂e)]])</f>
        <v>-10</v>
      </c>
    </row>
    <row r="1068" spans="1:13" x14ac:dyDescent="0.25">
      <c r="A1068" t="s">
        <v>78</v>
      </c>
      <c r="B1068" t="s">
        <v>411</v>
      </c>
      <c r="C1068" t="s">
        <v>79</v>
      </c>
      <c r="D1068">
        <v>2003</v>
      </c>
      <c r="E1068">
        <v>0</v>
      </c>
      <c r="F1068">
        <v>0</v>
      </c>
      <c r="G1068">
        <v>-10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>SUM(Emisiones_CO2_CO2eq_MUNDO[[#This Row],[Edificios (kilotoneladas CO₂e)]:[Electricidad y Calor (kilotoneladas CO₂e)]])</f>
        <v>-10</v>
      </c>
    </row>
    <row r="1069" spans="1:13" x14ac:dyDescent="0.25">
      <c r="A1069" t="s">
        <v>78</v>
      </c>
      <c r="B1069" t="s">
        <v>411</v>
      </c>
      <c r="C1069" t="s">
        <v>79</v>
      </c>
      <c r="D1069">
        <v>2004</v>
      </c>
      <c r="E1069">
        <v>0</v>
      </c>
      <c r="F1069">
        <v>0</v>
      </c>
      <c r="G1069">
        <v>-10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>SUM(Emisiones_CO2_CO2eq_MUNDO[[#This Row],[Edificios (kilotoneladas CO₂e)]:[Electricidad y Calor (kilotoneladas CO₂e)]])</f>
        <v>-10</v>
      </c>
    </row>
    <row r="1070" spans="1:13" x14ac:dyDescent="0.25">
      <c r="A1070" t="s">
        <v>78</v>
      </c>
      <c r="B1070" t="s">
        <v>411</v>
      </c>
      <c r="C1070" t="s">
        <v>79</v>
      </c>
      <c r="D1070">
        <v>2005</v>
      </c>
      <c r="E1070">
        <v>0</v>
      </c>
      <c r="F1070">
        <v>0</v>
      </c>
      <c r="G1070">
        <v>-10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>SUM(Emisiones_CO2_CO2eq_MUNDO[[#This Row],[Edificios (kilotoneladas CO₂e)]:[Electricidad y Calor (kilotoneladas CO₂e)]])</f>
        <v>-10</v>
      </c>
    </row>
    <row r="1071" spans="1:13" x14ac:dyDescent="0.25">
      <c r="A1071" t="s">
        <v>78</v>
      </c>
      <c r="B1071" t="s">
        <v>411</v>
      </c>
      <c r="C1071" t="s">
        <v>79</v>
      </c>
      <c r="D1071">
        <v>2006</v>
      </c>
      <c r="E1071">
        <v>0</v>
      </c>
      <c r="F1071">
        <v>0</v>
      </c>
      <c r="G1071">
        <v>-50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>SUM(Emisiones_CO2_CO2eq_MUNDO[[#This Row],[Edificios (kilotoneladas CO₂e)]:[Electricidad y Calor (kilotoneladas CO₂e)]])</f>
        <v>-50</v>
      </c>
    </row>
    <row r="1072" spans="1:13" x14ac:dyDescent="0.25">
      <c r="A1072" t="s">
        <v>78</v>
      </c>
      <c r="B1072" t="s">
        <v>411</v>
      </c>
      <c r="C1072" t="s">
        <v>79</v>
      </c>
      <c r="D1072">
        <v>2007</v>
      </c>
      <c r="E1072">
        <v>0</v>
      </c>
      <c r="F1072">
        <v>0</v>
      </c>
      <c r="G1072">
        <v>-50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>SUM(Emisiones_CO2_CO2eq_MUNDO[[#This Row],[Edificios (kilotoneladas CO₂e)]:[Electricidad y Calor (kilotoneladas CO₂e)]])</f>
        <v>-50</v>
      </c>
    </row>
    <row r="1073" spans="1:13" x14ac:dyDescent="0.25">
      <c r="A1073" t="s">
        <v>78</v>
      </c>
      <c r="B1073" t="s">
        <v>411</v>
      </c>
      <c r="C1073" t="s">
        <v>79</v>
      </c>
      <c r="D1073">
        <v>2008</v>
      </c>
      <c r="E1073">
        <v>0</v>
      </c>
      <c r="F1073">
        <v>0</v>
      </c>
      <c r="G1073">
        <v>-50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>SUM(Emisiones_CO2_CO2eq_MUNDO[[#This Row],[Edificios (kilotoneladas CO₂e)]:[Electricidad y Calor (kilotoneladas CO₂e)]])</f>
        <v>-50</v>
      </c>
    </row>
    <row r="1074" spans="1:13" x14ac:dyDescent="0.25">
      <c r="A1074" t="s">
        <v>78</v>
      </c>
      <c r="B1074" t="s">
        <v>411</v>
      </c>
      <c r="C1074" t="s">
        <v>79</v>
      </c>
      <c r="D1074">
        <v>2009</v>
      </c>
      <c r="E1074">
        <v>0</v>
      </c>
      <c r="F1074">
        <v>0</v>
      </c>
      <c r="G1074">
        <v>-50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>SUM(Emisiones_CO2_CO2eq_MUNDO[[#This Row],[Edificios (kilotoneladas CO₂e)]:[Electricidad y Calor (kilotoneladas CO₂e)]])</f>
        <v>-50</v>
      </c>
    </row>
    <row r="1075" spans="1:13" x14ac:dyDescent="0.25">
      <c r="A1075" t="s">
        <v>78</v>
      </c>
      <c r="B1075" t="s">
        <v>411</v>
      </c>
      <c r="C1075" t="s">
        <v>79</v>
      </c>
      <c r="D1075">
        <v>2010</v>
      </c>
      <c r="E1075">
        <v>0</v>
      </c>
      <c r="F1075">
        <v>0</v>
      </c>
      <c r="G1075">
        <v>-50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>SUM(Emisiones_CO2_CO2eq_MUNDO[[#This Row],[Edificios (kilotoneladas CO₂e)]:[Electricidad y Calor (kilotoneladas CO₂e)]])</f>
        <v>-50</v>
      </c>
    </row>
    <row r="1076" spans="1:13" x14ac:dyDescent="0.25">
      <c r="A1076" t="s">
        <v>78</v>
      </c>
      <c r="B1076" t="s">
        <v>411</v>
      </c>
      <c r="C1076" t="s">
        <v>79</v>
      </c>
      <c r="D1076">
        <v>2011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>SUM(Emisiones_CO2_CO2eq_MUNDO[[#This Row],[Edificios (kilotoneladas CO₂e)]:[Electricidad y Calor (kilotoneladas CO₂e)]])</f>
        <v>0</v>
      </c>
    </row>
    <row r="1077" spans="1:13" x14ac:dyDescent="0.25">
      <c r="A1077" t="s">
        <v>78</v>
      </c>
      <c r="B1077" t="s">
        <v>411</v>
      </c>
      <c r="C1077" t="s">
        <v>79</v>
      </c>
      <c r="D1077">
        <v>2012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>SUM(Emisiones_CO2_CO2eq_MUNDO[[#This Row],[Edificios (kilotoneladas CO₂e)]:[Electricidad y Calor (kilotoneladas CO₂e)]])</f>
        <v>0</v>
      </c>
    </row>
    <row r="1078" spans="1:13" x14ac:dyDescent="0.25">
      <c r="A1078" t="s">
        <v>78</v>
      </c>
      <c r="B1078" t="s">
        <v>411</v>
      </c>
      <c r="C1078" t="s">
        <v>79</v>
      </c>
      <c r="D1078">
        <v>2013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>SUM(Emisiones_CO2_CO2eq_MUNDO[[#This Row],[Edificios (kilotoneladas CO₂e)]:[Electricidad y Calor (kilotoneladas CO₂e)]])</f>
        <v>0</v>
      </c>
    </row>
    <row r="1079" spans="1:13" x14ac:dyDescent="0.25">
      <c r="A1079" t="s">
        <v>78</v>
      </c>
      <c r="B1079" t="s">
        <v>411</v>
      </c>
      <c r="C1079" t="s">
        <v>79</v>
      </c>
      <c r="D1079">
        <v>2014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>SUM(Emisiones_CO2_CO2eq_MUNDO[[#This Row],[Edificios (kilotoneladas CO₂e)]:[Electricidad y Calor (kilotoneladas CO₂e)]])</f>
        <v>0</v>
      </c>
    </row>
    <row r="1080" spans="1:13" x14ac:dyDescent="0.25">
      <c r="A1080" t="s">
        <v>78</v>
      </c>
      <c r="B1080" t="s">
        <v>411</v>
      </c>
      <c r="C1080" t="s">
        <v>79</v>
      </c>
      <c r="D1080">
        <v>2015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>SUM(Emisiones_CO2_CO2eq_MUNDO[[#This Row],[Edificios (kilotoneladas CO₂e)]:[Electricidad y Calor (kilotoneladas CO₂e)]])</f>
        <v>0</v>
      </c>
    </row>
    <row r="1081" spans="1:13" x14ac:dyDescent="0.25">
      <c r="A1081" t="s">
        <v>78</v>
      </c>
      <c r="B1081" t="s">
        <v>411</v>
      </c>
      <c r="C1081" t="s">
        <v>79</v>
      </c>
      <c r="D1081">
        <v>2016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>SUM(Emisiones_CO2_CO2eq_MUNDO[[#This Row],[Edificios (kilotoneladas CO₂e)]:[Electricidad y Calor (kilotoneladas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</v>
      </c>
      <c r="F1082">
        <v>270</v>
      </c>
      <c r="G1082">
        <v>6340</v>
      </c>
      <c r="H1082">
        <v>0</v>
      </c>
      <c r="I1082">
        <v>1600</v>
      </c>
      <c r="J1082">
        <v>700</v>
      </c>
      <c r="K1082">
        <v>0</v>
      </c>
      <c r="L1082">
        <v>100</v>
      </c>
      <c r="M1082">
        <f>SUM(Emisiones_CO2_CO2eq_MUNDO[[#This Row],[Edificios (kilotoneladas CO₂e)]:[Electricidad y Calor (kilotoneladas CO₂e)]])</f>
        <v>9110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</v>
      </c>
      <c r="F1083">
        <v>300</v>
      </c>
      <c r="G1083">
        <v>6340</v>
      </c>
      <c r="H1083">
        <v>100</v>
      </c>
      <c r="I1083">
        <v>1600</v>
      </c>
      <c r="J1083">
        <v>600</v>
      </c>
      <c r="K1083">
        <v>0</v>
      </c>
      <c r="L1083">
        <v>300</v>
      </c>
      <c r="M1083">
        <f>SUM(Emisiones_CO2_CO2eq_MUNDO[[#This Row],[Edificios (kilotoneladas CO₂e)]:[Electricidad y Calor (kilotoneladas CO₂e)]])</f>
        <v>9340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</v>
      </c>
      <c r="F1084">
        <v>300</v>
      </c>
      <c r="G1084">
        <v>6340</v>
      </c>
      <c r="H1084">
        <v>100</v>
      </c>
      <c r="I1084">
        <v>2400</v>
      </c>
      <c r="J1084">
        <v>500</v>
      </c>
      <c r="K1084">
        <v>0</v>
      </c>
      <c r="L1084">
        <v>700</v>
      </c>
      <c r="M1084">
        <f>SUM(Emisiones_CO2_CO2eq_MUNDO[[#This Row],[Edificios (kilotoneladas CO₂e)]:[Electricidad y Calor (kilotoneladas CO₂e)]])</f>
        <v>10440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</v>
      </c>
      <c r="F1085">
        <v>370</v>
      </c>
      <c r="G1085">
        <v>6340</v>
      </c>
      <c r="H1085">
        <v>200</v>
      </c>
      <c r="I1085">
        <v>2500</v>
      </c>
      <c r="J1085">
        <v>600</v>
      </c>
      <c r="K1085">
        <v>0</v>
      </c>
      <c r="L1085">
        <v>500</v>
      </c>
      <c r="M1085">
        <f>SUM(Emisiones_CO2_CO2eq_MUNDO[[#This Row],[Edificios (kilotoneladas CO₂e)]:[Electricidad y Calor (kilotoneladas CO₂e)]])</f>
        <v>10710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</v>
      </c>
      <c r="F1086">
        <v>400</v>
      </c>
      <c r="G1086">
        <v>6340</v>
      </c>
      <c r="H1086">
        <v>200</v>
      </c>
      <c r="I1086">
        <v>2600</v>
      </c>
      <c r="J1086">
        <v>600</v>
      </c>
      <c r="K1086">
        <v>0</v>
      </c>
      <c r="L1086">
        <v>900</v>
      </c>
      <c r="M1086">
        <f>SUM(Emisiones_CO2_CO2eq_MUNDO[[#This Row],[Edificios (kilotoneladas CO₂e)]:[Electricidad y Calor (kilotoneladas CO₂e)]])</f>
        <v>11240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</v>
      </c>
      <c r="F1087">
        <v>370</v>
      </c>
      <c r="G1087">
        <v>6340</v>
      </c>
      <c r="H1087">
        <v>200</v>
      </c>
      <c r="I1087">
        <v>2600</v>
      </c>
      <c r="J1087">
        <v>700</v>
      </c>
      <c r="K1087">
        <v>0</v>
      </c>
      <c r="L1087">
        <v>900</v>
      </c>
      <c r="M1087">
        <f>SUM(Emisiones_CO2_CO2eq_MUNDO[[#This Row],[Edificios (kilotoneladas CO₂e)]:[Electricidad y Calor (kilotoneladas CO₂e)]])</f>
        <v>11310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</v>
      </c>
      <c r="F1088">
        <v>360</v>
      </c>
      <c r="G1088">
        <v>6300</v>
      </c>
      <c r="H1088">
        <v>200</v>
      </c>
      <c r="I1088">
        <v>2600</v>
      </c>
      <c r="J1088">
        <v>700</v>
      </c>
      <c r="K1088">
        <v>0</v>
      </c>
      <c r="L1088">
        <v>500</v>
      </c>
      <c r="M1088">
        <f>SUM(Emisiones_CO2_CO2eq_MUNDO[[#This Row],[Edificios (kilotoneladas CO₂e)]:[Electricidad y Calor (kilotoneladas CO₂e)]])</f>
        <v>10860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</v>
      </c>
      <c r="F1089">
        <v>400</v>
      </c>
      <c r="G1089">
        <v>6290</v>
      </c>
      <c r="H1089">
        <v>200</v>
      </c>
      <c r="I1089">
        <v>2700</v>
      </c>
      <c r="J1089">
        <v>700</v>
      </c>
      <c r="K1089">
        <v>0</v>
      </c>
      <c r="L1089">
        <v>300</v>
      </c>
      <c r="M1089">
        <f>SUM(Emisiones_CO2_CO2eq_MUNDO[[#This Row],[Edificios (kilotoneladas CO₂e)]:[Electricidad y Calor (kilotoneladas CO₂e)]])</f>
        <v>10790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</v>
      </c>
      <c r="F1090">
        <v>460</v>
      </c>
      <c r="G1090">
        <v>6290</v>
      </c>
      <c r="H1090">
        <v>300</v>
      </c>
      <c r="I1090">
        <v>3000</v>
      </c>
      <c r="J1090">
        <v>800</v>
      </c>
      <c r="K1090">
        <v>0</v>
      </c>
      <c r="L1090">
        <v>400</v>
      </c>
      <c r="M1090">
        <f>SUM(Emisiones_CO2_CO2eq_MUNDO[[#This Row],[Edificios (kilotoneladas CO₂e)]:[Electricidad y Calor (kilotoneladas CO₂e)]])</f>
        <v>11450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</v>
      </c>
      <c r="F1091">
        <v>470</v>
      </c>
      <c r="G1091">
        <v>6300</v>
      </c>
      <c r="H1091">
        <v>300</v>
      </c>
      <c r="I1091">
        <v>3100</v>
      </c>
      <c r="J1091">
        <v>800</v>
      </c>
      <c r="K1091">
        <v>0</v>
      </c>
      <c r="L1091">
        <v>100</v>
      </c>
      <c r="M1091">
        <f>SUM(Emisiones_CO2_CO2eq_MUNDO[[#This Row],[Edificios (kilotoneladas CO₂e)]:[Electricidad y Calor (kilotoneladas CO₂e)]])</f>
        <v>11270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</v>
      </c>
      <c r="F1092">
        <v>450</v>
      </c>
      <c r="G1092">
        <v>6300</v>
      </c>
      <c r="H1092">
        <v>400</v>
      </c>
      <c r="I1092">
        <v>3000</v>
      </c>
      <c r="J1092">
        <v>900</v>
      </c>
      <c r="K1092">
        <v>0</v>
      </c>
      <c r="L1092">
        <v>100</v>
      </c>
      <c r="M1092">
        <f>SUM(Emisiones_CO2_CO2eq_MUNDO[[#This Row],[Edificios (kilotoneladas CO₂e)]:[Electricidad y Calor (kilotoneladas CO₂e)]])</f>
        <v>11350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</v>
      </c>
      <c r="F1093">
        <v>510</v>
      </c>
      <c r="G1093">
        <v>-7520</v>
      </c>
      <c r="H1093">
        <v>400</v>
      </c>
      <c r="I1093">
        <v>3200</v>
      </c>
      <c r="J1093">
        <v>900</v>
      </c>
      <c r="K1093">
        <v>0</v>
      </c>
      <c r="L1093">
        <v>200</v>
      </c>
      <c r="M1093">
        <f>SUM(Emisiones_CO2_CO2eq_MUNDO[[#This Row],[Edificios (kilotoneladas CO₂e)]:[Electricidad y Calor (kilotoneladas CO₂e)]])</f>
        <v>-2110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</v>
      </c>
      <c r="F1094">
        <v>500</v>
      </c>
      <c r="G1094">
        <v>-7520</v>
      </c>
      <c r="H1094">
        <v>300</v>
      </c>
      <c r="I1094">
        <v>3500</v>
      </c>
      <c r="J1094">
        <v>700</v>
      </c>
      <c r="K1094">
        <v>0</v>
      </c>
      <c r="L1094">
        <v>200</v>
      </c>
      <c r="M1094">
        <f>SUM(Emisiones_CO2_CO2eq_MUNDO[[#This Row],[Edificios (kilotoneladas CO₂e)]:[Electricidad y Calor (kilotoneladas CO₂e)]])</f>
        <v>-2020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</v>
      </c>
      <c r="F1095">
        <v>470</v>
      </c>
      <c r="G1095">
        <v>-6760</v>
      </c>
      <c r="H1095">
        <v>400</v>
      </c>
      <c r="I1095">
        <v>3600</v>
      </c>
      <c r="J1095">
        <v>1000</v>
      </c>
      <c r="K1095">
        <v>0</v>
      </c>
      <c r="L1095">
        <v>200</v>
      </c>
      <c r="M1095">
        <f>SUM(Emisiones_CO2_CO2eq_MUNDO[[#This Row],[Edificios (kilotoneladas CO₂e)]:[Electricidad y Calor (kilotoneladas CO₂e)]])</f>
        <v>-890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</v>
      </c>
      <c r="F1096">
        <v>620</v>
      </c>
      <c r="G1096">
        <v>-7520</v>
      </c>
      <c r="H1096">
        <v>200</v>
      </c>
      <c r="I1096">
        <v>3800</v>
      </c>
      <c r="J1096">
        <v>900</v>
      </c>
      <c r="K1096">
        <v>0</v>
      </c>
      <c r="L1096">
        <v>200</v>
      </c>
      <c r="M1096">
        <f>SUM(Emisiones_CO2_CO2eq_MUNDO[[#This Row],[Edificios (kilotoneladas CO₂e)]:[Electricidad y Calor (kilotoneladas CO₂e)]])</f>
        <v>-1500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</v>
      </c>
      <c r="F1097">
        <v>820</v>
      </c>
      <c r="G1097">
        <v>-7490</v>
      </c>
      <c r="H1097">
        <v>300</v>
      </c>
      <c r="I1097">
        <v>3800</v>
      </c>
      <c r="J1097">
        <v>1000</v>
      </c>
      <c r="K1097">
        <v>0</v>
      </c>
      <c r="L1097">
        <v>300</v>
      </c>
      <c r="M1097">
        <f>SUM(Emisiones_CO2_CO2eq_MUNDO[[#This Row],[Edificios (kilotoneladas CO₂e)]:[Electricidad y Calor (kilotoneladas CO₂e)]])</f>
        <v>-1070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</v>
      </c>
      <c r="F1098">
        <v>570</v>
      </c>
      <c r="G1098">
        <v>-7490</v>
      </c>
      <c r="H1098">
        <v>300</v>
      </c>
      <c r="I1098">
        <v>4000</v>
      </c>
      <c r="J1098">
        <v>1000</v>
      </c>
      <c r="K1098">
        <v>0</v>
      </c>
      <c r="L1098">
        <v>600</v>
      </c>
      <c r="M1098">
        <f>SUM(Emisiones_CO2_CO2eq_MUNDO[[#This Row],[Edificios (kilotoneladas CO₂e)]:[Electricidad y Calor (kilotoneladas CO₂e)]])</f>
        <v>-820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</v>
      </c>
      <c r="F1099">
        <v>920</v>
      </c>
      <c r="G1099">
        <v>-7530</v>
      </c>
      <c r="H1099">
        <v>200</v>
      </c>
      <c r="I1099">
        <v>4300</v>
      </c>
      <c r="J1099">
        <v>1200</v>
      </c>
      <c r="K1099">
        <v>0</v>
      </c>
      <c r="L1099">
        <v>800</v>
      </c>
      <c r="M1099">
        <f>SUM(Emisiones_CO2_CO2eq_MUNDO[[#This Row],[Edificios (kilotoneladas CO₂e)]:[Electricidad y Calor (kilotoneladas CO₂e)]])</f>
        <v>90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</v>
      </c>
      <c r="F1100">
        <v>840</v>
      </c>
      <c r="G1100">
        <v>-7530</v>
      </c>
      <c r="H1100">
        <v>200</v>
      </c>
      <c r="I1100">
        <v>4400</v>
      </c>
      <c r="J1100">
        <v>1200</v>
      </c>
      <c r="K1100">
        <v>0</v>
      </c>
      <c r="L1100">
        <v>700</v>
      </c>
      <c r="M1100">
        <f>SUM(Emisiones_CO2_CO2eq_MUNDO[[#This Row],[Edificios (kilotoneladas CO₂e)]:[Electricidad y Calor (kilotoneladas CO₂e)]])</f>
        <v>10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</v>
      </c>
      <c r="F1101">
        <v>830</v>
      </c>
      <c r="G1101">
        <v>-7530</v>
      </c>
      <c r="H1101">
        <v>200</v>
      </c>
      <c r="I1101">
        <v>4400</v>
      </c>
      <c r="J1101">
        <v>1000</v>
      </c>
      <c r="K1101">
        <v>0</v>
      </c>
      <c r="L1101">
        <v>500</v>
      </c>
      <c r="M1101">
        <f>SUM(Emisiones_CO2_CO2eq_MUNDO[[#This Row],[Edificios (kilotoneladas CO₂e)]:[Electricidad y Calor (kilotoneladas CO₂e)]])</f>
        <v>-400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</v>
      </c>
      <c r="F1102">
        <v>500</v>
      </c>
      <c r="G1102">
        <v>-7420</v>
      </c>
      <c r="H1102">
        <v>100</v>
      </c>
      <c r="I1102">
        <v>4600</v>
      </c>
      <c r="J1102">
        <v>1000</v>
      </c>
      <c r="K1102">
        <v>0</v>
      </c>
      <c r="L1102">
        <v>600</v>
      </c>
      <c r="M1102">
        <f>SUM(Emisiones_CO2_CO2eq_MUNDO[[#This Row],[Edificios (kilotoneladas CO₂e)]:[Electricidad y Calor (kilotoneladas CO₂e)]])</f>
        <v>-420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</v>
      </c>
      <c r="F1103">
        <v>550</v>
      </c>
      <c r="G1103">
        <v>-11270</v>
      </c>
      <c r="H1103">
        <v>200</v>
      </c>
      <c r="I1103">
        <v>4600</v>
      </c>
      <c r="J1103">
        <v>1000</v>
      </c>
      <c r="K1103">
        <v>0</v>
      </c>
      <c r="L1103">
        <v>600</v>
      </c>
      <c r="M1103">
        <f>SUM(Emisiones_CO2_CO2eq_MUNDO[[#This Row],[Edificios (kilotoneladas CO₂e)]:[Electricidad y Calor (kilotoneladas CO₂e)]])</f>
        <v>-4120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</v>
      </c>
      <c r="F1104">
        <v>540</v>
      </c>
      <c r="G1104">
        <v>-11240</v>
      </c>
      <c r="H1104">
        <v>200</v>
      </c>
      <c r="I1104">
        <v>4800</v>
      </c>
      <c r="J1104">
        <v>1100</v>
      </c>
      <c r="K1104">
        <v>0</v>
      </c>
      <c r="L1104">
        <v>600</v>
      </c>
      <c r="M1104">
        <f>SUM(Emisiones_CO2_CO2eq_MUNDO[[#This Row],[Edificios (kilotoneladas CO₂e)]:[Electricidad y Calor (kilotoneladas CO₂e)]])</f>
        <v>-3800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</v>
      </c>
      <c r="F1105">
        <v>570</v>
      </c>
      <c r="G1105">
        <v>-11240</v>
      </c>
      <c r="H1105">
        <v>200</v>
      </c>
      <c r="I1105">
        <v>4900</v>
      </c>
      <c r="J1105">
        <v>1100</v>
      </c>
      <c r="K1105">
        <v>0</v>
      </c>
      <c r="L1105">
        <v>800</v>
      </c>
      <c r="M1105">
        <f>SUM(Emisiones_CO2_CO2eq_MUNDO[[#This Row],[Edificios (kilotoneladas CO₂e)]:[Electricidad y Calor (kilotoneladas CO₂e)]])</f>
        <v>-3470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</v>
      </c>
      <c r="F1106">
        <v>580</v>
      </c>
      <c r="G1106">
        <v>-11260</v>
      </c>
      <c r="H1106">
        <v>200</v>
      </c>
      <c r="I1106">
        <v>5000</v>
      </c>
      <c r="J1106">
        <v>1000</v>
      </c>
      <c r="K1106">
        <v>0</v>
      </c>
      <c r="L1106">
        <v>700</v>
      </c>
      <c r="M1106">
        <f>SUM(Emisiones_CO2_CO2eq_MUNDO[[#This Row],[Edificios (kilotoneladas CO₂e)]:[Electricidad y Calor (kilotoneladas CO₂e)]])</f>
        <v>-3480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</v>
      </c>
      <c r="F1107">
        <v>620</v>
      </c>
      <c r="G1107">
        <v>-11280</v>
      </c>
      <c r="H1107">
        <v>200</v>
      </c>
      <c r="I1107">
        <v>5300</v>
      </c>
      <c r="J1107">
        <v>1000</v>
      </c>
      <c r="K1107">
        <v>0</v>
      </c>
      <c r="L1107">
        <v>100</v>
      </c>
      <c r="M1107">
        <f>SUM(Emisiones_CO2_CO2eq_MUNDO[[#This Row],[Edificios (kilotoneladas CO₂e)]:[Electricidad y Calor (kilotoneladas CO₂e)]])</f>
        <v>-3760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</v>
      </c>
      <c r="F1108">
        <v>620</v>
      </c>
      <c r="G1108">
        <v>-11210</v>
      </c>
      <c r="H1108">
        <v>300</v>
      </c>
      <c r="I1108">
        <v>5700</v>
      </c>
      <c r="J1108">
        <v>1100</v>
      </c>
      <c r="K1108">
        <v>0</v>
      </c>
      <c r="L1108">
        <v>100</v>
      </c>
      <c r="M1108">
        <f>SUM(Emisiones_CO2_CO2eq_MUNDO[[#This Row],[Edificios (kilotoneladas CO₂e)]:[Electricidad y Calor (kilotoneladas CO₂e)]])</f>
        <v>-3090</v>
      </c>
    </row>
    <row r="1109" spans="1:13" x14ac:dyDescent="0.25">
      <c r="A1109" t="s">
        <v>82</v>
      </c>
      <c r="B1109" t="s">
        <v>412</v>
      </c>
      <c r="C1109" t="s">
        <v>83</v>
      </c>
      <c r="D1109">
        <v>1990</v>
      </c>
      <c r="E1109">
        <v>400</v>
      </c>
      <c r="F1109">
        <v>0</v>
      </c>
      <c r="G1109">
        <v>-4730</v>
      </c>
      <c r="H1109">
        <v>100</v>
      </c>
      <c r="I1109">
        <v>1200</v>
      </c>
      <c r="J1109">
        <v>400</v>
      </c>
      <c r="K1109">
        <v>0</v>
      </c>
      <c r="L1109">
        <v>600</v>
      </c>
      <c r="M1109">
        <f>SUM(Emisiones_CO2_CO2eq_MUNDO[[#This Row],[Edificios (kilotoneladas CO₂e)]:[Electricidad y Calor (kilotoneladas CO₂e)]])</f>
        <v>-2030</v>
      </c>
    </row>
    <row r="1110" spans="1:13" x14ac:dyDescent="0.25">
      <c r="A1110" t="s">
        <v>82</v>
      </c>
      <c r="B1110" t="s">
        <v>412</v>
      </c>
      <c r="C1110" t="s">
        <v>83</v>
      </c>
      <c r="D1110">
        <v>1991</v>
      </c>
      <c r="E1110">
        <v>400</v>
      </c>
      <c r="F1110">
        <v>0</v>
      </c>
      <c r="G1110">
        <v>-4730</v>
      </c>
      <c r="H1110">
        <v>100</v>
      </c>
      <c r="I1110">
        <v>1200</v>
      </c>
      <c r="J1110">
        <v>400</v>
      </c>
      <c r="K1110">
        <v>0</v>
      </c>
      <c r="L1110">
        <v>600</v>
      </c>
      <c r="M1110">
        <f>SUM(Emisiones_CO2_CO2eq_MUNDO[[#This Row],[Edificios (kilotoneladas CO₂e)]:[Electricidad y Calor (kilotoneladas CO₂e)]])</f>
        <v>-2030</v>
      </c>
    </row>
    <row r="1111" spans="1:13" x14ac:dyDescent="0.25">
      <c r="A1111" t="s">
        <v>82</v>
      </c>
      <c r="B1111" t="s">
        <v>412</v>
      </c>
      <c r="C1111" t="s">
        <v>83</v>
      </c>
      <c r="D1111">
        <v>1992</v>
      </c>
      <c r="E1111">
        <v>400</v>
      </c>
      <c r="F1111">
        <v>0</v>
      </c>
      <c r="G1111">
        <v>-4730</v>
      </c>
      <c r="H1111">
        <v>100</v>
      </c>
      <c r="I1111">
        <v>1100</v>
      </c>
      <c r="J1111">
        <v>400</v>
      </c>
      <c r="K1111">
        <v>0</v>
      </c>
      <c r="L1111">
        <v>700</v>
      </c>
      <c r="M1111">
        <f>SUM(Emisiones_CO2_CO2eq_MUNDO[[#This Row],[Edificios (kilotoneladas CO₂e)]:[Electricidad y Calor (kilotoneladas CO₂e)]])</f>
        <v>-2030</v>
      </c>
    </row>
    <row r="1112" spans="1:13" x14ac:dyDescent="0.25">
      <c r="A1112" t="s">
        <v>82</v>
      </c>
      <c r="B1112" t="s">
        <v>412</v>
      </c>
      <c r="C1112" t="s">
        <v>83</v>
      </c>
      <c r="D1112">
        <v>1993</v>
      </c>
      <c r="E1112">
        <v>400</v>
      </c>
      <c r="F1112">
        <v>0</v>
      </c>
      <c r="G1112">
        <v>-4730</v>
      </c>
      <c r="H1112">
        <v>100</v>
      </c>
      <c r="I1112">
        <v>1100</v>
      </c>
      <c r="J1112">
        <v>400</v>
      </c>
      <c r="K1112">
        <v>0</v>
      </c>
      <c r="L1112">
        <v>900</v>
      </c>
      <c r="M1112">
        <f>SUM(Emisiones_CO2_CO2eq_MUNDO[[#This Row],[Edificios (kilotoneladas CO₂e)]:[Electricidad y Calor (kilotoneladas CO₂e)]])</f>
        <v>-1830</v>
      </c>
    </row>
    <row r="1113" spans="1:13" x14ac:dyDescent="0.25">
      <c r="A1113" t="s">
        <v>82</v>
      </c>
      <c r="B1113" t="s">
        <v>412</v>
      </c>
      <c r="C1113" t="s">
        <v>83</v>
      </c>
      <c r="D1113">
        <v>1994</v>
      </c>
      <c r="E1113">
        <v>400</v>
      </c>
      <c r="F1113">
        <v>0</v>
      </c>
      <c r="G1113">
        <v>-4730</v>
      </c>
      <c r="H1113">
        <v>100</v>
      </c>
      <c r="I1113">
        <v>1100</v>
      </c>
      <c r="J1113">
        <v>400</v>
      </c>
      <c r="K1113">
        <v>0</v>
      </c>
      <c r="L1113">
        <v>1100</v>
      </c>
      <c r="M1113">
        <f>SUM(Emisiones_CO2_CO2eq_MUNDO[[#This Row],[Edificios (kilotoneladas CO₂e)]:[Electricidad y Calor (kilotoneladas CO₂e)]])</f>
        <v>-1630</v>
      </c>
    </row>
    <row r="1114" spans="1:13" x14ac:dyDescent="0.25">
      <c r="A1114" t="s">
        <v>82</v>
      </c>
      <c r="B1114" t="s">
        <v>412</v>
      </c>
      <c r="C1114" t="s">
        <v>83</v>
      </c>
      <c r="D1114">
        <v>1995</v>
      </c>
      <c r="E1114">
        <v>400</v>
      </c>
      <c r="F1114">
        <v>0</v>
      </c>
      <c r="G1114">
        <v>-4730</v>
      </c>
      <c r="H1114">
        <v>200</v>
      </c>
      <c r="I1114">
        <v>1200</v>
      </c>
      <c r="J1114">
        <v>400</v>
      </c>
      <c r="K1114">
        <v>0</v>
      </c>
      <c r="L1114">
        <v>1000</v>
      </c>
      <c r="M1114">
        <f>SUM(Emisiones_CO2_CO2eq_MUNDO[[#This Row],[Edificios (kilotoneladas CO₂e)]:[Electricidad y Calor (kilotoneladas CO₂e)]])</f>
        <v>-1530</v>
      </c>
    </row>
    <row r="1115" spans="1:13" x14ac:dyDescent="0.25">
      <c r="A1115" t="s">
        <v>82</v>
      </c>
      <c r="B1115" t="s">
        <v>412</v>
      </c>
      <c r="C1115" t="s">
        <v>83</v>
      </c>
      <c r="D1115">
        <v>1996</v>
      </c>
      <c r="E1115">
        <v>500</v>
      </c>
      <c r="F1115">
        <v>0</v>
      </c>
      <c r="G1115">
        <v>-4780</v>
      </c>
      <c r="H1115">
        <v>200</v>
      </c>
      <c r="I1115">
        <v>1300</v>
      </c>
      <c r="J1115">
        <v>500</v>
      </c>
      <c r="K1115">
        <v>0</v>
      </c>
      <c r="L1115">
        <v>1500</v>
      </c>
      <c r="M1115">
        <f>SUM(Emisiones_CO2_CO2eq_MUNDO[[#This Row],[Edificios (kilotoneladas CO₂e)]:[Electricidad y Calor (kilotoneladas CO₂e)]])</f>
        <v>-780</v>
      </c>
    </row>
    <row r="1116" spans="1:13" x14ac:dyDescent="0.25">
      <c r="A1116" t="s">
        <v>82</v>
      </c>
      <c r="B1116" t="s">
        <v>412</v>
      </c>
      <c r="C1116" t="s">
        <v>83</v>
      </c>
      <c r="D1116">
        <v>1997</v>
      </c>
      <c r="E1116">
        <v>500</v>
      </c>
      <c r="F1116">
        <v>0</v>
      </c>
      <c r="G1116">
        <v>-4780</v>
      </c>
      <c r="H1116">
        <v>200</v>
      </c>
      <c r="I1116">
        <v>1400</v>
      </c>
      <c r="J1116">
        <v>600</v>
      </c>
      <c r="K1116">
        <v>0</v>
      </c>
      <c r="L1116">
        <v>2100</v>
      </c>
      <c r="M1116">
        <f>SUM(Emisiones_CO2_CO2eq_MUNDO[[#This Row],[Edificios (kilotoneladas CO₂e)]:[Electricidad y Calor (kilotoneladas CO₂e)]])</f>
        <v>20</v>
      </c>
    </row>
    <row r="1117" spans="1:13" x14ac:dyDescent="0.25">
      <c r="A1117" t="s">
        <v>82</v>
      </c>
      <c r="B1117" t="s">
        <v>412</v>
      </c>
      <c r="C1117" t="s">
        <v>83</v>
      </c>
      <c r="D1117">
        <v>1998</v>
      </c>
      <c r="E1117">
        <v>500</v>
      </c>
      <c r="F1117">
        <v>0</v>
      </c>
      <c r="G1117">
        <v>-4740</v>
      </c>
      <c r="H1117">
        <v>100</v>
      </c>
      <c r="I1117">
        <v>1200</v>
      </c>
      <c r="J1117">
        <v>500</v>
      </c>
      <c r="K1117">
        <v>0</v>
      </c>
      <c r="L1117">
        <v>2500</v>
      </c>
      <c r="M1117">
        <f>SUM(Emisiones_CO2_CO2eq_MUNDO[[#This Row],[Edificios (kilotoneladas CO₂e)]:[Electricidad y Calor (kilotoneladas CO₂e)]])</f>
        <v>60</v>
      </c>
    </row>
    <row r="1118" spans="1:13" x14ac:dyDescent="0.25">
      <c r="A1118" t="s">
        <v>82</v>
      </c>
      <c r="B1118" t="s">
        <v>412</v>
      </c>
      <c r="C1118" t="s">
        <v>83</v>
      </c>
      <c r="D1118">
        <v>1999</v>
      </c>
      <c r="E1118">
        <v>500</v>
      </c>
      <c r="F1118">
        <v>0</v>
      </c>
      <c r="G1118">
        <v>-4760</v>
      </c>
      <c r="H1118">
        <v>1400</v>
      </c>
      <c r="I1118">
        <v>1400</v>
      </c>
      <c r="J1118">
        <v>800</v>
      </c>
      <c r="K1118">
        <v>0</v>
      </c>
      <c r="L1118">
        <v>2500</v>
      </c>
      <c r="M1118">
        <f>SUM(Emisiones_CO2_CO2eq_MUNDO[[#This Row],[Edificios (kilotoneladas CO₂e)]:[Electricidad y Calor (kilotoneladas CO₂e)]])</f>
        <v>1840</v>
      </c>
    </row>
    <row r="1119" spans="1:13" x14ac:dyDescent="0.25">
      <c r="A1119" t="s">
        <v>82</v>
      </c>
      <c r="B1119" t="s">
        <v>412</v>
      </c>
      <c r="C1119" t="s">
        <v>83</v>
      </c>
      <c r="D1119">
        <v>2000</v>
      </c>
      <c r="E1119">
        <v>600</v>
      </c>
      <c r="F1119">
        <v>0</v>
      </c>
      <c r="G1119">
        <v>-4760</v>
      </c>
      <c r="H1119">
        <v>1400</v>
      </c>
      <c r="I1119">
        <v>1300</v>
      </c>
      <c r="J1119">
        <v>700</v>
      </c>
      <c r="K1119">
        <v>0</v>
      </c>
      <c r="L1119">
        <v>2300</v>
      </c>
      <c r="M1119">
        <f>SUM(Emisiones_CO2_CO2eq_MUNDO[[#This Row],[Edificios (kilotoneladas CO₂e)]:[Electricidad y Calor (kilotoneladas CO₂e)]])</f>
        <v>1540</v>
      </c>
    </row>
    <row r="1120" spans="1:13" x14ac:dyDescent="0.25">
      <c r="A1120" t="s">
        <v>82</v>
      </c>
      <c r="B1120" t="s">
        <v>412</v>
      </c>
      <c r="C1120" t="s">
        <v>83</v>
      </c>
      <c r="D1120">
        <v>2001</v>
      </c>
      <c r="E1120">
        <v>500</v>
      </c>
      <c r="F1120">
        <v>0</v>
      </c>
      <c r="G1120">
        <v>-8070</v>
      </c>
      <c r="H1120">
        <v>1300</v>
      </c>
      <c r="I1120">
        <v>1300</v>
      </c>
      <c r="J1120">
        <v>700</v>
      </c>
      <c r="K1120">
        <v>0</v>
      </c>
      <c r="L1120">
        <v>2400</v>
      </c>
      <c r="M1120">
        <f>SUM(Emisiones_CO2_CO2eq_MUNDO[[#This Row],[Edificios (kilotoneladas CO₂e)]:[Electricidad y Calor (kilotoneladas CO₂e)]])</f>
        <v>-1870</v>
      </c>
    </row>
    <row r="1121" spans="1:13" x14ac:dyDescent="0.25">
      <c r="A1121" t="s">
        <v>82</v>
      </c>
      <c r="B1121" t="s">
        <v>412</v>
      </c>
      <c r="C1121" t="s">
        <v>83</v>
      </c>
      <c r="D1121">
        <v>2002</v>
      </c>
      <c r="E1121">
        <v>600</v>
      </c>
      <c r="F1121">
        <v>0</v>
      </c>
      <c r="G1121">
        <v>-8060</v>
      </c>
      <c r="H1121">
        <v>1100</v>
      </c>
      <c r="I1121">
        <v>1400</v>
      </c>
      <c r="J1121">
        <v>700</v>
      </c>
      <c r="K1121">
        <v>0</v>
      </c>
      <c r="L1121">
        <v>2700</v>
      </c>
      <c r="M1121">
        <f>SUM(Emisiones_CO2_CO2eq_MUNDO[[#This Row],[Edificios (kilotoneladas CO₂e)]:[Electricidad y Calor (kilotoneladas CO₂e)]])</f>
        <v>-1560</v>
      </c>
    </row>
    <row r="1122" spans="1:13" x14ac:dyDescent="0.25">
      <c r="A1122" t="s">
        <v>82</v>
      </c>
      <c r="B1122" t="s">
        <v>412</v>
      </c>
      <c r="C1122" t="s">
        <v>83</v>
      </c>
      <c r="D1122">
        <v>2003</v>
      </c>
      <c r="E1122">
        <v>600</v>
      </c>
      <c r="F1122">
        <v>0</v>
      </c>
      <c r="G1122">
        <v>-7920</v>
      </c>
      <c r="H1122">
        <v>900</v>
      </c>
      <c r="I1122">
        <v>1000</v>
      </c>
      <c r="J1122">
        <v>500</v>
      </c>
      <c r="K1122">
        <v>0</v>
      </c>
      <c r="L1122">
        <v>2200</v>
      </c>
      <c r="M1122">
        <f>SUM(Emisiones_CO2_CO2eq_MUNDO[[#This Row],[Edificios (kilotoneladas CO₂e)]:[Electricidad y Calor (kilotoneladas CO₂e)]])</f>
        <v>-2720</v>
      </c>
    </row>
    <row r="1123" spans="1:13" x14ac:dyDescent="0.25">
      <c r="A1123" t="s">
        <v>82</v>
      </c>
      <c r="B1123" t="s">
        <v>412</v>
      </c>
      <c r="C1123" t="s">
        <v>83</v>
      </c>
      <c r="D1123">
        <v>2004</v>
      </c>
      <c r="E1123">
        <v>600</v>
      </c>
      <c r="F1123">
        <v>0</v>
      </c>
      <c r="G1123">
        <v>-8060</v>
      </c>
      <c r="H1123">
        <v>900</v>
      </c>
      <c r="I1123">
        <v>1100</v>
      </c>
      <c r="J1123">
        <v>500</v>
      </c>
      <c r="K1123">
        <v>0</v>
      </c>
      <c r="L1123">
        <v>2400</v>
      </c>
      <c r="M1123">
        <f>SUM(Emisiones_CO2_CO2eq_MUNDO[[#This Row],[Edificios (kilotoneladas CO₂e)]:[Electricidad y Calor (kilotoneladas CO₂e)]])</f>
        <v>-2560</v>
      </c>
    </row>
    <row r="1124" spans="1:13" x14ac:dyDescent="0.25">
      <c r="A1124" t="s">
        <v>82</v>
      </c>
      <c r="B1124" t="s">
        <v>412</v>
      </c>
      <c r="C1124" t="s">
        <v>83</v>
      </c>
      <c r="D1124">
        <v>2005</v>
      </c>
      <c r="E1124">
        <v>600</v>
      </c>
      <c r="F1124">
        <v>0</v>
      </c>
      <c r="G1124">
        <v>-8020</v>
      </c>
      <c r="H1124">
        <v>500</v>
      </c>
      <c r="I1124">
        <v>1200</v>
      </c>
      <c r="J1124">
        <v>400</v>
      </c>
      <c r="K1124">
        <v>0</v>
      </c>
      <c r="L1124">
        <v>3100</v>
      </c>
      <c r="M1124">
        <f>SUM(Emisiones_CO2_CO2eq_MUNDO[[#This Row],[Edificios (kilotoneladas CO₂e)]:[Electricidad y Calor (kilotoneladas CO₂e)]])</f>
        <v>-2220</v>
      </c>
    </row>
    <row r="1125" spans="1:13" x14ac:dyDescent="0.25">
      <c r="A1125" t="s">
        <v>82</v>
      </c>
      <c r="B1125" t="s">
        <v>412</v>
      </c>
      <c r="C1125" t="s">
        <v>83</v>
      </c>
      <c r="D1125">
        <v>2006</v>
      </c>
      <c r="E1125">
        <v>700</v>
      </c>
      <c r="F1125">
        <v>0</v>
      </c>
      <c r="G1125">
        <v>6740</v>
      </c>
      <c r="H1125">
        <v>800</v>
      </c>
      <c r="I1125">
        <v>1300</v>
      </c>
      <c r="J1125">
        <v>500</v>
      </c>
      <c r="K1125">
        <v>0</v>
      </c>
      <c r="L1125">
        <v>2300</v>
      </c>
      <c r="M1125">
        <f>SUM(Emisiones_CO2_CO2eq_MUNDO[[#This Row],[Edificios (kilotoneladas CO₂e)]:[Electricidad y Calor (kilotoneladas CO₂e)]])</f>
        <v>12340</v>
      </c>
    </row>
    <row r="1126" spans="1:13" x14ac:dyDescent="0.25">
      <c r="A1126" t="s">
        <v>82</v>
      </c>
      <c r="B1126" t="s">
        <v>412</v>
      </c>
      <c r="C1126" t="s">
        <v>83</v>
      </c>
      <c r="D1126">
        <v>2007</v>
      </c>
      <c r="E1126">
        <v>500</v>
      </c>
      <c r="F1126">
        <v>0</v>
      </c>
      <c r="G1126">
        <v>6750</v>
      </c>
      <c r="H1126">
        <v>900</v>
      </c>
      <c r="I1126">
        <v>1300</v>
      </c>
      <c r="J1126">
        <v>400</v>
      </c>
      <c r="K1126">
        <v>0</v>
      </c>
      <c r="L1126">
        <v>2400</v>
      </c>
      <c r="M1126">
        <f>SUM(Emisiones_CO2_CO2eq_MUNDO[[#This Row],[Edificios (kilotoneladas CO₂e)]:[Electricidad y Calor (kilotoneladas CO₂e)]])</f>
        <v>12250</v>
      </c>
    </row>
    <row r="1127" spans="1:13" x14ac:dyDescent="0.25">
      <c r="A1127" t="s">
        <v>82</v>
      </c>
      <c r="B1127" t="s">
        <v>412</v>
      </c>
      <c r="C1127" t="s">
        <v>83</v>
      </c>
      <c r="D1127">
        <v>2008</v>
      </c>
      <c r="E1127">
        <v>800</v>
      </c>
      <c r="F1127">
        <v>0</v>
      </c>
      <c r="G1127">
        <v>6750</v>
      </c>
      <c r="H1127">
        <v>700</v>
      </c>
      <c r="I1127">
        <v>1600</v>
      </c>
      <c r="J1127">
        <v>600</v>
      </c>
      <c r="K1127">
        <v>0</v>
      </c>
      <c r="L1127">
        <v>2800</v>
      </c>
      <c r="M1127">
        <f>SUM(Emisiones_CO2_CO2eq_MUNDO[[#This Row],[Edificios (kilotoneladas CO₂e)]:[Electricidad y Calor (kilotoneladas CO₂e)]])</f>
        <v>13250</v>
      </c>
    </row>
    <row r="1128" spans="1:13" x14ac:dyDescent="0.25">
      <c r="A1128" t="s">
        <v>82</v>
      </c>
      <c r="B1128" t="s">
        <v>412</v>
      </c>
      <c r="C1128" t="s">
        <v>83</v>
      </c>
      <c r="D1128">
        <v>2009</v>
      </c>
      <c r="E1128">
        <v>600</v>
      </c>
      <c r="F1128">
        <v>0</v>
      </c>
      <c r="G1128">
        <v>6700</v>
      </c>
      <c r="H1128">
        <v>200</v>
      </c>
      <c r="I1128">
        <v>1600</v>
      </c>
      <c r="J1128">
        <v>1100</v>
      </c>
      <c r="K1128">
        <v>0</v>
      </c>
      <c r="L1128">
        <v>2500</v>
      </c>
      <c r="M1128">
        <f>SUM(Emisiones_CO2_CO2eq_MUNDO[[#This Row],[Edificios (kilotoneladas CO₂e)]:[Electricidad y Calor (kilotoneladas CO₂e)]])</f>
        <v>12700</v>
      </c>
    </row>
    <row r="1129" spans="1:13" x14ac:dyDescent="0.25">
      <c r="A1129" t="s">
        <v>82</v>
      </c>
      <c r="B1129" t="s">
        <v>412</v>
      </c>
      <c r="C1129" t="s">
        <v>83</v>
      </c>
      <c r="D1129">
        <v>2010</v>
      </c>
      <c r="E1129">
        <v>600</v>
      </c>
      <c r="F1129">
        <v>0</v>
      </c>
      <c r="G1129">
        <v>6650</v>
      </c>
      <c r="H1129">
        <v>200</v>
      </c>
      <c r="I1129">
        <v>1500</v>
      </c>
      <c r="J1129">
        <v>1000</v>
      </c>
      <c r="K1129">
        <v>0</v>
      </c>
      <c r="L1129">
        <v>3000</v>
      </c>
      <c r="M1129">
        <f>SUM(Emisiones_CO2_CO2eq_MUNDO[[#This Row],[Edificios (kilotoneladas CO₂e)]:[Electricidad y Calor (kilotoneladas CO₂e)]])</f>
        <v>12950</v>
      </c>
    </row>
    <row r="1130" spans="1:13" x14ac:dyDescent="0.25">
      <c r="A1130" t="s">
        <v>82</v>
      </c>
      <c r="B1130" t="s">
        <v>412</v>
      </c>
      <c r="C1130" t="s">
        <v>83</v>
      </c>
      <c r="D1130">
        <v>2011</v>
      </c>
      <c r="E1130">
        <v>500</v>
      </c>
      <c r="F1130">
        <v>0</v>
      </c>
      <c r="G1130">
        <v>6640</v>
      </c>
      <c r="H1130">
        <v>200</v>
      </c>
      <c r="I1130">
        <v>1600</v>
      </c>
      <c r="J1130">
        <v>900</v>
      </c>
      <c r="K1130">
        <v>0</v>
      </c>
      <c r="L1130">
        <v>2800</v>
      </c>
      <c r="M1130">
        <f>SUM(Emisiones_CO2_CO2eq_MUNDO[[#This Row],[Edificios (kilotoneladas CO₂e)]:[Electricidad y Calor (kilotoneladas CO₂e)]])</f>
        <v>12640</v>
      </c>
    </row>
    <row r="1131" spans="1:13" x14ac:dyDescent="0.25">
      <c r="A1131" t="s">
        <v>82</v>
      </c>
      <c r="B1131" t="s">
        <v>412</v>
      </c>
      <c r="C1131" t="s">
        <v>83</v>
      </c>
      <c r="D1131">
        <v>2012</v>
      </c>
      <c r="E1131">
        <v>600</v>
      </c>
      <c r="F1131">
        <v>0</v>
      </c>
      <c r="G1131">
        <v>6690</v>
      </c>
      <c r="H1131">
        <v>300</v>
      </c>
      <c r="I1131">
        <v>2400</v>
      </c>
      <c r="J1131">
        <v>1000</v>
      </c>
      <c r="K1131">
        <v>0</v>
      </c>
      <c r="L1131">
        <v>3700</v>
      </c>
      <c r="M1131">
        <f>SUM(Emisiones_CO2_CO2eq_MUNDO[[#This Row],[Edificios (kilotoneladas CO₂e)]:[Electricidad y Calor (kilotoneladas CO₂e)]])</f>
        <v>14690</v>
      </c>
    </row>
    <row r="1132" spans="1:13" x14ac:dyDescent="0.25">
      <c r="A1132" t="s">
        <v>82</v>
      </c>
      <c r="B1132" t="s">
        <v>412</v>
      </c>
      <c r="C1132" t="s">
        <v>83</v>
      </c>
      <c r="D1132">
        <v>2013</v>
      </c>
      <c r="E1132">
        <v>800</v>
      </c>
      <c r="F1132">
        <v>0</v>
      </c>
      <c r="G1132">
        <v>6720</v>
      </c>
      <c r="H1132">
        <v>300</v>
      </c>
      <c r="I1132">
        <v>2500</v>
      </c>
      <c r="J1132">
        <v>1300</v>
      </c>
      <c r="K1132">
        <v>0</v>
      </c>
      <c r="L1132">
        <v>3600</v>
      </c>
      <c r="M1132">
        <f>SUM(Emisiones_CO2_CO2eq_MUNDO[[#This Row],[Edificios (kilotoneladas CO₂e)]:[Electricidad y Calor (kilotoneladas CO₂e)]])</f>
        <v>15220</v>
      </c>
    </row>
    <row r="1133" spans="1:13" x14ac:dyDescent="0.25">
      <c r="A1133" t="s">
        <v>82</v>
      </c>
      <c r="B1133" t="s">
        <v>412</v>
      </c>
      <c r="C1133" t="s">
        <v>83</v>
      </c>
      <c r="D1133">
        <v>2014</v>
      </c>
      <c r="E1133">
        <v>800</v>
      </c>
      <c r="F1133">
        <v>0</v>
      </c>
      <c r="G1133">
        <v>6700</v>
      </c>
      <c r="H1133">
        <v>300</v>
      </c>
      <c r="I1133">
        <v>2600</v>
      </c>
      <c r="J1133">
        <v>1300</v>
      </c>
      <c r="K1133">
        <v>0</v>
      </c>
      <c r="L1133">
        <v>4000</v>
      </c>
      <c r="M1133">
        <f>SUM(Emisiones_CO2_CO2eq_MUNDO[[#This Row],[Edificios (kilotoneladas CO₂e)]:[Electricidad y Calor (kilotoneladas CO₂e)]])</f>
        <v>15700</v>
      </c>
    </row>
    <row r="1134" spans="1:13" x14ac:dyDescent="0.25">
      <c r="A1134" t="s">
        <v>82</v>
      </c>
      <c r="B1134" t="s">
        <v>412</v>
      </c>
      <c r="C1134" t="s">
        <v>83</v>
      </c>
      <c r="D1134">
        <v>2015</v>
      </c>
      <c r="E1134">
        <v>700</v>
      </c>
      <c r="F1134">
        <v>0</v>
      </c>
      <c r="G1134">
        <v>6740</v>
      </c>
      <c r="H1134">
        <v>300</v>
      </c>
      <c r="I1134">
        <v>3200</v>
      </c>
      <c r="J1134">
        <v>1400</v>
      </c>
      <c r="K1134">
        <v>0</v>
      </c>
      <c r="L1134">
        <v>4000</v>
      </c>
      <c r="M1134">
        <f>SUM(Emisiones_CO2_CO2eq_MUNDO[[#This Row],[Edificios (kilotoneladas CO₂e)]:[Electricidad y Calor (kilotoneladas CO₂e)]])</f>
        <v>16340</v>
      </c>
    </row>
    <row r="1135" spans="1:13" x14ac:dyDescent="0.25">
      <c r="A1135" t="s">
        <v>82</v>
      </c>
      <c r="B1135" t="s">
        <v>412</v>
      </c>
      <c r="C1135" t="s">
        <v>83</v>
      </c>
      <c r="D1135">
        <v>2016</v>
      </c>
      <c r="E1135">
        <v>800</v>
      </c>
      <c r="F1135">
        <v>0</v>
      </c>
      <c r="G1135">
        <v>6660</v>
      </c>
      <c r="H1135">
        <v>400</v>
      </c>
      <c r="I1135">
        <v>3600</v>
      </c>
      <c r="J1135">
        <v>1600</v>
      </c>
      <c r="K1135">
        <v>0</v>
      </c>
      <c r="L1135">
        <v>4000</v>
      </c>
      <c r="M1135">
        <f>SUM(Emisiones_CO2_CO2eq_MUNDO[[#This Row],[Edificios (kilotoneladas CO₂e)]:[Electricidad y Calor (kilotoneladas CO₂e)]])</f>
        <v>17060</v>
      </c>
    </row>
    <row r="1136" spans="1:13" x14ac:dyDescent="0.25">
      <c r="A1136" t="s">
        <v>84</v>
      </c>
      <c r="B1136" t="s">
        <v>413</v>
      </c>
      <c r="C1136" t="s">
        <v>85</v>
      </c>
      <c r="D1136">
        <v>1990</v>
      </c>
      <c r="E1136">
        <v>2200</v>
      </c>
      <c r="F1136">
        <v>0</v>
      </c>
      <c r="G1136">
        <v>-11600</v>
      </c>
      <c r="H1136">
        <v>1300</v>
      </c>
      <c r="I1136">
        <v>3600</v>
      </c>
      <c r="J1136">
        <v>5300</v>
      </c>
      <c r="K1136">
        <v>0</v>
      </c>
      <c r="L1136">
        <v>7900</v>
      </c>
      <c r="M1136">
        <f>SUM(Emisiones_CO2_CO2eq_MUNDO[[#This Row],[Edificios (kilotoneladas CO₂e)]:[Electricidad y Calor (kilotoneladas CO₂e)]])</f>
        <v>8700</v>
      </c>
    </row>
    <row r="1137" spans="1:13" x14ac:dyDescent="0.25">
      <c r="A1137" t="s">
        <v>84</v>
      </c>
      <c r="B1137" t="s">
        <v>413</v>
      </c>
      <c r="C1137" t="s">
        <v>85</v>
      </c>
      <c r="D1137">
        <v>1991</v>
      </c>
      <c r="E1137">
        <v>2100</v>
      </c>
      <c r="F1137">
        <v>0</v>
      </c>
      <c r="G1137">
        <v>-11600</v>
      </c>
      <c r="H1137">
        <v>700</v>
      </c>
      <c r="I1137">
        <v>2800</v>
      </c>
      <c r="J1137">
        <v>3400</v>
      </c>
      <c r="K1137">
        <v>0</v>
      </c>
      <c r="L1137">
        <v>5600</v>
      </c>
      <c r="M1137">
        <f>SUM(Emisiones_CO2_CO2eq_MUNDO[[#This Row],[Edificios (kilotoneladas CO₂e)]:[Electricidad y Calor (kilotoneladas CO₂e)]])</f>
        <v>3000</v>
      </c>
    </row>
    <row r="1138" spans="1:13" x14ac:dyDescent="0.25">
      <c r="A1138" t="s">
        <v>84</v>
      </c>
      <c r="B1138" t="s">
        <v>413</v>
      </c>
      <c r="C1138" t="s">
        <v>85</v>
      </c>
      <c r="D1138">
        <v>1992</v>
      </c>
      <c r="E1138">
        <v>1600</v>
      </c>
      <c r="F1138">
        <v>830</v>
      </c>
      <c r="G1138">
        <v>-11600</v>
      </c>
      <c r="H1138">
        <v>600</v>
      </c>
      <c r="I1138">
        <v>2800</v>
      </c>
      <c r="J1138">
        <v>2900</v>
      </c>
      <c r="K1138">
        <v>0</v>
      </c>
      <c r="L1138">
        <v>6200</v>
      </c>
      <c r="M1138">
        <f>SUM(Emisiones_CO2_CO2eq_MUNDO[[#This Row],[Edificios (kilotoneladas CO₂e)]:[Electricidad y Calor (kilotoneladas CO₂e)]])</f>
        <v>3330</v>
      </c>
    </row>
    <row r="1139" spans="1:13" x14ac:dyDescent="0.25">
      <c r="A1139" t="s">
        <v>84</v>
      </c>
      <c r="B1139" t="s">
        <v>413</v>
      </c>
      <c r="C1139" t="s">
        <v>85</v>
      </c>
      <c r="D1139">
        <v>1993</v>
      </c>
      <c r="E1139">
        <v>1900</v>
      </c>
      <c r="F1139">
        <v>690</v>
      </c>
      <c r="G1139">
        <v>-11600</v>
      </c>
      <c r="H1139">
        <v>600</v>
      </c>
      <c r="I1139">
        <v>2900</v>
      </c>
      <c r="J1139">
        <v>2700</v>
      </c>
      <c r="K1139">
        <v>0</v>
      </c>
      <c r="L1139">
        <v>6700</v>
      </c>
      <c r="M1139">
        <f>SUM(Emisiones_CO2_CO2eq_MUNDO[[#This Row],[Edificios (kilotoneladas CO₂e)]:[Electricidad y Calor (kilotoneladas CO₂e)]])</f>
        <v>3890</v>
      </c>
    </row>
    <row r="1140" spans="1:13" x14ac:dyDescent="0.25">
      <c r="A1140" t="s">
        <v>84</v>
      </c>
      <c r="B1140" t="s">
        <v>413</v>
      </c>
      <c r="C1140" t="s">
        <v>85</v>
      </c>
      <c r="D1140">
        <v>1994</v>
      </c>
      <c r="E1140">
        <v>2000</v>
      </c>
      <c r="F1140">
        <v>840</v>
      </c>
      <c r="G1140">
        <v>-11600</v>
      </c>
      <c r="H1140">
        <v>600</v>
      </c>
      <c r="I1140">
        <v>3100</v>
      </c>
      <c r="J1140">
        <v>2900</v>
      </c>
      <c r="K1140">
        <v>0</v>
      </c>
      <c r="L1140">
        <v>5400</v>
      </c>
      <c r="M1140">
        <f>SUM(Emisiones_CO2_CO2eq_MUNDO[[#This Row],[Edificios (kilotoneladas CO₂e)]:[Electricidad y Calor (kilotoneladas CO₂e)]])</f>
        <v>3240</v>
      </c>
    </row>
    <row r="1141" spans="1:13" x14ac:dyDescent="0.25">
      <c r="A1141" t="s">
        <v>84</v>
      </c>
      <c r="B1141" t="s">
        <v>413</v>
      </c>
      <c r="C1141" t="s">
        <v>85</v>
      </c>
      <c r="D1141">
        <v>1995</v>
      </c>
      <c r="E1141">
        <v>2200</v>
      </c>
      <c r="F1141">
        <v>630</v>
      </c>
      <c r="G1141">
        <v>-11600</v>
      </c>
      <c r="H1141">
        <v>600</v>
      </c>
      <c r="I1141">
        <v>3300</v>
      </c>
      <c r="J1141">
        <v>2600</v>
      </c>
      <c r="K1141">
        <v>0</v>
      </c>
      <c r="L1141">
        <v>6000</v>
      </c>
      <c r="M1141">
        <f>SUM(Emisiones_CO2_CO2eq_MUNDO[[#This Row],[Edificios (kilotoneladas CO₂e)]:[Electricidad y Calor (kilotoneladas CO₂e)]])</f>
        <v>3730</v>
      </c>
    </row>
    <row r="1142" spans="1:13" x14ac:dyDescent="0.25">
      <c r="A1142" t="s">
        <v>84</v>
      </c>
      <c r="B1142" t="s">
        <v>413</v>
      </c>
      <c r="C1142" t="s">
        <v>85</v>
      </c>
      <c r="D1142">
        <v>1996</v>
      </c>
      <c r="E1142">
        <v>2200</v>
      </c>
      <c r="F1142">
        <v>680</v>
      </c>
      <c r="G1142">
        <v>-11600</v>
      </c>
      <c r="H1142">
        <v>500</v>
      </c>
      <c r="I1142">
        <v>3500</v>
      </c>
      <c r="J1142">
        <v>2500</v>
      </c>
      <c r="K1142">
        <v>0</v>
      </c>
      <c r="L1142">
        <v>6000</v>
      </c>
      <c r="M1142">
        <f>SUM(Emisiones_CO2_CO2eq_MUNDO[[#This Row],[Edificios (kilotoneladas CO₂e)]:[Electricidad y Calor (kilotoneladas CO₂e)]])</f>
        <v>3780</v>
      </c>
    </row>
    <row r="1143" spans="1:13" x14ac:dyDescent="0.25">
      <c r="A1143" t="s">
        <v>84</v>
      </c>
      <c r="B1143" t="s">
        <v>413</v>
      </c>
      <c r="C1143" t="s">
        <v>85</v>
      </c>
      <c r="D1143">
        <v>1997</v>
      </c>
      <c r="E1143">
        <v>2500</v>
      </c>
      <c r="F1143">
        <v>790</v>
      </c>
      <c r="G1143">
        <v>-11600</v>
      </c>
      <c r="H1143">
        <v>600</v>
      </c>
      <c r="I1143">
        <v>3900</v>
      </c>
      <c r="J1143">
        <v>2900</v>
      </c>
      <c r="K1143">
        <v>0</v>
      </c>
      <c r="L1143">
        <v>6300</v>
      </c>
      <c r="M1143">
        <f>SUM(Emisiones_CO2_CO2eq_MUNDO[[#This Row],[Edificios (kilotoneladas CO₂e)]:[Electricidad y Calor (kilotoneladas CO₂e)]])</f>
        <v>5390</v>
      </c>
    </row>
    <row r="1144" spans="1:13" x14ac:dyDescent="0.25">
      <c r="A1144" t="s">
        <v>84</v>
      </c>
      <c r="B1144" t="s">
        <v>413</v>
      </c>
      <c r="C1144" t="s">
        <v>85</v>
      </c>
      <c r="D1144">
        <v>1998</v>
      </c>
      <c r="E1144">
        <v>2600</v>
      </c>
      <c r="F1144">
        <v>850</v>
      </c>
      <c r="G1144">
        <v>-11600</v>
      </c>
      <c r="H1144">
        <v>700</v>
      </c>
      <c r="I1144">
        <v>4099.99999999999</v>
      </c>
      <c r="J1144">
        <v>2900</v>
      </c>
      <c r="K1144">
        <v>0</v>
      </c>
      <c r="L1144">
        <v>7400</v>
      </c>
      <c r="M1144">
        <f>SUM(Emisiones_CO2_CO2eq_MUNDO[[#This Row],[Edificios (kilotoneladas CO₂e)]:[Electricidad y Calor (kilotoneladas CO₂e)]])</f>
        <v>6949.99999999999</v>
      </c>
    </row>
    <row r="1145" spans="1:13" x14ac:dyDescent="0.25">
      <c r="A1145" t="s">
        <v>84</v>
      </c>
      <c r="B1145" t="s">
        <v>413</v>
      </c>
      <c r="C1145" t="s">
        <v>85</v>
      </c>
      <c r="D1145">
        <v>1999</v>
      </c>
      <c r="E1145">
        <v>2700</v>
      </c>
      <c r="F1145">
        <v>1120</v>
      </c>
      <c r="G1145">
        <v>-11600</v>
      </c>
      <c r="H1145">
        <v>900</v>
      </c>
      <c r="I1145">
        <v>4300</v>
      </c>
      <c r="J1145">
        <v>2800</v>
      </c>
      <c r="K1145">
        <v>0</v>
      </c>
      <c r="L1145">
        <v>6800</v>
      </c>
      <c r="M1145">
        <f>SUM(Emisiones_CO2_CO2eq_MUNDO[[#This Row],[Edificios (kilotoneladas CO₂e)]:[Electricidad y Calor (kilotoneladas CO₂e)]])</f>
        <v>7020</v>
      </c>
    </row>
    <row r="1146" spans="1:13" x14ac:dyDescent="0.25">
      <c r="A1146" t="s">
        <v>84</v>
      </c>
      <c r="B1146" t="s">
        <v>413</v>
      </c>
      <c r="C1146" t="s">
        <v>85</v>
      </c>
      <c r="D1146">
        <v>2000</v>
      </c>
      <c r="E1146">
        <v>2500</v>
      </c>
      <c r="F1146">
        <v>1240</v>
      </c>
      <c r="G1146">
        <v>-11590</v>
      </c>
      <c r="H1146">
        <v>900</v>
      </c>
      <c r="I1146">
        <v>4300</v>
      </c>
      <c r="J1146">
        <v>2900</v>
      </c>
      <c r="K1146">
        <v>0</v>
      </c>
      <c r="L1146">
        <v>6300</v>
      </c>
      <c r="M1146">
        <f>SUM(Emisiones_CO2_CO2eq_MUNDO[[#This Row],[Edificios (kilotoneladas CO₂e)]:[Electricidad y Calor (kilotoneladas CO₂e)]])</f>
        <v>6550</v>
      </c>
    </row>
    <row r="1147" spans="1:13" x14ac:dyDescent="0.25">
      <c r="A1147" t="s">
        <v>84</v>
      </c>
      <c r="B1147" t="s">
        <v>413</v>
      </c>
      <c r="C1147" t="s">
        <v>85</v>
      </c>
      <c r="D1147">
        <v>2001</v>
      </c>
      <c r="E1147">
        <v>2800</v>
      </c>
      <c r="F1147">
        <v>1420</v>
      </c>
      <c r="G1147">
        <v>-11610</v>
      </c>
      <c r="H1147">
        <v>800</v>
      </c>
      <c r="I1147">
        <v>4400</v>
      </c>
      <c r="J1147">
        <v>3100</v>
      </c>
      <c r="K1147">
        <v>0</v>
      </c>
      <c r="L1147">
        <v>6800</v>
      </c>
      <c r="M1147">
        <f>SUM(Emisiones_CO2_CO2eq_MUNDO[[#This Row],[Edificios (kilotoneladas CO₂e)]:[Electricidad y Calor (kilotoneladas CO₂e)]])</f>
        <v>7710</v>
      </c>
    </row>
    <row r="1148" spans="1:13" x14ac:dyDescent="0.25">
      <c r="A1148" t="s">
        <v>84</v>
      </c>
      <c r="B1148" t="s">
        <v>413</v>
      </c>
      <c r="C1148" t="s">
        <v>85</v>
      </c>
      <c r="D1148">
        <v>2002</v>
      </c>
      <c r="E1148">
        <v>3000</v>
      </c>
      <c r="F1148">
        <v>1390</v>
      </c>
      <c r="G1148">
        <v>-11610</v>
      </c>
      <c r="H1148">
        <v>700</v>
      </c>
      <c r="I1148">
        <v>4700</v>
      </c>
      <c r="J1148">
        <v>2900</v>
      </c>
      <c r="K1148">
        <v>0</v>
      </c>
      <c r="L1148">
        <v>7500</v>
      </c>
      <c r="M1148">
        <f>SUM(Emisiones_CO2_CO2eq_MUNDO[[#This Row],[Edificios (kilotoneladas CO₂e)]:[Electricidad y Calor (kilotoneladas CO₂e)]])</f>
        <v>8580</v>
      </c>
    </row>
    <row r="1149" spans="1:13" x14ac:dyDescent="0.25">
      <c r="A1149" t="s">
        <v>84</v>
      </c>
      <c r="B1149" t="s">
        <v>413</v>
      </c>
      <c r="C1149" t="s">
        <v>85</v>
      </c>
      <c r="D1149">
        <v>2003</v>
      </c>
      <c r="E1149">
        <v>3200</v>
      </c>
      <c r="F1149">
        <v>1380</v>
      </c>
      <c r="G1149">
        <v>-11610</v>
      </c>
      <c r="H1149">
        <v>800</v>
      </c>
      <c r="I1149">
        <v>5100</v>
      </c>
      <c r="J1149">
        <v>3000</v>
      </c>
      <c r="K1149">
        <v>0</v>
      </c>
      <c r="L1149">
        <v>8199.9999999999891</v>
      </c>
      <c r="M1149">
        <f>SUM(Emisiones_CO2_CO2eq_MUNDO[[#This Row],[Edificios (kilotoneladas CO₂e)]:[Electricidad y Calor (kilotoneladas CO₂e)]])</f>
        <v>10069.999999999989</v>
      </c>
    </row>
    <row r="1150" spans="1:13" x14ac:dyDescent="0.25">
      <c r="A1150" t="s">
        <v>84</v>
      </c>
      <c r="B1150" t="s">
        <v>413</v>
      </c>
      <c r="C1150" t="s">
        <v>85</v>
      </c>
      <c r="D1150">
        <v>2004</v>
      </c>
      <c r="E1150">
        <v>3200</v>
      </c>
      <c r="F1150">
        <v>1470</v>
      </c>
      <c r="G1150">
        <v>-11610</v>
      </c>
      <c r="H1150">
        <v>700</v>
      </c>
      <c r="I1150">
        <v>5300</v>
      </c>
      <c r="J1150">
        <v>3400</v>
      </c>
      <c r="K1150">
        <v>0</v>
      </c>
      <c r="L1150">
        <v>7000</v>
      </c>
      <c r="M1150">
        <f>SUM(Emisiones_CO2_CO2eq_MUNDO[[#This Row],[Edificios (kilotoneladas CO₂e)]:[Electricidad y Calor (kilotoneladas CO₂e)]])</f>
        <v>9460</v>
      </c>
    </row>
    <row r="1151" spans="1:13" x14ac:dyDescent="0.25">
      <c r="A1151" t="s">
        <v>84</v>
      </c>
      <c r="B1151" t="s">
        <v>413</v>
      </c>
      <c r="C1151" t="s">
        <v>85</v>
      </c>
      <c r="D1151">
        <v>2005</v>
      </c>
      <c r="E1151">
        <v>3100</v>
      </c>
      <c r="F1151">
        <v>1500</v>
      </c>
      <c r="G1151">
        <v>-11610</v>
      </c>
      <c r="H1151">
        <v>700</v>
      </c>
      <c r="I1151">
        <v>5400</v>
      </c>
      <c r="J1151">
        <v>3500</v>
      </c>
      <c r="K1151">
        <v>0</v>
      </c>
      <c r="L1151">
        <v>7100</v>
      </c>
      <c r="M1151">
        <f>SUM(Emisiones_CO2_CO2eq_MUNDO[[#This Row],[Edificios (kilotoneladas CO₂e)]:[Electricidad y Calor (kilotoneladas CO₂e)]])</f>
        <v>9690</v>
      </c>
    </row>
    <row r="1152" spans="1:13" x14ac:dyDescent="0.25">
      <c r="A1152" t="s">
        <v>84</v>
      </c>
      <c r="B1152" t="s">
        <v>413</v>
      </c>
      <c r="C1152" t="s">
        <v>85</v>
      </c>
      <c r="D1152">
        <v>2006</v>
      </c>
      <c r="E1152">
        <v>2900</v>
      </c>
      <c r="F1152">
        <v>1590</v>
      </c>
      <c r="G1152">
        <v>-9570</v>
      </c>
      <c r="H1152">
        <v>700</v>
      </c>
      <c r="I1152">
        <v>5800</v>
      </c>
      <c r="J1152">
        <v>3700</v>
      </c>
      <c r="K1152">
        <v>0</v>
      </c>
      <c r="L1152">
        <v>7000</v>
      </c>
      <c r="M1152">
        <f>SUM(Emisiones_CO2_CO2eq_MUNDO[[#This Row],[Edificios (kilotoneladas CO₂e)]:[Electricidad y Calor (kilotoneladas CO₂e)]])</f>
        <v>12120</v>
      </c>
    </row>
    <row r="1153" spans="1:13" x14ac:dyDescent="0.25">
      <c r="A1153" t="s">
        <v>84</v>
      </c>
      <c r="B1153" t="s">
        <v>413</v>
      </c>
      <c r="C1153" t="s">
        <v>85</v>
      </c>
      <c r="D1153">
        <v>2007</v>
      </c>
      <c r="E1153">
        <v>2600</v>
      </c>
      <c r="F1153">
        <v>1610</v>
      </c>
      <c r="G1153">
        <v>-9500</v>
      </c>
      <c r="H1153">
        <v>700</v>
      </c>
      <c r="I1153">
        <v>6100</v>
      </c>
      <c r="J1153">
        <v>3700</v>
      </c>
      <c r="K1153">
        <v>0</v>
      </c>
      <c r="L1153">
        <v>8100</v>
      </c>
      <c r="M1153">
        <f>SUM(Emisiones_CO2_CO2eq_MUNDO[[#This Row],[Edificios (kilotoneladas CO₂e)]:[Electricidad y Calor (kilotoneladas CO₂e)]])</f>
        <v>13310</v>
      </c>
    </row>
    <row r="1154" spans="1:13" x14ac:dyDescent="0.25">
      <c r="A1154" t="s">
        <v>84</v>
      </c>
      <c r="B1154" t="s">
        <v>413</v>
      </c>
      <c r="C1154" t="s">
        <v>85</v>
      </c>
      <c r="D1154">
        <v>2008</v>
      </c>
      <c r="E1154">
        <v>2600</v>
      </c>
      <c r="F1154">
        <v>1530</v>
      </c>
      <c r="G1154">
        <v>-9570</v>
      </c>
      <c r="H1154">
        <v>800</v>
      </c>
      <c r="I1154">
        <v>6100</v>
      </c>
      <c r="J1154">
        <v>3800</v>
      </c>
      <c r="K1154">
        <v>0</v>
      </c>
      <c r="L1154">
        <v>6900</v>
      </c>
      <c r="M1154">
        <f>SUM(Emisiones_CO2_CO2eq_MUNDO[[#This Row],[Edificios (kilotoneladas CO₂e)]:[Electricidad y Calor (kilotoneladas CO₂e)]])</f>
        <v>12160</v>
      </c>
    </row>
    <row r="1155" spans="1:13" x14ac:dyDescent="0.25">
      <c r="A1155" t="s">
        <v>84</v>
      </c>
      <c r="B1155" t="s">
        <v>413</v>
      </c>
      <c r="C1155" t="s">
        <v>85</v>
      </c>
      <c r="D1155">
        <v>2009</v>
      </c>
      <c r="E1155">
        <v>2700</v>
      </c>
      <c r="F1155">
        <v>1220</v>
      </c>
      <c r="G1155">
        <v>-9570</v>
      </c>
      <c r="H1155">
        <v>700</v>
      </c>
      <c r="I1155">
        <v>6000</v>
      </c>
      <c r="J1155">
        <v>3100</v>
      </c>
      <c r="K1155">
        <v>0</v>
      </c>
      <c r="L1155">
        <v>6600</v>
      </c>
      <c r="M1155">
        <f>SUM(Emisiones_CO2_CO2eq_MUNDO[[#This Row],[Edificios (kilotoneladas CO₂e)]:[Electricidad y Calor (kilotoneladas CO₂e)]])</f>
        <v>10750</v>
      </c>
    </row>
    <row r="1156" spans="1:13" x14ac:dyDescent="0.25">
      <c r="A1156" t="s">
        <v>84</v>
      </c>
      <c r="B1156" t="s">
        <v>413</v>
      </c>
      <c r="C1156" t="s">
        <v>85</v>
      </c>
      <c r="D1156">
        <v>2010</v>
      </c>
      <c r="E1156">
        <v>2800</v>
      </c>
      <c r="F1156">
        <v>1200</v>
      </c>
      <c r="G1156">
        <v>-9570</v>
      </c>
      <c r="H1156">
        <v>700</v>
      </c>
      <c r="I1156">
        <v>5800</v>
      </c>
      <c r="J1156">
        <v>2900</v>
      </c>
      <c r="K1156">
        <v>0</v>
      </c>
      <c r="L1156">
        <v>6000</v>
      </c>
      <c r="M1156">
        <f>SUM(Emisiones_CO2_CO2eq_MUNDO[[#This Row],[Edificios (kilotoneladas CO₂e)]:[Electricidad y Calor (kilotoneladas CO₂e)]])</f>
        <v>9830</v>
      </c>
    </row>
    <row r="1157" spans="1:13" x14ac:dyDescent="0.25">
      <c r="A1157" t="s">
        <v>84</v>
      </c>
      <c r="B1157" t="s">
        <v>413</v>
      </c>
      <c r="C1157" t="s">
        <v>85</v>
      </c>
      <c r="D1157">
        <v>2011</v>
      </c>
      <c r="E1157">
        <v>2500</v>
      </c>
      <c r="F1157">
        <v>1050</v>
      </c>
      <c r="G1157">
        <v>-3830</v>
      </c>
      <c r="H1157">
        <v>700</v>
      </c>
      <c r="I1157">
        <v>5700</v>
      </c>
      <c r="J1157">
        <v>2700</v>
      </c>
      <c r="K1157">
        <v>0</v>
      </c>
      <c r="L1157">
        <v>6400</v>
      </c>
      <c r="M1157">
        <f>SUM(Emisiones_CO2_CO2eq_MUNDO[[#This Row],[Edificios (kilotoneladas CO₂e)]:[Electricidad y Calor (kilotoneladas CO₂e)]])</f>
        <v>15220</v>
      </c>
    </row>
    <row r="1158" spans="1:13" x14ac:dyDescent="0.25">
      <c r="A1158" t="s">
        <v>84</v>
      </c>
      <c r="B1158" t="s">
        <v>413</v>
      </c>
      <c r="C1158" t="s">
        <v>85</v>
      </c>
      <c r="D1158">
        <v>2012</v>
      </c>
      <c r="E1158">
        <v>2200</v>
      </c>
      <c r="F1158">
        <v>1020</v>
      </c>
      <c r="G1158">
        <v>-3830</v>
      </c>
      <c r="H1158">
        <v>700</v>
      </c>
      <c r="I1158">
        <v>5500</v>
      </c>
      <c r="J1158">
        <v>2300</v>
      </c>
      <c r="K1158">
        <v>0</v>
      </c>
      <c r="L1158">
        <v>5600</v>
      </c>
      <c r="M1158">
        <f>SUM(Emisiones_CO2_CO2eq_MUNDO[[#This Row],[Edificios (kilotoneladas CO₂e)]:[Electricidad y Calor (kilotoneladas CO₂e)]])</f>
        <v>13490</v>
      </c>
    </row>
    <row r="1159" spans="1:13" x14ac:dyDescent="0.25">
      <c r="A1159" t="s">
        <v>84</v>
      </c>
      <c r="B1159" t="s">
        <v>413</v>
      </c>
      <c r="C1159" t="s">
        <v>85</v>
      </c>
      <c r="D1159">
        <v>2013</v>
      </c>
      <c r="E1159">
        <v>2100</v>
      </c>
      <c r="F1159">
        <v>1140</v>
      </c>
      <c r="G1159">
        <v>-3830</v>
      </c>
      <c r="H1159">
        <v>700</v>
      </c>
      <c r="I1159">
        <v>5600</v>
      </c>
      <c r="J1159">
        <v>2300</v>
      </c>
      <c r="K1159">
        <v>0</v>
      </c>
      <c r="L1159">
        <v>5300</v>
      </c>
      <c r="M1159">
        <f>SUM(Emisiones_CO2_CO2eq_MUNDO[[#This Row],[Edificios (kilotoneladas CO₂e)]:[Electricidad y Calor (kilotoneladas CO₂e)]])</f>
        <v>13310</v>
      </c>
    </row>
    <row r="1160" spans="1:13" x14ac:dyDescent="0.25">
      <c r="A1160" t="s">
        <v>84</v>
      </c>
      <c r="B1160" t="s">
        <v>413</v>
      </c>
      <c r="C1160" t="s">
        <v>85</v>
      </c>
      <c r="D1160">
        <v>2014</v>
      </c>
      <c r="E1160">
        <v>1900</v>
      </c>
      <c r="F1160">
        <v>1230</v>
      </c>
      <c r="G1160">
        <v>-3830</v>
      </c>
      <c r="H1160">
        <v>700</v>
      </c>
      <c r="I1160">
        <v>5500</v>
      </c>
      <c r="J1160">
        <v>2300</v>
      </c>
      <c r="K1160">
        <v>0</v>
      </c>
      <c r="L1160">
        <v>4800</v>
      </c>
      <c r="M1160">
        <f>SUM(Emisiones_CO2_CO2eq_MUNDO[[#This Row],[Edificios (kilotoneladas CO₂e)]:[Electricidad y Calor (kilotoneladas CO₂e)]])</f>
        <v>12600</v>
      </c>
    </row>
    <row r="1161" spans="1:13" x14ac:dyDescent="0.25">
      <c r="A1161" t="s">
        <v>84</v>
      </c>
      <c r="B1161" t="s">
        <v>413</v>
      </c>
      <c r="C1161" t="s">
        <v>85</v>
      </c>
      <c r="D1161">
        <v>2015</v>
      </c>
      <c r="E1161">
        <v>2100</v>
      </c>
      <c r="F1161">
        <v>1170</v>
      </c>
      <c r="G1161">
        <v>-3830</v>
      </c>
      <c r="H1161">
        <v>700</v>
      </c>
      <c r="I1161">
        <v>5800</v>
      </c>
      <c r="J1161">
        <v>2200</v>
      </c>
      <c r="K1161">
        <v>0</v>
      </c>
      <c r="L1161">
        <v>4800</v>
      </c>
      <c r="M1161">
        <f>SUM(Emisiones_CO2_CO2eq_MUNDO[[#This Row],[Edificios (kilotoneladas CO₂e)]:[Electricidad y Calor (kilotoneladas CO₂e)]])</f>
        <v>12940</v>
      </c>
    </row>
    <row r="1162" spans="1:13" x14ac:dyDescent="0.25">
      <c r="A1162" t="s">
        <v>84</v>
      </c>
      <c r="B1162" t="s">
        <v>413</v>
      </c>
      <c r="C1162" t="s">
        <v>85</v>
      </c>
      <c r="D1162">
        <v>2016</v>
      </c>
      <c r="E1162">
        <v>2100</v>
      </c>
      <c r="F1162">
        <v>1080</v>
      </c>
      <c r="G1162">
        <v>-3830</v>
      </c>
      <c r="H1162">
        <v>700</v>
      </c>
      <c r="I1162">
        <v>6100</v>
      </c>
      <c r="J1162">
        <v>2200</v>
      </c>
      <c r="K1162">
        <v>0</v>
      </c>
      <c r="L1162">
        <v>4900</v>
      </c>
      <c r="M1162">
        <f>SUM(Emisiones_CO2_CO2eq_MUNDO[[#This Row],[Edificios (kilotoneladas CO₂e)]:[Electricidad y Calor (kilotoneladas CO₂e)]])</f>
        <v>13250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</v>
      </c>
      <c r="F1163">
        <v>1300</v>
      </c>
      <c r="G1163">
        <v>-34800</v>
      </c>
      <c r="H1163">
        <v>3100</v>
      </c>
      <c r="I1163">
        <v>5100</v>
      </c>
      <c r="J1163">
        <v>10800</v>
      </c>
      <c r="K1163">
        <v>0</v>
      </c>
      <c r="L1163">
        <v>12800</v>
      </c>
      <c r="M1163">
        <f>SUM(Emisiones_CO2_CO2eq_MUNDO[[#This Row],[Edificios (kilotoneladas CO₂e)]:[Electricidad y Calor (kilotoneladas CO₂e)]])</f>
        <v>600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</v>
      </c>
      <c r="F1164">
        <v>860</v>
      </c>
      <c r="G1164">
        <v>-34800</v>
      </c>
      <c r="H1164">
        <v>2200</v>
      </c>
      <c r="I1164">
        <v>3700</v>
      </c>
      <c r="J1164">
        <v>7400</v>
      </c>
      <c r="K1164">
        <v>0</v>
      </c>
      <c r="L1164">
        <v>11000</v>
      </c>
      <c r="M1164">
        <f>SUM(Emisiones_CO2_CO2eq_MUNDO[[#This Row],[Edificios (kilotoneladas CO₂e)]:[Electricidad y Calor (kilotoneladas CO₂e)]])</f>
        <v>-7440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</v>
      </c>
      <c r="F1165">
        <v>860</v>
      </c>
      <c r="G1165">
        <v>-34800</v>
      </c>
      <c r="H1165">
        <v>1900</v>
      </c>
      <c r="I1165">
        <v>2600</v>
      </c>
      <c r="J1165">
        <v>6100</v>
      </c>
      <c r="K1165">
        <v>0</v>
      </c>
      <c r="L1165">
        <v>9000</v>
      </c>
      <c r="M1165">
        <f>SUM(Emisiones_CO2_CO2eq_MUNDO[[#This Row],[Edificios (kilotoneladas CO₂e)]:[Electricidad y Calor (kilotoneladas CO₂e)]])</f>
        <v>-12740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</v>
      </c>
      <c r="F1166">
        <v>450</v>
      </c>
      <c r="G1166">
        <v>-34800</v>
      </c>
      <c r="H1166">
        <v>1700</v>
      </c>
      <c r="I1166">
        <v>1900</v>
      </c>
      <c r="J1166">
        <v>5700</v>
      </c>
      <c r="K1166">
        <v>0</v>
      </c>
      <c r="L1166">
        <v>9300</v>
      </c>
      <c r="M1166">
        <f>SUM(Emisiones_CO2_CO2eq_MUNDO[[#This Row],[Edificios (kilotoneladas CO₂e)]:[Electricidad y Calor (kilotoneladas CO₂e)]])</f>
        <v>-14650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</v>
      </c>
      <c r="F1167">
        <v>460</v>
      </c>
      <c r="G1167">
        <v>-34800</v>
      </c>
      <c r="H1167">
        <v>1800</v>
      </c>
      <c r="I1167">
        <v>1900</v>
      </c>
      <c r="J1167">
        <v>6000</v>
      </c>
      <c r="K1167">
        <v>0</v>
      </c>
      <c r="L1167">
        <v>10400</v>
      </c>
      <c r="M1167">
        <f>SUM(Emisiones_CO2_CO2eq_MUNDO[[#This Row],[Edificios (kilotoneladas CO₂e)]:[Electricidad y Calor (kilotoneladas CO₂e)]])</f>
        <v>-13240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</v>
      </c>
      <c r="F1168">
        <v>630</v>
      </c>
      <c r="G1168">
        <v>-34800</v>
      </c>
      <c r="H1168">
        <v>1800</v>
      </c>
      <c r="I1168">
        <v>2000</v>
      </c>
      <c r="J1168">
        <v>6600</v>
      </c>
      <c r="K1168">
        <v>0</v>
      </c>
      <c r="L1168">
        <v>11000</v>
      </c>
      <c r="M1168">
        <f>SUM(Emisiones_CO2_CO2eq_MUNDO[[#This Row],[Edificios (kilotoneladas CO₂e)]:[Electricidad y Calor (kilotoneladas CO₂e)]])</f>
        <v>-11770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</v>
      </c>
      <c r="F1169">
        <v>620</v>
      </c>
      <c r="G1169">
        <v>-34800</v>
      </c>
      <c r="H1169">
        <v>2300</v>
      </c>
      <c r="I1169">
        <v>2200</v>
      </c>
      <c r="J1169">
        <v>7300</v>
      </c>
      <c r="K1169">
        <v>0</v>
      </c>
      <c r="L1169">
        <v>11600</v>
      </c>
      <c r="M1169">
        <f>SUM(Emisiones_CO2_CO2eq_MUNDO[[#This Row],[Edificios (kilotoneladas CO₂e)]:[Electricidad y Calor (kilotoneladas CO₂e)]])</f>
        <v>-9780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</v>
      </c>
      <c r="F1170">
        <v>730</v>
      </c>
      <c r="G1170">
        <v>-34800</v>
      </c>
      <c r="H1170">
        <v>2500</v>
      </c>
      <c r="I1170">
        <v>2800</v>
      </c>
      <c r="J1170">
        <v>9300</v>
      </c>
      <c r="K1170">
        <v>270</v>
      </c>
      <c r="L1170">
        <v>10900</v>
      </c>
      <c r="M1170">
        <f>SUM(Emisiones_CO2_CO2eq_MUNDO[[#This Row],[Edificios (kilotoneladas CO₂e)]:[Electricidad y Calor (kilotoneladas CO₂e)]])</f>
        <v>-7400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</v>
      </c>
      <c r="F1171">
        <v>730</v>
      </c>
      <c r="G1171">
        <v>-34800</v>
      </c>
      <c r="H1171">
        <v>2200</v>
      </c>
      <c r="I1171">
        <v>2500</v>
      </c>
      <c r="J1171">
        <v>9900</v>
      </c>
      <c r="K1171">
        <v>160</v>
      </c>
      <c r="L1171">
        <v>10800</v>
      </c>
      <c r="M1171">
        <f>SUM(Emisiones_CO2_CO2eq_MUNDO[[#This Row],[Edificios (kilotoneladas CO₂e)]:[Electricidad y Calor (kilotoneladas CO₂e)]])</f>
        <v>-7710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</v>
      </c>
      <c r="F1172">
        <v>760</v>
      </c>
      <c r="G1172">
        <v>-34800</v>
      </c>
      <c r="H1172">
        <v>2200</v>
      </c>
      <c r="I1172">
        <v>2400</v>
      </c>
      <c r="J1172">
        <v>11200</v>
      </c>
      <c r="K1172">
        <v>160</v>
      </c>
      <c r="L1172">
        <v>10300</v>
      </c>
      <c r="M1172">
        <f>SUM(Emisiones_CO2_CO2eq_MUNDO[[#This Row],[Edificios (kilotoneladas CO₂e)]:[Electricidad y Calor (kilotoneladas CO₂e)]])</f>
        <v>-6880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</v>
      </c>
      <c r="F1173">
        <v>700</v>
      </c>
      <c r="G1173">
        <v>-34800</v>
      </c>
      <c r="H1173">
        <v>2200</v>
      </c>
      <c r="I1173">
        <v>2200</v>
      </c>
      <c r="J1173">
        <v>11000</v>
      </c>
      <c r="K1173">
        <v>160</v>
      </c>
      <c r="L1173">
        <v>10800</v>
      </c>
      <c r="M1173">
        <f>SUM(Emisiones_CO2_CO2eq_MUNDO[[#This Row],[Edificios (kilotoneladas CO₂e)]:[Electricidad y Calor (kilotoneladas CO₂e)]])</f>
        <v>-6640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</v>
      </c>
      <c r="F1174">
        <v>560</v>
      </c>
      <c r="G1174">
        <v>-32710</v>
      </c>
      <c r="H1174">
        <v>1900</v>
      </c>
      <c r="I1174">
        <v>2200</v>
      </c>
      <c r="J1174">
        <v>11700</v>
      </c>
      <c r="K1174">
        <v>160</v>
      </c>
      <c r="L1174">
        <v>9600</v>
      </c>
      <c r="M1174">
        <f>SUM(Emisiones_CO2_CO2eq_MUNDO[[#This Row],[Edificios (kilotoneladas CO₂e)]:[Electricidad y Calor (kilotoneladas CO₂e)]])</f>
        <v>-5590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</v>
      </c>
      <c r="F1175">
        <v>560</v>
      </c>
      <c r="G1175">
        <v>-32710</v>
      </c>
      <c r="H1175">
        <v>1700</v>
      </c>
      <c r="I1175">
        <v>2100</v>
      </c>
      <c r="J1175">
        <v>7800</v>
      </c>
      <c r="K1175">
        <v>160</v>
      </c>
      <c r="L1175">
        <v>12800</v>
      </c>
      <c r="M1175">
        <f>SUM(Emisiones_CO2_CO2eq_MUNDO[[#This Row],[Edificios (kilotoneladas CO₂e)]:[Electricidad y Calor (kilotoneladas CO₂e)]])</f>
        <v>-6790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</v>
      </c>
      <c r="F1176">
        <v>560</v>
      </c>
      <c r="G1176">
        <v>-32710</v>
      </c>
      <c r="H1176">
        <v>2400</v>
      </c>
      <c r="I1176">
        <v>1900</v>
      </c>
      <c r="J1176">
        <v>5700</v>
      </c>
      <c r="K1176">
        <v>160</v>
      </c>
      <c r="L1176">
        <v>13400</v>
      </c>
      <c r="M1176">
        <f>SUM(Emisiones_CO2_CO2eq_MUNDO[[#This Row],[Edificios (kilotoneladas CO₂e)]:[Electricidad y Calor (kilotoneladas CO₂e)]])</f>
        <v>-7490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</v>
      </c>
      <c r="F1177">
        <v>580</v>
      </c>
      <c r="G1177">
        <v>-32710</v>
      </c>
      <c r="H1177">
        <v>2400</v>
      </c>
      <c r="I1177">
        <v>2000</v>
      </c>
      <c r="J1177">
        <v>5000</v>
      </c>
      <c r="K1177">
        <v>160</v>
      </c>
      <c r="L1177">
        <v>13300</v>
      </c>
      <c r="M1177">
        <f>SUM(Emisiones_CO2_CO2eq_MUNDO[[#This Row],[Edificios (kilotoneladas CO₂e)]:[Electricidad y Calor (kilotoneladas CO₂e)]])</f>
        <v>-7570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</v>
      </c>
      <c r="F1178">
        <v>640</v>
      </c>
      <c r="G1178">
        <v>-32710</v>
      </c>
      <c r="H1178">
        <v>2400</v>
      </c>
      <c r="I1178">
        <v>1900</v>
      </c>
      <c r="J1178">
        <v>6300</v>
      </c>
      <c r="K1178">
        <v>160</v>
      </c>
      <c r="L1178">
        <v>13100</v>
      </c>
      <c r="M1178">
        <f>SUM(Emisiones_CO2_CO2eq_MUNDO[[#This Row],[Edificios (kilotoneladas CO₂e)]:[Electricidad y Calor (kilotoneladas CO₂e)]])</f>
        <v>-6810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</v>
      </c>
      <c r="F1179">
        <v>690</v>
      </c>
      <c r="G1179">
        <v>37690</v>
      </c>
      <c r="H1179">
        <v>2000</v>
      </c>
      <c r="I1179">
        <v>1800</v>
      </c>
      <c r="J1179">
        <v>7700</v>
      </c>
      <c r="K1179">
        <v>160</v>
      </c>
      <c r="L1179">
        <v>13100</v>
      </c>
      <c r="M1179">
        <f>SUM(Emisiones_CO2_CO2eq_MUNDO[[#This Row],[Edificios (kilotoneladas CO₂e)]:[Electricidad y Calor (kilotoneladas CO₂e)]])</f>
        <v>63940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</v>
      </c>
      <c r="F1180">
        <v>720</v>
      </c>
      <c r="G1180">
        <v>37690</v>
      </c>
      <c r="H1180">
        <v>2200</v>
      </c>
      <c r="I1180">
        <v>1800</v>
      </c>
      <c r="J1180">
        <v>8100</v>
      </c>
      <c r="K1180">
        <v>160</v>
      </c>
      <c r="L1180">
        <v>13500</v>
      </c>
      <c r="M1180">
        <f>SUM(Emisiones_CO2_CO2eq_MUNDO[[#This Row],[Edificios (kilotoneladas CO₂e)]:[Electricidad y Calor (kilotoneladas CO₂e)]])</f>
        <v>64770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</v>
      </c>
      <c r="F1181">
        <v>680</v>
      </c>
      <c r="G1181">
        <v>37690</v>
      </c>
      <c r="H1181">
        <v>2100</v>
      </c>
      <c r="I1181">
        <v>1800</v>
      </c>
      <c r="J1181">
        <v>7100</v>
      </c>
      <c r="K1181">
        <v>160</v>
      </c>
      <c r="L1181">
        <v>13900</v>
      </c>
      <c r="M1181">
        <f>SUM(Emisiones_CO2_CO2eq_MUNDO[[#This Row],[Edificios (kilotoneladas CO₂e)]:[Electricidad y Calor (kilotoneladas CO₂e)]])</f>
        <v>64130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</v>
      </c>
      <c r="F1182">
        <v>640</v>
      </c>
      <c r="G1182">
        <v>37690</v>
      </c>
      <c r="H1182">
        <v>2700</v>
      </c>
      <c r="I1182">
        <v>1400</v>
      </c>
      <c r="J1182">
        <v>8000</v>
      </c>
      <c r="K1182">
        <v>160</v>
      </c>
      <c r="L1182">
        <v>13500</v>
      </c>
      <c r="M1182">
        <f>SUM(Emisiones_CO2_CO2eq_MUNDO[[#This Row],[Edificios (kilotoneladas CO₂e)]:[Electricidad y Calor (kilotoneladas CO₂e)]])</f>
        <v>64690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</v>
      </c>
      <c r="F1183">
        <v>640</v>
      </c>
      <c r="G1183">
        <v>37690</v>
      </c>
      <c r="H1183">
        <v>3400</v>
      </c>
      <c r="I1183">
        <v>1200</v>
      </c>
      <c r="J1183">
        <v>8900</v>
      </c>
      <c r="K1183">
        <v>110</v>
      </c>
      <c r="L1183">
        <v>15400</v>
      </c>
      <c r="M1183">
        <f>SUM(Emisiones_CO2_CO2eq_MUNDO[[#This Row],[Edificios (kilotoneladas CO₂e)]:[Electricidad y Calor (kilotoneladas CO₂e)]])</f>
        <v>67940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</v>
      </c>
      <c r="F1184">
        <v>680</v>
      </c>
      <c r="G1184">
        <v>-14010</v>
      </c>
      <c r="H1184">
        <v>3000</v>
      </c>
      <c r="I1184">
        <v>1200</v>
      </c>
      <c r="J1184">
        <v>8199.9999999999891</v>
      </c>
      <c r="K1184">
        <v>50</v>
      </c>
      <c r="L1184">
        <v>14800</v>
      </c>
      <c r="M1184">
        <f>SUM(Emisiones_CO2_CO2eq_MUNDO[[#This Row],[Edificios (kilotoneladas CO₂e)]:[Electricidad y Calor (kilotoneladas CO₂e)]])</f>
        <v>14519.999999999989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</v>
      </c>
      <c r="F1185">
        <v>710</v>
      </c>
      <c r="G1185">
        <v>-14010</v>
      </c>
      <c r="H1185">
        <v>3200</v>
      </c>
      <c r="I1185">
        <v>1100</v>
      </c>
      <c r="J1185">
        <v>8000</v>
      </c>
      <c r="K1185">
        <v>50</v>
      </c>
      <c r="L1185">
        <v>15200</v>
      </c>
      <c r="M1185">
        <f>SUM(Emisiones_CO2_CO2eq_MUNDO[[#This Row],[Edificios (kilotoneladas CO₂e)]:[Electricidad y Calor (kilotoneladas CO₂e)]])</f>
        <v>14850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</v>
      </c>
      <c r="F1186">
        <v>650</v>
      </c>
      <c r="G1186">
        <v>-14010</v>
      </c>
      <c r="H1186">
        <v>3100</v>
      </c>
      <c r="I1186">
        <v>1200</v>
      </c>
      <c r="J1186">
        <v>7300</v>
      </c>
      <c r="K1186">
        <v>50</v>
      </c>
      <c r="L1186">
        <v>14400</v>
      </c>
      <c r="M1186">
        <f>SUM(Emisiones_CO2_CO2eq_MUNDO[[#This Row],[Edificios (kilotoneladas CO₂e)]:[Electricidad y Calor (kilotoneladas CO₂e)]])</f>
        <v>13290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</v>
      </c>
      <c r="F1187">
        <v>610</v>
      </c>
      <c r="G1187">
        <v>-14010</v>
      </c>
      <c r="H1187">
        <v>3000</v>
      </c>
      <c r="I1187">
        <v>1400</v>
      </c>
      <c r="J1187">
        <v>5200</v>
      </c>
      <c r="K1187">
        <v>50</v>
      </c>
      <c r="L1187">
        <v>16100</v>
      </c>
      <c r="M1187">
        <f>SUM(Emisiones_CO2_CO2eq_MUNDO[[#This Row],[Edificios (kilotoneladas CO₂e)]:[Electricidad y Calor (kilotoneladas CO₂e)]])</f>
        <v>12950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</v>
      </c>
      <c r="F1188">
        <v>590</v>
      </c>
      <c r="G1188">
        <v>-14010</v>
      </c>
      <c r="H1188">
        <v>3000</v>
      </c>
      <c r="I1188">
        <v>1500</v>
      </c>
      <c r="J1188">
        <v>7500</v>
      </c>
      <c r="K1188">
        <v>50</v>
      </c>
      <c r="L1188">
        <v>14200</v>
      </c>
      <c r="M1188">
        <f>SUM(Emisiones_CO2_CO2eq_MUNDO[[#This Row],[Edificios (kilotoneladas CO₂e)]:[Electricidad y Calor (kilotoneladas CO₂e)]])</f>
        <v>13430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</v>
      </c>
      <c r="F1189">
        <v>590</v>
      </c>
      <c r="G1189">
        <v>-14010</v>
      </c>
      <c r="H1189">
        <v>3000</v>
      </c>
      <c r="I1189">
        <v>1500</v>
      </c>
      <c r="J1189">
        <v>6500</v>
      </c>
      <c r="K1189">
        <v>50</v>
      </c>
      <c r="L1189">
        <v>11700</v>
      </c>
      <c r="M1189">
        <f>SUM(Emisiones_CO2_CO2eq_MUNDO[[#This Row],[Edificios (kilotoneladas CO₂e)]:[Electricidad y Calor (kilotoneladas CO₂e)]])</f>
        <v>9930</v>
      </c>
    </row>
    <row r="1190" spans="1:13" x14ac:dyDescent="0.25">
      <c r="A1190" t="s">
        <v>88</v>
      </c>
      <c r="B1190" t="s">
        <v>414</v>
      </c>
      <c r="C1190" t="s">
        <v>89</v>
      </c>
      <c r="D1190">
        <v>1990</v>
      </c>
      <c r="E1190">
        <v>200</v>
      </c>
      <c r="F1190">
        <v>670</v>
      </c>
      <c r="G1190">
        <v>-70</v>
      </c>
      <c r="H1190">
        <v>0</v>
      </c>
      <c r="I1190">
        <v>1200</v>
      </c>
      <c r="J1190">
        <v>800</v>
      </c>
      <c r="K1190">
        <v>0</v>
      </c>
      <c r="L1190">
        <v>1800</v>
      </c>
      <c r="M1190">
        <f>SUM(Emisiones_CO2_CO2eq_MUNDO[[#This Row],[Edificios (kilotoneladas CO₂e)]:[Electricidad y Calor (kilotoneladas CO₂e)]])</f>
        <v>4600</v>
      </c>
    </row>
    <row r="1191" spans="1:13" x14ac:dyDescent="0.25">
      <c r="A1191" t="s">
        <v>88</v>
      </c>
      <c r="B1191" t="s">
        <v>414</v>
      </c>
      <c r="C1191" t="s">
        <v>89</v>
      </c>
      <c r="D1191">
        <v>1991</v>
      </c>
      <c r="E1191">
        <v>200</v>
      </c>
      <c r="F1191">
        <v>630</v>
      </c>
      <c r="G1191">
        <v>-70</v>
      </c>
      <c r="H1191">
        <v>0</v>
      </c>
      <c r="I1191">
        <v>1200</v>
      </c>
      <c r="J1191">
        <v>1300</v>
      </c>
      <c r="K1191">
        <v>0</v>
      </c>
      <c r="L1191">
        <v>1800</v>
      </c>
      <c r="M1191">
        <f>SUM(Emisiones_CO2_CO2eq_MUNDO[[#This Row],[Edificios (kilotoneladas CO₂e)]:[Electricidad y Calor (kilotoneladas CO₂e)]])</f>
        <v>5060</v>
      </c>
    </row>
    <row r="1192" spans="1:13" x14ac:dyDescent="0.25">
      <c r="A1192" t="s">
        <v>88</v>
      </c>
      <c r="B1192" t="s">
        <v>414</v>
      </c>
      <c r="C1192" t="s">
        <v>89</v>
      </c>
      <c r="D1192">
        <v>1992</v>
      </c>
      <c r="E1192">
        <v>200</v>
      </c>
      <c r="F1192">
        <v>690</v>
      </c>
      <c r="G1192">
        <v>-70</v>
      </c>
      <c r="H1192">
        <v>0</v>
      </c>
      <c r="I1192">
        <v>1300</v>
      </c>
      <c r="J1192">
        <v>1100</v>
      </c>
      <c r="K1192">
        <v>0</v>
      </c>
      <c r="L1192">
        <v>2100</v>
      </c>
      <c r="M1192">
        <f>SUM(Emisiones_CO2_CO2eq_MUNDO[[#This Row],[Edificios (kilotoneladas CO₂e)]:[Electricidad y Calor (kilotoneladas CO₂e)]])</f>
        <v>5320</v>
      </c>
    </row>
    <row r="1193" spans="1:13" x14ac:dyDescent="0.25">
      <c r="A1193" t="s">
        <v>88</v>
      </c>
      <c r="B1193" t="s">
        <v>414</v>
      </c>
      <c r="C1193" t="s">
        <v>89</v>
      </c>
      <c r="D1193">
        <v>1993</v>
      </c>
      <c r="E1193">
        <v>200</v>
      </c>
      <c r="F1193">
        <v>750</v>
      </c>
      <c r="G1193">
        <v>-70</v>
      </c>
      <c r="H1193">
        <v>0</v>
      </c>
      <c r="I1193">
        <v>1300</v>
      </c>
      <c r="J1193">
        <v>1200</v>
      </c>
      <c r="K1193">
        <v>0</v>
      </c>
      <c r="L1193">
        <v>2300</v>
      </c>
      <c r="M1193">
        <f>SUM(Emisiones_CO2_CO2eq_MUNDO[[#This Row],[Edificios (kilotoneladas CO₂e)]:[Electricidad y Calor (kilotoneladas CO₂e)]])</f>
        <v>5680</v>
      </c>
    </row>
    <row r="1194" spans="1:13" x14ac:dyDescent="0.25">
      <c r="A1194" t="s">
        <v>88</v>
      </c>
      <c r="B1194" t="s">
        <v>414</v>
      </c>
      <c r="C1194" t="s">
        <v>89</v>
      </c>
      <c r="D1194">
        <v>1994</v>
      </c>
      <c r="E1194">
        <v>200</v>
      </c>
      <c r="F1194">
        <v>780</v>
      </c>
      <c r="G1194">
        <v>-70</v>
      </c>
      <c r="H1194">
        <v>0</v>
      </c>
      <c r="I1194">
        <v>1400</v>
      </c>
      <c r="J1194">
        <v>1200</v>
      </c>
      <c r="K1194">
        <v>0</v>
      </c>
      <c r="L1194">
        <v>2400</v>
      </c>
      <c r="M1194">
        <f>SUM(Emisiones_CO2_CO2eq_MUNDO[[#This Row],[Edificios (kilotoneladas CO₂e)]:[Electricidad y Calor (kilotoneladas CO₂e)]])</f>
        <v>5910</v>
      </c>
    </row>
    <row r="1195" spans="1:13" x14ac:dyDescent="0.25">
      <c r="A1195" t="s">
        <v>88</v>
      </c>
      <c r="B1195" t="s">
        <v>414</v>
      </c>
      <c r="C1195" t="s">
        <v>89</v>
      </c>
      <c r="D1195">
        <v>1995</v>
      </c>
      <c r="E1195">
        <v>200</v>
      </c>
      <c r="F1195">
        <v>750</v>
      </c>
      <c r="G1195">
        <v>-70</v>
      </c>
      <c r="H1195">
        <v>0</v>
      </c>
      <c r="I1195">
        <v>1500</v>
      </c>
      <c r="J1195">
        <v>1200</v>
      </c>
      <c r="K1195">
        <v>0</v>
      </c>
      <c r="L1195">
        <v>2200</v>
      </c>
      <c r="M1195">
        <f>SUM(Emisiones_CO2_CO2eq_MUNDO[[#This Row],[Edificios (kilotoneladas CO₂e)]:[Electricidad y Calor (kilotoneladas CO₂e)]])</f>
        <v>5780</v>
      </c>
    </row>
    <row r="1196" spans="1:13" x14ac:dyDescent="0.25">
      <c r="A1196" t="s">
        <v>88</v>
      </c>
      <c r="B1196" t="s">
        <v>414</v>
      </c>
      <c r="C1196" t="s">
        <v>89</v>
      </c>
      <c r="D1196">
        <v>1996</v>
      </c>
      <c r="E1196">
        <v>200</v>
      </c>
      <c r="F1196">
        <v>810</v>
      </c>
      <c r="G1196">
        <v>-70</v>
      </c>
      <c r="H1196">
        <v>0</v>
      </c>
      <c r="I1196">
        <v>1500</v>
      </c>
      <c r="J1196">
        <v>1400</v>
      </c>
      <c r="K1196">
        <v>0</v>
      </c>
      <c r="L1196">
        <v>2300</v>
      </c>
      <c r="M1196">
        <f>SUM(Emisiones_CO2_CO2eq_MUNDO[[#This Row],[Edificios (kilotoneladas CO₂e)]:[Electricidad y Calor (kilotoneladas CO₂e)]])</f>
        <v>6140</v>
      </c>
    </row>
    <row r="1197" spans="1:13" x14ac:dyDescent="0.25">
      <c r="A1197" t="s">
        <v>88</v>
      </c>
      <c r="B1197" t="s">
        <v>414</v>
      </c>
      <c r="C1197" t="s">
        <v>89</v>
      </c>
      <c r="D1197">
        <v>1997</v>
      </c>
      <c r="E1197">
        <v>200</v>
      </c>
      <c r="F1197">
        <v>780</v>
      </c>
      <c r="G1197">
        <v>-70</v>
      </c>
      <c r="H1197">
        <v>0</v>
      </c>
      <c r="I1197">
        <v>1600</v>
      </c>
      <c r="J1197">
        <v>1300</v>
      </c>
      <c r="K1197">
        <v>0</v>
      </c>
      <c r="L1197">
        <v>2400</v>
      </c>
      <c r="M1197">
        <f>SUM(Emisiones_CO2_CO2eq_MUNDO[[#This Row],[Edificios (kilotoneladas CO₂e)]:[Electricidad y Calor (kilotoneladas CO₂e)]])</f>
        <v>6210</v>
      </c>
    </row>
    <row r="1198" spans="1:13" x14ac:dyDescent="0.25">
      <c r="A1198" t="s">
        <v>88</v>
      </c>
      <c r="B1198" t="s">
        <v>414</v>
      </c>
      <c r="C1198" t="s">
        <v>89</v>
      </c>
      <c r="D1198">
        <v>1998</v>
      </c>
      <c r="E1198">
        <v>200</v>
      </c>
      <c r="F1198">
        <v>740</v>
      </c>
      <c r="G1198">
        <v>-70</v>
      </c>
      <c r="H1198">
        <v>0</v>
      </c>
      <c r="I1198">
        <v>1600</v>
      </c>
      <c r="J1198">
        <v>1300</v>
      </c>
      <c r="K1198">
        <v>0</v>
      </c>
      <c r="L1198">
        <v>2600</v>
      </c>
      <c r="M1198">
        <f>SUM(Emisiones_CO2_CO2eq_MUNDO[[#This Row],[Edificios (kilotoneladas CO₂e)]:[Electricidad y Calor (kilotoneladas CO₂e)]])</f>
        <v>6370</v>
      </c>
    </row>
    <row r="1199" spans="1:13" x14ac:dyDescent="0.25">
      <c r="A1199" t="s">
        <v>88</v>
      </c>
      <c r="B1199" t="s">
        <v>414</v>
      </c>
      <c r="C1199" t="s">
        <v>89</v>
      </c>
      <c r="D1199">
        <v>1999</v>
      </c>
      <c r="E1199">
        <v>200</v>
      </c>
      <c r="F1199">
        <v>740</v>
      </c>
      <c r="G1199">
        <v>-70</v>
      </c>
      <c r="H1199">
        <v>0</v>
      </c>
      <c r="I1199">
        <v>1700</v>
      </c>
      <c r="J1199">
        <v>1400</v>
      </c>
      <c r="K1199">
        <v>0</v>
      </c>
      <c r="L1199">
        <v>2800</v>
      </c>
      <c r="M1199">
        <f>SUM(Emisiones_CO2_CO2eq_MUNDO[[#This Row],[Edificios (kilotoneladas CO₂e)]:[Electricidad y Calor (kilotoneladas CO₂e)]])</f>
        <v>6770</v>
      </c>
    </row>
    <row r="1200" spans="1:13" x14ac:dyDescent="0.25">
      <c r="A1200" t="s">
        <v>88</v>
      </c>
      <c r="B1200" t="s">
        <v>414</v>
      </c>
      <c r="C1200" t="s">
        <v>89</v>
      </c>
      <c r="D1200">
        <v>2000</v>
      </c>
      <c r="E1200">
        <v>200</v>
      </c>
      <c r="F1200">
        <v>760</v>
      </c>
      <c r="G1200">
        <v>-70</v>
      </c>
      <c r="H1200">
        <v>0</v>
      </c>
      <c r="I1200">
        <v>1700</v>
      </c>
      <c r="J1200">
        <v>1400</v>
      </c>
      <c r="K1200">
        <v>0</v>
      </c>
      <c r="L1200">
        <v>3000</v>
      </c>
      <c r="M1200">
        <f>SUM(Emisiones_CO2_CO2eq_MUNDO[[#This Row],[Edificios (kilotoneladas CO₂e)]:[Electricidad y Calor (kilotoneladas CO₂e)]])</f>
        <v>6990</v>
      </c>
    </row>
    <row r="1201" spans="1:13" x14ac:dyDescent="0.25">
      <c r="A1201" t="s">
        <v>88</v>
      </c>
      <c r="B1201" t="s">
        <v>414</v>
      </c>
      <c r="C1201" t="s">
        <v>89</v>
      </c>
      <c r="D1201">
        <v>2001</v>
      </c>
      <c r="E1201">
        <v>200</v>
      </c>
      <c r="F1201">
        <v>750</v>
      </c>
      <c r="G1201">
        <v>-110</v>
      </c>
      <c r="H1201">
        <v>0</v>
      </c>
      <c r="I1201">
        <v>1800</v>
      </c>
      <c r="J1201">
        <v>1300</v>
      </c>
      <c r="K1201">
        <v>0</v>
      </c>
      <c r="L1201">
        <v>2900</v>
      </c>
      <c r="M1201">
        <f>SUM(Emisiones_CO2_CO2eq_MUNDO[[#This Row],[Edificios (kilotoneladas CO₂e)]:[Electricidad y Calor (kilotoneladas CO₂e)]])</f>
        <v>6840</v>
      </c>
    </row>
    <row r="1202" spans="1:13" x14ac:dyDescent="0.25">
      <c r="A1202" t="s">
        <v>88</v>
      </c>
      <c r="B1202" t="s">
        <v>414</v>
      </c>
      <c r="C1202" t="s">
        <v>89</v>
      </c>
      <c r="D1202">
        <v>2002</v>
      </c>
      <c r="E1202">
        <v>300</v>
      </c>
      <c r="F1202">
        <v>770</v>
      </c>
      <c r="G1202">
        <v>-110</v>
      </c>
      <c r="H1202">
        <v>0</v>
      </c>
      <c r="I1202">
        <v>1800</v>
      </c>
      <c r="J1202">
        <v>1300</v>
      </c>
      <c r="K1202">
        <v>0</v>
      </c>
      <c r="L1202">
        <v>3000</v>
      </c>
      <c r="M1202">
        <f>SUM(Emisiones_CO2_CO2eq_MUNDO[[#This Row],[Edificios (kilotoneladas CO₂e)]:[Electricidad y Calor (kilotoneladas CO₂e)]])</f>
        <v>7060</v>
      </c>
    </row>
    <row r="1203" spans="1:13" x14ac:dyDescent="0.25">
      <c r="A1203" t="s">
        <v>88</v>
      </c>
      <c r="B1203" t="s">
        <v>414</v>
      </c>
      <c r="C1203" t="s">
        <v>89</v>
      </c>
      <c r="D1203">
        <v>2003</v>
      </c>
      <c r="E1203">
        <v>300</v>
      </c>
      <c r="F1203">
        <v>750</v>
      </c>
      <c r="G1203">
        <v>-110</v>
      </c>
      <c r="H1203">
        <v>0</v>
      </c>
      <c r="I1203">
        <v>1900</v>
      </c>
      <c r="J1203">
        <v>1400</v>
      </c>
      <c r="K1203">
        <v>0</v>
      </c>
      <c r="L1203">
        <v>3500</v>
      </c>
      <c r="M1203">
        <f>SUM(Emisiones_CO2_CO2eq_MUNDO[[#This Row],[Edificios (kilotoneladas CO₂e)]:[Electricidad y Calor (kilotoneladas CO₂e)]])</f>
        <v>7740</v>
      </c>
    </row>
    <row r="1204" spans="1:13" x14ac:dyDescent="0.25">
      <c r="A1204" t="s">
        <v>88</v>
      </c>
      <c r="B1204" t="s">
        <v>414</v>
      </c>
      <c r="C1204" t="s">
        <v>89</v>
      </c>
      <c r="D1204">
        <v>2004</v>
      </c>
      <c r="E1204">
        <v>200</v>
      </c>
      <c r="F1204">
        <v>810</v>
      </c>
      <c r="G1204">
        <v>-110</v>
      </c>
      <c r="H1204">
        <v>0</v>
      </c>
      <c r="I1204">
        <v>2000</v>
      </c>
      <c r="J1204">
        <v>1400</v>
      </c>
      <c r="K1204">
        <v>0</v>
      </c>
      <c r="L1204">
        <v>3300</v>
      </c>
      <c r="M1204">
        <f>SUM(Emisiones_CO2_CO2eq_MUNDO[[#This Row],[Edificios (kilotoneladas CO₂e)]:[Electricidad y Calor (kilotoneladas CO₂e)]])</f>
        <v>7600</v>
      </c>
    </row>
    <row r="1205" spans="1:13" x14ac:dyDescent="0.25">
      <c r="A1205" t="s">
        <v>88</v>
      </c>
      <c r="B1205" t="s">
        <v>414</v>
      </c>
      <c r="C1205" t="s">
        <v>89</v>
      </c>
      <c r="D1205">
        <v>2005</v>
      </c>
      <c r="E1205">
        <v>500</v>
      </c>
      <c r="F1205">
        <v>820</v>
      </c>
      <c r="G1205">
        <v>-110</v>
      </c>
      <c r="H1205">
        <v>100</v>
      </c>
      <c r="I1205">
        <v>2000</v>
      </c>
      <c r="J1205">
        <v>1000</v>
      </c>
      <c r="K1205">
        <v>0</v>
      </c>
      <c r="L1205">
        <v>3500</v>
      </c>
      <c r="M1205">
        <f>SUM(Emisiones_CO2_CO2eq_MUNDO[[#This Row],[Edificios (kilotoneladas CO₂e)]:[Electricidad y Calor (kilotoneladas CO₂e)]])</f>
        <v>7810</v>
      </c>
    </row>
    <row r="1206" spans="1:13" x14ac:dyDescent="0.25">
      <c r="A1206" t="s">
        <v>88</v>
      </c>
      <c r="B1206" t="s">
        <v>414</v>
      </c>
      <c r="C1206" t="s">
        <v>89</v>
      </c>
      <c r="D1206">
        <v>2006</v>
      </c>
      <c r="E1206">
        <v>600</v>
      </c>
      <c r="F1206">
        <v>820</v>
      </c>
      <c r="G1206">
        <v>-390</v>
      </c>
      <c r="H1206">
        <v>100</v>
      </c>
      <c r="I1206">
        <v>2000</v>
      </c>
      <c r="J1206">
        <v>900</v>
      </c>
      <c r="K1206">
        <v>0</v>
      </c>
      <c r="L1206">
        <v>3500</v>
      </c>
      <c r="M1206">
        <f>SUM(Emisiones_CO2_CO2eq_MUNDO[[#This Row],[Edificios (kilotoneladas CO₂e)]:[Electricidad y Calor (kilotoneladas CO₂e)]])</f>
        <v>7530</v>
      </c>
    </row>
    <row r="1207" spans="1:13" x14ac:dyDescent="0.25">
      <c r="A1207" t="s">
        <v>88</v>
      </c>
      <c r="B1207" t="s">
        <v>414</v>
      </c>
      <c r="C1207" t="s">
        <v>89</v>
      </c>
      <c r="D1207">
        <v>2007</v>
      </c>
      <c r="E1207">
        <v>500</v>
      </c>
      <c r="F1207">
        <v>810</v>
      </c>
      <c r="G1207">
        <v>-390</v>
      </c>
      <c r="H1207">
        <v>100</v>
      </c>
      <c r="I1207">
        <v>2100</v>
      </c>
      <c r="J1207">
        <v>900</v>
      </c>
      <c r="K1207">
        <v>0</v>
      </c>
      <c r="L1207">
        <v>3800</v>
      </c>
      <c r="M1207">
        <f>SUM(Emisiones_CO2_CO2eq_MUNDO[[#This Row],[Edificios (kilotoneladas CO₂e)]:[Electricidad y Calor (kilotoneladas CO₂e)]])</f>
        <v>7820</v>
      </c>
    </row>
    <row r="1208" spans="1:13" x14ac:dyDescent="0.25">
      <c r="A1208" t="s">
        <v>88</v>
      </c>
      <c r="B1208" t="s">
        <v>414</v>
      </c>
      <c r="C1208" t="s">
        <v>89</v>
      </c>
      <c r="D1208">
        <v>2008</v>
      </c>
      <c r="E1208">
        <v>500</v>
      </c>
      <c r="F1208">
        <v>820</v>
      </c>
      <c r="G1208">
        <v>-390</v>
      </c>
      <c r="H1208">
        <v>100</v>
      </c>
      <c r="I1208">
        <v>2200</v>
      </c>
      <c r="J1208">
        <v>900</v>
      </c>
      <c r="K1208">
        <v>0</v>
      </c>
      <c r="L1208">
        <v>3800</v>
      </c>
      <c r="M1208">
        <f>SUM(Emisiones_CO2_CO2eq_MUNDO[[#This Row],[Edificios (kilotoneladas CO₂e)]:[Electricidad y Calor (kilotoneladas CO₂e)]])</f>
        <v>7930</v>
      </c>
    </row>
    <row r="1209" spans="1:13" x14ac:dyDescent="0.25">
      <c r="A1209" t="s">
        <v>88</v>
      </c>
      <c r="B1209" t="s">
        <v>414</v>
      </c>
      <c r="C1209" t="s">
        <v>89</v>
      </c>
      <c r="D1209">
        <v>2009</v>
      </c>
      <c r="E1209">
        <v>500</v>
      </c>
      <c r="F1209">
        <v>670</v>
      </c>
      <c r="G1209">
        <v>-390</v>
      </c>
      <c r="H1209">
        <v>100</v>
      </c>
      <c r="I1209">
        <v>2200</v>
      </c>
      <c r="J1209">
        <v>800</v>
      </c>
      <c r="K1209">
        <v>0</v>
      </c>
      <c r="L1209">
        <v>3900</v>
      </c>
      <c r="M1209">
        <f>SUM(Emisiones_CO2_CO2eq_MUNDO[[#This Row],[Edificios (kilotoneladas CO₂e)]:[Electricidad y Calor (kilotoneladas CO₂e)]])</f>
        <v>7780</v>
      </c>
    </row>
    <row r="1210" spans="1:13" x14ac:dyDescent="0.25">
      <c r="A1210" t="s">
        <v>88</v>
      </c>
      <c r="B1210" t="s">
        <v>414</v>
      </c>
      <c r="C1210" t="s">
        <v>89</v>
      </c>
      <c r="D1210">
        <v>2010</v>
      </c>
      <c r="E1210">
        <v>500</v>
      </c>
      <c r="F1210">
        <v>560</v>
      </c>
      <c r="G1210">
        <v>-390</v>
      </c>
      <c r="H1210">
        <v>100</v>
      </c>
      <c r="I1210">
        <v>2200</v>
      </c>
      <c r="J1210">
        <v>700</v>
      </c>
      <c r="K1210">
        <v>0</v>
      </c>
      <c r="L1210">
        <v>3800</v>
      </c>
      <c r="M1210">
        <f>SUM(Emisiones_CO2_CO2eq_MUNDO[[#This Row],[Edificios (kilotoneladas CO₂e)]:[Electricidad y Calor (kilotoneladas CO₂e)]])</f>
        <v>7470</v>
      </c>
    </row>
    <row r="1211" spans="1:13" x14ac:dyDescent="0.25">
      <c r="A1211" t="s">
        <v>88</v>
      </c>
      <c r="B1211" t="s">
        <v>414</v>
      </c>
      <c r="C1211" t="s">
        <v>89</v>
      </c>
      <c r="D1211">
        <v>2011</v>
      </c>
      <c r="E1211">
        <v>500</v>
      </c>
      <c r="F1211">
        <v>550</v>
      </c>
      <c r="G1211">
        <v>-300</v>
      </c>
      <c r="H1211">
        <v>100</v>
      </c>
      <c r="I1211">
        <v>2200</v>
      </c>
      <c r="J1211">
        <v>600</v>
      </c>
      <c r="K1211">
        <v>0</v>
      </c>
      <c r="L1211">
        <v>3600</v>
      </c>
      <c r="M1211">
        <f>SUM(Emisiones_CO2_CO2eq_MUNDO[[#This Row],[Edificios (kilotoneladas CO₂e)]:[Electricidad y Calor (kilotoneladas CO₂e)]])</f>
        <v>7250</v>
      </c>
    </row>
    <row r="1212" spans="1:13" x14ac:dyDescent="0.25">
      <c r="A1212" t="s">
        <v>88</v>
      </c>
      <c r="B1212" t="s">
        <v>414</v>
      </c>
      <c r="C1212" t="s">
        <v>89</v>
      </c>
      <c r="D1212">
        <v>2012</v>
      </c>
      <c r="E1212">
        <v>500</v>
      </c>
      <c r="F1212">
        <v>500</v>
      </c>
      <c r="G1212">
        <v>-300</v>
      </c>
      <c r="H1212">
        <v>100</v>
      </c>
      <c r="I1212">
        <v>2000</v>
      </c>
      <c r="J1212">
        <v>500</v>
      </c>
      <c r="K1212">
        <v>0</v>
      </c>
      <c r="L1212">
        <v>3400</v>
      </c>
      <c r="M1212">
        <f>SUM(Emisiones_CO2_CO2eq_MUNDO[[#This Row],[Edificios (kilotoneladas CO₂e)]:[Electricidad y Calor (kilotoneladas CO₂e)]])</f>
        <v>6700</v>
      </c>
    </row>
    <row r="1213" spans="1:13" x14ac:dyDescent="0.25">
      <c r="A1213" t="s">
        <v>88</v>
      </c>
      <c r="B1213" t="s">
        <v>414</v>
      </c>
      <c r="C1213" t="s">
        <v>89</v>
      </c>
      <c r="D1213">
        <v>2013</v>
      </c>
      <c r="E1213">
        <v>400</v>
      </c>
      <c r="F1213">
        <v>750</v>
      </c>
      <c r="G1213">
        <v>-300</v>
      </c>
      <c r="H1213">
        <v>100</v>
      </c>
      <c r="I1213">
        <v>1800</v>
      </c>
      <c r="J1213">
        <v>500</v>
      </c>
      <c r="K1213">
        <v>0</v>
      </c>
      <c r="L1213">
        <v>2800</v>
      </c>
      <c r="M1213">
        <f>SUM(Emisiones_CO2_CO2eq_MUNDO[[#This Row],[Edificios (kilotoneladas CO₂e)]:[Electricidad y Calor (kilotoneladas CO₂e)]])</f>
        <v>6050</v>
      </c>
    </row>
    <row r="1214" spans="1:13" x14ac:dyDescent="0.25">
      <c r="A1214" t="s">
        <v>88</v>
      </c>
      <c r="B1214" t="s">
        <v>414</v>
      </c>
      <c r="C1214" t="s">
        <v>89</v>
      </c>
      <c r="D1214">
        <v>2014</v>
      </c>
      <c r="E1214">
        <v>400</v>
      </c>
      <c r="F1214">
        <v>970</v>
      </c>
      <c r="G1214">
        <v>-300</v>
      </c>
      <c r="H1214">
        <v>100</v>
      </c>
      <c r="I1214">
        <v>1700</v>
      </c>
      <c r="J1214">
        <v>700</v>
      </c>
      <c r="K1214">
        <v>0</v>
      </c>
      <c r="L1214">
        <v>2800</v>
      </c>
      <c r="M1214">
        <f>SUM(Emisiones_CO2_CO2eq_MUNDO[[#This Row],[Edificios (kilotoneladas CO₂e)]:[Electricidad y Calor (kilotoneladas CO₂e)]])</f>
        <v>6370</v>
      </c>
    </row>
    <row r="1215" spans="1:13" x14ac:dyDescent="0.25">
      <c r="A1215" t="s">
        <v>88</v>
      </c>
      <c r="B1215" t="s">
        <v>414</v>
      </c>
      <c r="C1215" t="s">
        <v>89</v>
      </c>
      <c r="D1215">
        <v>2015</v>
      </c>
      <c r="E1215">
        <v>400</v>
      </c>
      <c r="F1215">
        <v>880</v>
      </c>
      <c r="G1215">
        <v>-300</v>
      </c>
      <c r="H1215">
        <v>100</v>
      </c>
      <c r="I1215">
        <v>1800</v>
      </c>
      <c r="J1215">
        <v>600</v>
      </c>
      <c r="K1215">
        <v>0</v>
      </c>
      <c r="L1215">
        <v>2900</v>
      </c>
      <c r="M1215">
        <f>SUM(Emisiones_CO2_CO2eq_MUNDO[[#This Row],[Edificios (kilotoneladas CO₂e)]:[Electricidad y Calor (kilotoneladas CO₂e)]])</f>
        <v>6380</v>
      </c>
    </row>
    <row r="1216" spans="1:13" x14ac:dyDescent="0.25">
      <c r="A1216" t="s">
        <v>88</v>
      </c>
      <c r="B1216" t="s">
        <v>414</v>
      </c>
      <c r="C1216" t="s">
        <v>89</v>
      </c>
      <c r="D1216">
        <v>2016</v>
      </c>
      <c r="E1216">
        <v>500</v>
      </c>
      <c r="F1216">
        <v>880</v>
      </c>
      <c r="G1216">
        <v>-300</v>
      </c>
      <c r="H1216">
        <v>100</v>
      </c>
      <c r="I1216">
        <v>1900</v>
      </c>
      <c r="J1216">
        <v>600</v>
      </c>
      <c r="K1216">
        <v>0</v>
      </c>
      <c r="L1216">
        <v>3200</v>
      </c>
      <c r="M1216">
        <f>SUM(Emisiones_CO2_CO2eq_MUNDO[[#This Row],[Edificios (kilotoneladas CO₂e)]:[Electricidad y Calor (kilotoneladas CO₂e)]])</f>
        <v>6880</v>
      </c>
    </row>
    <row r="1217" spans="1:13" x14ac:dyDescent="0.25">
      <c r="A1217" t="s">
        <v>90</v>
      </c>
      <c r="B1217" t="s">
        <v>415</v>
      </c>
      <c r="C1217" t="s">
        <v>91</v>
      </c>
      <c r="D1217">
        <v>1990</v>
      </c>
      <c r="E1217">
        <v>23300</v>
      </c>
      <c r="F1217">
        <v>0</v>
      </c>
      <c r="G1217">
        <v>-12630</v>
      </c>
      <c r="H1217">
        <v>5700</v>
      </c>
      <c r="I1217">
        <v>6900</v>
      </c>
      <c r="J1217">
        <v>46700</v>
      </c>
      <c r="K1217">
        <v>0</v>
      </c>
      <c r="L1217">
        <v>67600</v>
      </c>
      <c r="M1217">
        <f>SUM(Emisiones_CO2_CO2eq_MUNDO[[#This Row],[Edificios (kilotoneladas CO₂e)]:[Electricidad y Calor (kilotoneladas CO₂e)]])</f>
        <v>137570</v>
      </c>
    </row>
    <row r="1218" spans="1:13" x14ac:dyDescent="0.25">
      <c r="A1218" t="s">
        <v>90</v>
      </c>
      <c r="B1218" t="s">
        <v>415</v>
      </c>
      <c r="C1218" t="s">
        <v>91</v>
      </c>
      <c r="D1218">
        <v>1991</v>
      </c>
      <c r="E1218">
        <v>22100</v>
      </c>
      <c r="F1218">
        <v>0</v>
      </c>
      <c r="G1218">
        <v>-12630</v>
      </c>
      <c r="H1218">
        <v>5200</v>
      </c>
      <c r="I1218">
        <v>6200</v>
      </c>
      <c r="J1218">
        <v>37100</v>
      </c>
      <c r="K1218">
        <v>0</v>
      </c>
      <c r="L1218">
        <v>66300</v>
      </c>
      <c r="M1218">
        <f>SUM(Emisiones_CO2_CO2eq_MUNDO[[#This Row],[Edificios (kilotoneladas CO₂e)]:[Electricidad y Calor (kilotoneladas CO₂e)]])</f>
        <v>124270</v>
      </c>
    </row>
    <row r="1219" spans="1:13" x14ac:dyDescent="0.25">
      <c r="A1219" t="s">
        <v>90</v>
      </c>
      <c r="B1219" t="s">
        <v>415</v>
      </c>
      <c r="C1219" t="s">
        <v>91</v>
      </c>
      <c r="D1219">
        <v>1992</v>
      </c>
      <c r="E1219">
        <v>15300</v>
      </c>
      <c r="F1219">
        <v>2470</v>
      </c>
      <c r="G1219">
        <v>-12620</v>
      </c>
      <c r="H1219">
        <v>4099.99999999999</v>
      </c>
      <c r="I1219">
        <v>7900</v>
      </c>
      <c r="J1219">
        <v>40000</v>
      </c>
      <c r="K1219">
        <v>0</v>
      </c>
      <c r="L1219">
        <v>64400</v>
      </c>
      <c r="M1219">
        <f>SUM(Emisiones_CO2_CO2eq_MUNDO[[#This Row],[Edificios (kilotoneladas CO₂e)]:[Electricidad y Calor (kilotoneladas CO₂e)]])</f>
        <v>121549.99999999999</v>
      </c>
    </row>
    <row r="1220" spans="1:13" x14ac:dyDescent="0.25">
      <c r="A1220" t="s">
        <v>90</v>
      </c>
      <c r="B1220" t="s">
        <v>415</v>
      </c>
      <c r="C1220" t="s">
        <v>91</v>
      </c>
      <c r="D1220">
        <v>1993</v>
      </c>
      <c r="E1220">
        <v>14700</v>
      </c>
      <c r="F1220">
        <v>2200</v>
      </c>
      <c r="G1220">
        <v>-12610</v>
      </c>
      <c r="H1220">
        <v>8000</v>
      </c>
      <c r="I1220">
        <v>8000</v>
      </c>
      <c r="J1220">
        <v>33000</v>
      </c>
      <c r="K1220">
        <v>0</v>
      </c>
      <c r="L1220">
        <v>65200</v>
      </c>
      <c r="M1220">
        <f>SUM(Emisiones_CO2_CO2eq_MUNDO[[#This Row],[Edificios (kilotoneladas CO₂e)]:[Electricidad y Calor (kilotoneladas CO₂e)]])</f>
        <v>118490</v>
      </c>
    </row>
    <row r="1221" spans="1:13" x14ac:dyDescent="0.25">
      <c r="A1221" t="s">
        <v>90</v>
      </c>
      <c r="B1221" t="s">
        <v>415</v>
      </c>
      <c r="C1221" t="s">
        <v>91</v>
      </c>
      <c r="D1221">
        <v>1994</v>
      </c>
      <c r="E1221">
        <v>14100</v>
      </c>
      <c r="F1221">
        <v>2210</v>
      </c>
      <c r="G1221">
        <v>-12610</v>
      </c>
      <c r="H1221">
        <v>7600</v>
      </c>
      <c r="I1221">
        <v>8500</v>
      </c>
      <c r="J1221">
        <v>27400</v>
      </c>
      <c r="K1221">
        <v>0</v>
      </c>
      <c r="L1221">
        <v>64900</v>
      </c>
      <c r="M1221">
        <f>SUM(Emisiones_CO2_CO2eq_MUNDO[[#This Row],[Edificios (kilotoneladas CO₂e)]:[Electricidad y Calor (kilotoneladas CO₂e)]])</f>
        <v>112100</v>
      </c>
    </row>
    <row r="1222" spans="1:13" x14ac:dyDescent="0.25">
      <c r="A1222" t="s">
        <v>90</v>
      </c>
      <c r="B1222" t="s">
        <v>415</v>
      </c>
      <c r="C1222" t="s">
        <v>91</v>
      </c>
      <c r="D1222">
        <v>1995</v>
      </c>
      <c r="E1222">
        <v>14900</v>
      </c>
      <c r="F1222">
        <v>2009.99999999999</v>
      </c>
      <c r="G1222">
        <v>-12600</v>
      </c>
      <c r="H1222">
        <v>5600</v>
      </c>
      <c r="I1222">
        <v>7300</v>
      </c>
      <c r="J1222">
        <v>26500</v>
      </c>
      <c r="K1222">
        <v>0</v>
      </c>
      <c r="L1222">
        <v>68800</v>
      </c>
      <c r="M1222">
        <f>SUM(Emisiones_CO2_CO2eq_MUNDO[[#This Row],[Edificios (kilotoneladas CO₂e)]:[Electricidad y Calor (kilotoneladas CO₂e)]])</f>
        <v>112509.99999999999</v>
      </c>
    </row>
    <row r="1223" spans="1:13" x14ac:dyDescent="0.25">
      <c r="A1223" t="s">
        <v>90</v>
      </c>
      <c r="B1223" t="s">
        <v>415</v>
      </c>
      <c r="C1223" t="s">
        <v>91</v>
      </c>
      <c r="D1223">
        <v>1996</v>
      </c>
      <c r="E1223">
        <v>15800</v>
      </c>
      <c r="F1223">
        <v>2120</v>
      </c>
      <c r="G1223">
        <v>-12600</v>
      </c>
      <c r="H1223">
        <v>2100</v>
      </c>
      <c r="I1223">
        <v>10100</v>
      </c>
      <c r="J1223">
        <v>25400</v>
      </c>
      <c r="K1223">
        <v>0</v>
      </c>
      <c r="L1223">
        <v>71300</v>
      </c>
      <c r="M1223">
        <f>SUM(Emisiones_CO2_CO2eq_MUNDO[[#This Row],[Edificios (kilotoneladas CO₂e)]:[Electricidad y Calor (kilotoneladas CO₂e)]])</f>
        <v>114220</v>
      </c>
    </row>
    <row r="1224" spans="1:13" x14ac:dyDescent="0.25">
      <c r="A1224" t="s">
        <v>90</v>
      </c>
      <c r="B1224" t="s">
        <v>415</v>
      </c>
      <c r="C1224" t="s">
        <v>91</v>
      </c>
      <c r="D1224">
        <v>1997</v>
      </c>
      <c r="E1224">
        <v>14500</v>
      </c>
      <c r="F1224">
        <v>2080</v>
      </c>
      <c r="G1224">
        <v>-12590</v>
      </c>
      <c r="H1224">
        <v>2300</v>
      </c>
      <c r="I1224">
        <v>10400</v>
      </c>
      <c r="J1224">
        <v>24800</v>
      </c>
      <c r="K1224">
        <v>0</v>
      </c>
      <c r="L1224">
        <v>70800</v>
      </c>
      <c r="M1224">
        <f>SUM(Emisiones_CO2_CO2eq_MUNDO[[#This Row],[Edificios (kilotoneladas CO₂e)]:[Electricidad y Calor (kilotoneladas CO₂e)]])</f>
        <v>112290</v>
      </c>
    </row>
    <row r="1225" spans="1:13" x14ac:dyDescent="0.25">
      <c r="A1225" t="s">
        <v>90</v>
      </c>
      <c r="B1225" t="s">
        <v>415</v>
      </c>
      <c r="C1225" t="s">
        <v>91</v>
      </c>
      <c r="D1225">
        <v>1998</v>
      </c>
      <c r="E1225">
        <v>13300</v>
      </c>
      <c r="F1225">
        <v>2069.99999999999</v>
      </c>
      <c r="G1225">
        <v>-12590</v>
      </c>
      <c r="H1225">
        <v>2100</v>
      </c>
      <c r="I1225">
        <v>10700</v>
      </c>
      <c r="J1225">
        <v>23200</v>
      </c>
      <c r="K1225">
        <v>0</v>
      </c>
      <c r="L1225">
        <v>67500</v>
      </c>
      <c r="M1225">
        <f>SUM(Emisiones_CO2_CO2eq_MUNDO[[#This Row],[Edificios (kilotoneladas CO₂e)]:[Electricidad y Calor (kilotoneladas CO₂e)]])</f>
        <v>106279.99999999999</v>
      </c>
    </row>
    <row r="1226" spans="1:13" x14ac:dyDescent="0.25">
      <c r="A1226" t="s">
        <v>90</v>
      </c>
      <c r="B1226" t="s">
        <v>415</v>
      </c>
      <c r="C1226" t="s">
        <v>91</v>
      </c>
      <c r="D1226">
        <v>1999</v>
      </c>
      <c r="E1226">
        <v>12500</v>
      </c>
      <c r="F1226">
        <v>1960</v>
      </c>
      <c r="G1226">
        <v>-12580</v>
      </c>
      <c r="H1226">
        <v>2900</v>
      </c>
      <c r="I1226">
        <v>11800</v>
      </c>
      <c r="J1226">
        <v>19900</v>
      </c>
      <c r="K1226">
        <v>0</v>
      </c>
      <c r="L1226">
        <v>62900</v>
      </c>
      <c r="M1226">
        <f>SUM(Emisiones_CO2_CO2eq_MUNDO[[#This Row],[Edificios (kilotoneladas CO₂e)]:[Electricidad y Calor (kilotoneladas CO₂e)]])</f>
        <v>99380</v>
      </c>
    </row>
    <row r="1227" spans="1:13" x14ac:dyDescent="0.25">
      <c r="A1227" t="s">
        <v>90</v>
      </c>
      <c r="B1227" t="s">
        <v>415</v>
      </c>
      <c r="C1227" t="s">
        <v>91</v>
      </c>
      <c r="D1227">
        <v>2000</v>
      </c>
      <c r="E1227">
        <v>12500</v>
      </c>
      <c r="F1227">
        <v>1940</v>
      </c>
      <c r="G1227">
        <v>-12580</v>
      </c>
      <c r="H1227">
        <v>3100</v>
      </c>
      <c r="I1227">
        <v>11900</v>
      </c>
      <c r="J1227">
        <v>24100</v>
      </c>
      <c r="K1227">
        <v>0</v>
      </c>
      <c r="L1227">
        <v>69600</v>
      </c>
      <c r="M1227">
        <f>SUM(Emisiones_CO2_CO2eq_MUNDO[[#This Row],[Edificios (kilotoneladas CO₂e)]:[Electricidad y Calor (kilotoneladas CO₂e)]])</f>
        <v>110560</v>
      </c>
    </row>
    <row r="1228" spans="1:13" x14ac:dyDescent="0.25">
      <c r="A1228" t="s">
        <v>90</v>
      </c>
      <c r="B1228" t="s">
        <v>415</v>
      </c>
      <c r="C1228" t="s">
        <v>91</v>
      </c>
      <c r="D1228">
        <v>2001</v>
      </c>
      <c r="E1228">
        <v>13800</v>
      </c>
      <c r="F1228">
        <v>1630</v>
      </c>
      <c r="G1228">
        <v>-12340</v>
      </c>
      <c r="H1228">
        <v>2100</v>
      </c>
      <c r="I1228">
        <v>12700</v>
      </c>
      <c r="J1228">
        <v>22400</v>
      </c>
      <c r="K1228">
        <v>0</v>
      </c>
      <c r="L1228">
        <v>70100</v>
      </c>
      <c r="M1228">
        <f>SUM(Emisiones_CO2_CO2eq_MUNDO[[#This Row],[Edificios (kilotoneladas CO₂e)]:[Electricidad y Calor (kilotoneladas CO₂e)]])</f>
        <v>110390</v>
      </c>
    </row>
    <row r="1229" spans="1:13" x14ac:dyDescent="0.25">
      <c r="A1229" t="s">
        <v>90</v>
      </c>
      <c r="B1229" t="s">
        <v>415</v>
      </c>
      <c r="C1229" t="s">
        <v>91</v>
      </c>
      <c r="D1229">
        <v>2002</v>
      </c>
      <c r="E1229">
        <v>12700</v>
      </c>
      <c r="F1229">
        <v>1400</v>
      </c>
      <c r="G1229">
        <v>-12340</v>
      </c>
      <c r="H1229">
        <v>2000</v>
      </c>
      <c r="I1229">
        <v>13300</v>
      </c>
      <c r="J1229">
        <v>20500</v>
      </c>
      <c r="K1229">
        <v>0</v>
      </c>
      <c r="L1229">
        <v>68500</v>
      </c>
      <c r="M1229">
        <f>SUM(Emisiones_CO2_CO2eq_MUNDO[[#This Row],[Edificios (kilotoneladas CO₂e)]:[Electricidad y Calor (kilotoneladas CO₂e)]])</f>
        <v>106060</v>
      </c>
    </row>
    <row r="1230" spans="1:13" x14ac:dyDescent="0.25">
      <c r="A1230" t="s">
        <v>90</v>
      </c>
      <c r="B1230" t="s">
        <v>415</v>
      </c>
      <c r="C1230" t="s">
        <v>91</v>
      </c>
      <c r="D1230">
        <v>2003</v>
      </c>
      <c r="E1230">
        <v>14200</v>
      </c>
      <c r="F1230">
        <v>1490</v>
      </c>
      <c r="G1230">
        <v>-12350</v>
      </c>
      <c r="H1230">
        <v>1900</v>
      </c>
      <c r="I1230">
        <v>15100</v>
      </c>
      <c r="J1230">
        <v>20600</v>
      </c>
      <c r="K1230">
        <v>0</v>
      </c>
      <c r="L1230">
        <v>69400</v>
      </c>
      <c r="M1230">
        <f>SUM(Emisiones_CO2_CO2eq_MUNDO[[#This Row],[Edificios (kilotoneladas CO₂e)]:[Electricidad y Calor (kilotoneladas CO₂e)]])</f>
        <v>110340</v>
      </c>
    </row>
    <row r="1231" spans="1:13" x14ac:dyDescent="0.25">
      <c r="A1231" t="s">
        <v>90</v>
      </c>
      <c r="B1231" t="s">
        <v>415</v>
      </c>
      <c r="C1231" t="s">
        <v>91</v>
      </c>
      <c r="D1231">
        <v>2004</v>
      </c>
      <c r="E1231">
        <v>14200</v>
      </c>
      <c r="F1231">
        <v>1630</v>
      </c>
      <c r="G1231">
        <v>-12350</v>
      </c>
      <c r="H1231">
        <v>1500</v>
      </c>
      <c r="I1231">
        <v>15800</v>
      </c>
      <c r="J1231">
        <v>20800</v>
      </c>
      <c r="K1231">
        <v>0</v>
      </c>
      <c r="L1231">
        <v>69500</v>
      </c>
      <c r="M1231">
        <f>SUM(Emisiones_CO2_CO2eq_MUNDO[[#This Row],[Edificios (kilotoneladas CO₂e)]:[Electricidad y Calor (kilotoneladas CO₂e)]])</f>
        <v>111080</v>
      </c>
    </row>
    <row r="1232" spans="1:13" x14ac:dyDescent="0.25">
      <c r="A1232" t="s">
        <v>90</v>
      </c>
      <c r="B1232" t="s">
        <v>415</v>
      </c>
      <c r="C1232" t="s">
        <v>91</v>
      </c>
      <c r="D1232">
        <v>2005</v>
      </c>
      <c r="E1232">
        <v>11800</v>
      </c>
      <c r="F1232">
        <v>1630</v>
      </c>
      <c r="G1232">
        <v>-12350</v>
      </c>
      <c r="H1232">
        <v>1600</v>
      </c>
      <c r="I1232">
        <v>17100</v>
      </c>
      <c r="J1232">
        <v>20200</v>
      </c>
      <c r="K1232">
        <v>0</v>
      </c>
      <c r="L1232">
        <v>67600</v>
      </c>
      <c r="M1232">
        <f>SUM(Emisiones_CO2_CO2eq_MUNDO[[#This Row],[Edificios (kilotoneladas CO₂e)]:[Electricidad y Calor (kilotoneladas CO₂e)]])</f>
        <v>107580</v>
      </c>
    </row>
    <row r="1233" spans="1:13" x14ac:dyDescent="0.25">
      <c r="A1233" t="s">
        <v>90</v>
      </c>
      <c r="B1233" t="s">
        <v>415</v>
      </c>
      <c r="C1233" t="s">
        <v>91</v>
      </c>
      <c r="D1233">
        <v>2006</v>
      </c>
      <c r="E1233">
        <v>12500</v>
      </c>
      <c r="F1233">
        <v>1750</v>
      </c>
      <c r="G1233">
        <v>-6850</v>
      </c>
      <c r="H1233">
        <v>1600</v>
      </c>
      <c r="I1233">
        <v>17500</v>
      </c>
      <c r="J1233">
        <v>19800</v>
      </c>
      <c r="K1233">
        <v>0</v>
      </c>
      <c r="L1233">
        <v>67500</v>
      </c>
      <c r="M1233">
        <f>SUM(Emisiones_CO2_CO2eq_MUNDO[[#This Row],[Edificios (kilotoneladas CO₂e)]:[Electricidad y Calor (kilotoneladas CO₂e)]])</f>
        <v>113800</v>
      </c>
    </row>
    <row r="1234" spans="1:13" x14ac:dyDescent="0.25">
      <c r="A1234" t="s">
        <v>90</v>
      </c>
      <c r="B1234" t="s">
        <v>415</v>
      </c>
      <c r="C1234" t="s">
        <v>91</v>
      </c>
      <c r="D1234">
        <v>2007</v>
      </c>
      <c r="E1234">
        <v>10700</v>
      </c>
      <c r="F1234">
        <v>2040</v>
      </c>
      <c r="G1234">
        <v>-6850</v>
      </c>
      <c r="H1234">
        <v>1500</v>
      </c>
      <c r="I1234">
        <v>18400</v>
      </c>
      <c r="J1234">
        <v>18100</v>
      </c>
      <c r="K1234">
        <v>0</v>
      </c>
      <c r="L1234">
        <v>72800</v>
      </c>
      <c r="M1234">
        <f>SUM(Emisiones_CO2_CO2eq_MUNDO[[#This Row],[Edificios (kilotoneladas CO₂e)]:[Electricidad y Calor (kilotoneladas CO₂e)]])</f>
        <v>116690</v>
      </c>
    </row>
    <row r="1235" spans="1:13" x14ac:dyDescent="0.25">
      <c r="A1235" t="s">
        <v>90</v>
      </c>
      <c r="B1235" t="s">
        <v>415</v>
      </c>
      <c r="C1235" t="s">
        <v>91</v>
      </c>
      <c r="D1235">
        <v>2008</v>
      </c>
      <c r="E1235">
        <v>11200</v>
      </c>
      <c r="F1235">
        <v>2000</v>
      </c>
      <c r="G1235">
        <v>-6850</v>
      </c>
      <c r="H1235">
        <v>1500</v>
      </c>
      <c r="I1235">
        <v>18300</v>
      </c>
      <c r="J1235">
        <v>17200</v>
      </c>
      <c r="K1235">
        <v>0</v>
      </c>
      <c r="L1235">
        <v>68100</v>
      </c>
      <c r="M1235">
        <f>SUM(Emisiones_CO2_CO2eq_MUNDO[[#This Row],[Edificios (kilotoneladas CO₂e)]:[Electricidad y Calor (kilotoneladas CO₂e)]])</f>
        <v>111450</v>
      </c>
    </row>
    <row r="1236" spans="1:13" x14ac:dyDescent="0.25">
      <c r="A1236" t="s">
        <v>90</v>
      </c>
      <c r="B1236" t="s">
        <v>415</v>
      </c>
      <c r="C1236" t="s">
        <v>91</v>
      </c>
      <c r="D1236">
        <v>2009</v>
      </c>
      <c r="E1236">
        <v>11100</v>
      </c>
      <c r="F1236">
        <v>1570</v>
      </c>
      <c r="G1236">
        <v>-6850</v>
      </c>
      <c r="H1236">
        <v>1400</v>
      </c>
      <c r="I1236">
        <v>17600</v>
      </c>
      <c r="J1236">
        <v>16700</v>
      </c>
      <c r="K1236">
        <v>0</v>
      </c>
      <c r="L1236">
        <v>62900</v>
      </c>
      <c r="M1236">
        <f>SUM(Emisiones_CO2_CO2eq_MUNDO[[#This Row],[Edificios (kilotoneladas CO₂e)]:[Electricidad y Calor (kilotoneladas CO₂e)]])</f>
        <v>104420</v>
      </c>
    </row>
    <row r="1237" spans="1:13" x14ac:dyDescent="0.25">
      <c r="A1237" t="s">
        <v>90</v>
      </c>
      <c r="B1237" t="s">
        <v>415</v>
      </c>
      <c r="C1237" t="s">
        <v>91</v>
      </c>
      <c r="D1237">
        <v>2010</v>
      </c>
      <c r="E1237">
        <v>13000</v>
      </c>
      <c r="F1237">
        <v>1470</v>
      </c>
      <c r="G1237">
        <v>-6850</v>
      </c>
      <c r="H1237">
        <v>1400</v>
      </c>
      <c r="I1237">
        <v>16600</v>
      </c>
      <c r="J1237">
        <v>13400</v>
      </c>
      <c r="K1237">
        <v>0</v>
      </c>
      <c r="L1237">
        <v>68100</v>
      </c>
      <c r="M1237">
        <f>SUM(Emisiones_CO2_CO2eq_MUNDO[[#This Row],[Edificios (kilotoneladas CO₂e)]:[Electricidad y Calor (kilotoneladas CO₂e)]])</f>
        <v>107120</v>
      </c>
    </row>
    <row r="1238" spans="1:13" x14ac:dyDescent="0.25">
      <c r="A1238" t="s">
        <v>90</v>
      </c>
      <c r="B1238" t="s">
        <v>415</v>
      </c>
      <c r="C1238" t="s">
        <v>91</v>
      </c>
      <c r="D1238">
        <v>2011</v>
      </c>
      <c r="E1238">
        <v>11700</v>
      </c>
      <c r="F1238">
        <v>1670</v>
      </c>
      <c r="G1238">
        <v>-12570</v>
      </c>
      <c r="H1238">
        <v>1400</v>
      </c>
      <c r="I1238">
        <v>16500</v>
      </c>
      <c r="J1238">
        <v>12900</v>
      </c>
      <c r="K1238">
        <v>0</v>
      </c>
      <c r="L1238">
        <v>66800</v>
      </c>
      <c r="M1238">
        <f>SUM(Emisiones_CO2_CO2eq_MUNDO[[#This Row],[Edificios (kilotoneladas CO₂e)]:[Electricidad y Calor (kilotoneladas CO₂e)]])</f>
        <v>98400</v>
      </c>
    </row>
    <row r="1239" spans="1:13" x14ac:dyDescent="0.25">
      <c r="A1239" t="s">
        <v>90</v>
      </c>
      <c r="B1239" t="s">
        <v>415</v>
      </c>
      <c r="C1239" t="s">
        <v>91</v>
      </c>
      <c r="D1239">
        <v>2012</v>
      </c>
      <c r="E1239">
        <v>11800</v>
      </c>
      <c r="F1239">
        <v>1520</v>
      </c>
      <c r="G1239">
        <v>-12570</v>
      </c>
      <c r="H1239">
        <v>1400</v>
      </c>
      <c r="I1239">
        <v>16100</v>
      </c>
      <c r="J1239">
        <v>12800</v>
      </c>
      <c r="K1239">
        <v>0</v>
      </c>
      <c r="L1239">
        <v>63700</v>
      </c>
      <c r="M1239">
        <f>SUM(Emisiones_CO2_CO2eq_MUNDO[[#This Row],[Edificios (kilotoneladas CO₂e)]:[Electricidad y Calor (kilotoneladas CO₂e)]])</f>
        <v>94750</v>
      </c>
    </row>
    <row r="1240" spans="1:13" x14ac:dyDescent="0.25">
      <c r="A1240" t="s">
        <v>90</v>
      </c>
      <c r="B1240" t="s">
        <v>415</v>
      </c>
      <c r="C1240" t="s">
        <v>91</v>
      </c>
      <c r="D1240">
        <v>2013</v>
      </c>
      <c r="E1240">
        <v>11800</v>
      </c>
      <c r="F1240">
        <v>1330</v>
      </c>
      <c r="G1240">
        <v>-12570</v>
      </c>
      <c r="H1240">
        <v>1400</v>
      </c>
      <c r="I1240">
        <v>16000</v>
      </c>
      <c r="J1240">
        <v>12000</v>
      </c>
      <c r="K1240">
        <v>0</v>
      </c>
      <c r="L1240">
        <v>60300</v>
      </c>
      <c r="M1240">
        <f>SUM(Emisiones_CO2_CO2eq_MUNDO[[#This Row],[Edificios (kilotoneladas CO₂e)]:[Electricidad y Calor (kilotoneladas CO₂e)]])</f>
        <v>90260</v>
      </c>
    </row>
    <row r="1241" spans="1:13" x14ac:dyDescent="0.25">
      <c r="A1241" t="s">
        <v>90</v>
      </c>
      <c r="B1241" t="s">
        <v>415</v>
      </c>
      <c r="C1241" t="s">
        <v>91</v>
      </c>
      <c r="D1241">
        <v>2014</v>
      </c>
      <c r="E1241">
        <v>10300</v>
      </c>
      <c r="F1241">
        <v>1480</v>
      </c>
      <c r="G1241">
        <v>-12560</v>
      </c>
      <c r="H1241">
        <v>1400</v>
      </c>
      <c r="I1241">
        <v>16500</v>
      </c>
      <c r="J1241">
        <v>11800</v>
      </c>
      <c r="K1241">
        <v>0</v>
      </c>
      <c r="L1241">
        <v>58500</v>
      </c>
      <c r="M1241">
        <f>SUM(Emisiones_CO2_CO2eq_MUNDO[[#This Row],[Edificios (kilotoneladas CO₂e)]:[Electricidad y Calor (kilotoneladas CO₂e)]])</f>
        <v>87420</v>
      </c>
    </row>
    <row r="1242" spans="1:13" x14ac:dyDescent="0.25">
      <c r="A1242" t="s">
        <v>90</v>
      </c>
      <c r="B1242" t="s">
        <v>415</v>
      </c>
      <c r="C1242" t="s">
        <v>91</v>
      </c>
      <c r="D1242">
        <v>2015</v>
      </c>
      <c r="E1242">
        <v>10700</v>
      </c>
      <c r="F1242">
        <v>1560</v>
      </c>
      <c r="G1242">
        <v>-12570</v>
      </c>
      <c r="H1242">
        <v>1400</v>
      </c>
      <c r="I1242">
        <v>17300</v>
      </c>
      <c r="J1242">
        <v>11900</v>
      </c>
      <c r="K1242">
        <v>0</v>
      </c>
      <c r="L1242">
        <v>58400</v>
      </c>
      <c r="M1242">
        <f>SUM(Emisiones_CO2_CO2eq_MUNDO[[#This Row],[Edificios (kilotoneladas CO₂e)]:[Electricidad y Calor (kilotoneladas CO₂e)]])</f>
        <v>88690</v>
      </c>
    </row>
    <row r="1243" spans="1:13" x14ac:dyDescent="0.25">
      <c r="A1243" t="s">
        <v>90</v>
      </c>
      <c r="B1243" t="s">
        <v>415</v>
      </c>
      <c r="C1243" t="s">
        <v>91</v>
      </c>
      <c r="D1243">
        <v>2016</v>
      </c>
      <c r="E1243">
        <v>11200</v>
      </c>
      <c r="F1243">
        <v>1700</v>
      </c>
      <c r="G1243">
        <v>-12570</v>
      </c>
      <c r="H1243">
        <v>1300</v>
      </c>
      <c r="I1243">
        <v>18000</v>
      </c>
      <c r="J1243">
        <v>11700</v>
      </c>
      <c r="K1243">
        <v>0</v>
      </c>
      <c r="L1243">
        <v>59200</v>
      </c>
      <c r="M1243">
        <f>SUM(Emisiones_CO2_CO2eq_MUNDO[[#This Row],[Edificios (kilotoneladas CO₂e)]:[Electricidad y Calor (kilotoneladas CO₂e)]])</f>
        <v>90530</v>
      </c>
    </row>
    <row r="1244" spans="1:13" x14ac:dyDescent="0.25">
      <c r="A1244" t="s">
        <v>92</v>
      </c>
      <c r="B1244" t="s">
        <v>416</v>
      </c>
      <c r="C1244" t="s">
        <v>93</v>
      </c>
      <c r="D1244">
        <v>1990</v>
      </c>
      <c r="E1244">
        <v>300</v>
      </c>
      <c r="F1244">
        <v>190</v>
      </c>
      <c r="G1244">
        <v>146630</v>
      </c>
      <c r="H1244">
        <v>1100</v>
      </c>
      <c r="I1244">
        <v>600</v>
      </c>
      <c r="J1244">
        <v>900</v>
      </c>
      <c r="K1244">
        <v>0</v>
      </c>
      <c r="L1244">
        <v>100</v>
      </c>
      <c r="M1244">
        <f>SUM(Emisiones_CO2_CO2eq_MUNDO[[#This Row],[Edificios (kilotoneladas CO₂e)]:[Electricidad y Calor (kilotoneladas CO₂e)]])</f>
        <v>149820</v>
      </c>
    </row>
    <row r="1245" spans="1:13" x14ac:dyDescent="0.25">
      <c r="A1245" t="s">
        <v>92</v>
      </c>
      <c r="B1245" t="s">
        <v>416</v>
      </c>
      <c r="C1245" t="s">
        <v>93</v>
      </c>
      <c r="D1245">
        <v>1991</v>
      </c>
      <c r="E1245">
        <v>100</v>
      </c>
      <c r="F1245">
        <v>100</v>
      </c>
      <c r="G1245">
        <v>146630</v>
      </c>
      <c r="H1245">
        <v>1000</v>
      </c>
      <c r="I1245">
        <v>500</v>
      </c>
      <c r="J1245">
        <v>0</v>
      </c>
      <c r="K1245">
        <v>0</v>
      </c>
      <c r="L1245">
        <v>0</v>
      </c>
      <c r="M1245">
        <f>SUM(Emisiones_CO2_CO2eq_MUNDO[[#This Row],[Edificios (kilotoneladas CO₂e)]:[Electricidad y Calor (kilotoneladas CO₂e)]])</f>
        <v>148330</v>
      </c>
    </row>
    <row r="1246" spans="1:13" x14ac:dyDescent="0.25">
      <c r="A1246" t="s">
        <v>92</v>
      </c>
      <c r="B1246" t="s">
        <v>416</v>
      </c>
      <c r="C1246" t="s">
        <v>93</v>
      </c>
      <c r="D1246">
        <v>1992</v>
      </c>
      <c r="E1246">
        <v>0</v>
      </c>
      <c r="F1246">
        <v>70</v>
      </c>
      <c r="G1246">
        <v>146630</v>
      </c>
      <c r="H1246">
        <v>900</v>
      </c>
      <c r="I1246">
        <v>400</v>
      </c>
      <c r="J1246">
        <v>0</v>
      </c>
      <c r="K1246">
        <v>0</v>
      </c>
      <c r="L1246">
        <v>0</v>
      </c>
      <c r="M1246">
        <f>SUM(Emisiones_CO2_CO2eq_MUNDO[[#This Row],[Edificios (kilotoneladas CO₂e)]:[Electricidad y Calor (kilotoneladas CO₂e)]])</f>
        <v>148000</v>
      </c>
    </row>
    <row r="1247" spans="1:13" x14ac:dyDescent="0.25">
      <c r="A1247" t="s">
        <v>92</v>
      </c>
      <c r="B1247" t="s">
        <v>416</v>
      </c>
      <c r="C1247" t="s">
        <v>93</v>
      </c>
      <c r="D1247">
        <v>1993</v>
      </c>
      <c r="E1247">
        <v>0</v>
      </c>
      <c r="F1247">
        <v>60</v>
      </c>
      <c r="G1247">
        <v>146630</v>
      </c>
      <c r="H1247">
        <v>800</v>
      </c>
      <c r="I1247">
        <v>400</v>
      </c>
      <c r="J1247">
        <v>0</v>
      </c>
      <c r="K1247">
        <v>0</v>
      </c>
      <c r="L1247">
        <v>0</v>
      </c>
      <c r="M1247">
        <f>SUM(Emisiones_CO2_CO2eq_MUNDO[[#This Row],[Edificios (kilotoneladas CO₂e)]:[Electricidad y Calor (kilotoneladas CO₂e)]])</f>
        <v>147890</v>
      </c>
    </row>
    <row r="1248" spans="1:13" x14ac:dyDescent="0.25">
      <c r="A1248" t="s">
        <v>92</v>
      </c>
      <c r="B1248" t="s">
        <v>416</v>
      </c>
      <c r="C1248" t="s">
        <v>93</v>
      </c>
      <c r="D1248">
        <v>1994</v>
      </c>
      <c r="E1248">
        <v>0</v>
      </c>
      <c r="F1248">
        <v>70</v>
      </c>
      <c r="G1248">
        <v>146630</v>
      </c>
      <c r="H1248">
        <v>700</v>
      </c>
      <c r="I1248">
        <v>500</v>
      </c>
      <c r="J1248">
        <v>0</v>
      </c>
      <c r="K1248">
        <v>0</v>
      </c>
      <c r="L1248">
        <v>0</v>
      </c>
      <c r="M1248">
        <f>SUM(Emisiones_CO2_CO2eq_MUNDO[[#This Row],[Edificios (kilotoneladas CO₂e)]:[Electricidad y Calor (kilotoneladas CO₂e)]])</f>
        <v>147900</v>
      </c>
    </row>
    <row r="1249" spans="1:13" x14ac:dyDescent="0.25">
      <c r="A1249" t="s">
        <v>92</v>
      </c>
      <c r="B1249" t="s">
        <v>416</v>
      </c>
      <c r="C1249" t="s">
        <v>93</v>
      </c>
      <c r="D1249">
        <v>1995</v>
      </c>
      <c r="E1249">
        <v>0</v>
      </c>
      <c r="F1249">
        <v>100</v>
      </c>
      <c r="G1249">
        <v>146630</v>
      </c>
      <c r="H1249">
        <v>600</v>
      </c>
      <c r="I1249">
        <v>500</v>
      </c>
      <c r="J1249">
        <v>0</v>
      </c>
      <c r="K1249">
        <v>0</v>
      </c>
      <c r="L1249">
        <v>0</v>
      </c>
      <c r="M1249">
        <f>SUM(Emisiones_CO2_CO2eq_MUNDO[[#This Row],[Edificios (kilotoneladas CO₂e)]:[Electricidad y Calor (kilotoneladas CO₂e)]])</f>
        <v>147830</v>
      </c>
    </row>
    <row r="1250" spans="1:13" x14ac:dyDescent="0.25">
      <c r="A1250" t="s">
        <v>92</v>
      </c>
      <c r="B1250" t="s">
        <v>416</v>
      </c>
      <c r="C1250" t="s">
        <v>93</v>
      </c>
      <c r="D1250">
        <v>1996</v>
      </c>
      <c r="E1250">
        <v>0</v>
      </c>
      <c r="F1250">
        <v>100</v>
      </c>
      <c r="G1250">
        <v>147130</v>
      </c>
      <c r="H1250">
        <v>600</v>
      </c>
      <c r="I1250">
        <v>500</v>
      </c>
      <c r="J1250">
        <v>0</v>
      </c>
      <c r="K1250">
        <v>0</v>
      </c>
      <c r="L1250">
        <v>0</v>
      </c>
      <c r="M1250">
        <f>SUM(Emisiones_CO2_CO2eq_MUNDO[[#This Row],[Edificios (kilotoneladas CO₂e)]:[Electricidad y Calor (kilotoneladas CO₂e)]])</f>
        <v>148330</v>
      </c>
    </row>
    <row r="1251" spans="1:13" x14ac:dyDescent="0.25">
      <c r="A1251" t="s">
        <v>92</v>
      </c>
      <c r="B1251" t="s">
        <v>416</v>
      </c>
      <c r="C1251" t="s">
        <v>93</v>
      </c>
      <c r="D1251">
        <v>1997</v>
      </c>
      <c r="E1251">
        <v>0</v>
      </c>
      <c r="F1251">
        <v>50</v>
      </c>
      <c r="G1251">
        <v>146930</v>
      </c>
      <c r="H1251">
        <v>600</v>
      </c>
      <c r="I1251">
        <v>400</v>
      </c>
      <c r="J1251">
        <v>0</v>
      </c>
      <c r="K1251">
        <v>0</v>
      </c>
      <c r="L1251">
        <v>0</v>
      </c>
      <c r="M1251">
        <f>SUM(Emisiones_CO2_CO2eq_MUNDO[[#This Row],[Edificios (kilotoneladas CO₂e)]:[Electricidad y Calor (kilotoneladas CO₂e)]])</f>
        <v>147980</v>
      </c>
    </row>
    <row r="1252" spans="1:13" x14ac:dyDescent="0.25">
      <c r="A1252" t="s">
        <v>92</v>
      </c>
      <c r="B1252" t="s">
        <v>416</v>
      </c>
      <c r="C1252" t="s">
        <v>93</v>
      </c>
      <c r="D1252">
        <v>1998</v>
      </c>
      <c r="E1252">
        <v>0</v>
      </c>
      <c r="F1252">
        <v>50</v>
      </c>
      <c r="G1252">
        <v>147090</v>
      </c>
      <c r="H1252">
        <v>700</v>
      </c>
      <c r="I1252">
        <v>500</v>
      </c>
      <c r="J1252">
        <v>0</v>
      </c>
      <c r="K1252">
        <v>0</v>
      </c>
      <c r="L1252">
        <v>0</v>
      </c>
      <c r="M1252">
        <f>SUM(Emisiones_CO2_CO2eq_MUNDO[[#This Row],[Edificios (kilotoneladas CO₂e)]:[Electricidad y Calor (kilotoneladas CO₂e)]])</f>
        <v>148340</v>
      </c>
    </row>
    <row r="1253" spans="1:13" x14ac:dyDescent="0.25">
      <c r="A1253" t="s">
        <v>92</v>
      </c>
      <c r="B1253" t="s">
        <v>416</v>
      </c>
      <c r="C1253" t="s">
        <v>93</v>
      </c>
      <c r="D1253">
        <v>1999</v>
      </c>
      <c r="E1253">
        <v>0</v>
      </c>
      <c r="F1253">
        <v>70</v>
      </c>
      <c r="G1253">
        <v>147220</v>
      </c>
      <c r="H1253">
        <v>700</v>
      </c>
      <c r="I1253">
        <v>400</v>
      </c>
      <c r="J1253">
        <v>0</v>
      </c>
      <c r="K1253">
        <v>0</v>
      </c>
      <c r="L1253">
        <v>0</v>
      </c>
      <c r="M1253">
        <f>SUM(Emisiones_CO2_CO2eq_MUNDO[[#This Row],[Edificios (kilotoneladas CO₂e)]:[Electricidad y Calor (kilotoneladas CO₂e)]])</f>
        <v>148390</v>
      </c>
    </row>
    <row r="1254" spans="1:13" x14ac:dyDescent="0.25">
      <c r="A1254" t="s">
        <v>92</v>
      </c>
      <c r="B1254" t="s">
        <v>416</v>
      </c>
      <c r="C1254" t="s">
        <v>93</v>
      </c>
      <c r="D1254">
        <v>2000</v>
      </c>
      <c r="E1254">
        <v>0</v>
      </c>
      <c r="F1254">
        <v>70</v>
      </c>
      <c r="G1254">
        <v>146820</v>
      </c>
      <c r="H1254">
        <v>0</v>
      </c>
      <c r="I1254">
        <v>800</v>
      </c>
      <c r="J1254">
        <v>0</v>
      </c>
      <c r="K1254">
        <v>0</v>
      </c>
      <c r="L1254">
        <v>0</v>
      </c>
      <c r="M1254">
        <f>SUM(Emisiones_CO2_CO2eq_MUNDO[[#This Row],[Edificios (kilotoneladas CO₂e)]:[Electricidad y Calor (kilotoneladas CO₂e)]])</f>
        <v>147690</v>
      </c>
    </row>
    <row r="1255" spans="1:13" x14ac:dyDescent="0.25">
      <c r="A1255" t="s">
        <v>92</v>
      </c>
      <c r="B1255" t="s">
        <v>416</v>
      </c>
      <c r="C1255" t="s">
        <v>93</v>
      </c>
      <c r="D1255">
        <v>2001</v>
      </c>
      <c r="E1255">
        <v>0</v>
      </c>
      <c r="F1255">
        <v>80</v>
      </c>
      <c r="G1255">
        <v>145820</v>
      </c>
      <c r="H1255">
        <v>0</v>
      </c>
      <c r="I1255">
        <v>600</v>
      </c>
      <c r="J1255">
        <v>100</v>
      </c>
      <c r="K1255">
        <v>0</v>
      </c>
      <c r="L1255">
        <v>0</v>
      </c>
      <c r="M1255">
        <f>SUM(Emisiones_CO2_CO2eq_MUNDO[[#This Row],[Edificios (kilotoneladas CO₂e)]:[Electricidad y Calor (kilotoneladas CO₂e)]])</f>
        <v>146600</v>
      </c>
    </row>
    <row r="1256" spans="1:13" x14ac:dyDescent="0.25">
      <c r="A1256" t="s">
        <v>92</v>
      </c>
      <c r="B1256" t="s">
        <v>416</v>
      </c>
      <c r="C1256" t="s">
        <v>93</v>
      </c>
      <c r="D1256">
        <v>2002</v>
      </c>
      <c r="E1256">
        <v>0</v>
      </c>
      <c r="F1256">
        <v>110</v>
      </c>
      <c r="G1256">
        <v>145860</v>
      </c>
      <c r="H1256">
        <v>0</v>
      </c>
      <c r="I1256">
        <v>700</v>
      </c>
      <c r="J1256">
        <v>100</v>
      </c>
      <c r="K1256">
        <v>0</v>
      </c>
      <c r="L1256">
        <v>0</v>
      </c>
      <c r="M1256">
        <f>SUM(Emisiones_CO2_CO2eq_MUNDO[[#This Row],[Edificios (kilotoneladas CO₂e)]:[Electricidad y Calor (kilotoneladas CO₂e)]])</f>
        <v>146770</v>
      </c>
    </row>
    <row r="1257" spans="1:13" x14ac:dyDescent="0.25">
      <c r="A1257" t="s">
        <v>92</v>
      </c>
      <c r="B1257" t="s">
        <v>416</v>
      </c>
      <c r="C1257" t="s">
        <v>93</v>
      </c>
      <c r="D1257">
        <v>2003</v>
      </c>
      <c r="E1257">
        <v>0</v>
      </c>
      <c r="F1257">
        <v>130</v>
      </c>
      <c r="G1257">
        <v>146100</v>
      </c>
      <c r="H1257">
        <v>0</v>
      </c>
      <c r="I1257">
        <v>800</v>
      </c>
      <c r="J1257">
        <v>100</v>
      </c>
      <c r="K1257">
        <v>0</v>
      </c>
      <c r="L1257">
        <v>0</v>
      </c>
      <c r="M1257">
        <f>SUM(Emisiones_CO2_CO2eq_MUNDO[[#This Row],[Edificios (kilotoneladas CO₂e)]:[Electricidad y Calor (kilotoneladas CO₂e)]])</f>
        <v>147130</v>
      </c>
    </row>
    <row r="1258" spans="1:13" x14ac:dyDescent="0.25">
      <c r="A1258" t="s">
        <v>92</v>
      </c>
      <c r="B1258" t="s">
        <v>416</v>
      </c>
      <c r="C1258" t="s">
        <v>93</v>
      </c>
      <c r="D1258">
        <v>2004</v>
      </c>
      <c r="E1258">
        <v>0</v>
      </c>
      <c r="F1258">
        <v>160</v>
      </c>
      <c r="G1258">
        <v>146140</v>
      </c>
      <c r="H1258">
        <v>0</v>
      </c>
      <c r="I1258">
        <v>900</v>
      </c>
      <c r="J1258">
        <v>100</v>
      </c>
      <c r="K1258">
        <v>0</v>
      </c>
      <c r="L1258">
        <v>0</v>
      </c>
      <c r="M1258">
        <f>SUM(Emisiones_CO2_CO2eq_MUNDO[[#This Row],[Edificios (kilotoneladas CO₂e)]:[Electricidad y Calor (kilotoneladas CO₂e)]])</f>
        <v>147300</v>
      </c>
    </row>
    <row r="1259" spans="1:13" x14ac:dyDescent="0.25">
      <c r="A1259" t="s">
        <v>92</v>
      </c>
      <c r="B1259" t="s">
        <v>416</v>
      </c>
      <c r="C1259" t="s">
        <v>93</v>
      </c>
      <c r="D1259">
        <v>2005</v>
      </c>
      <c r="E1259">
        <v>0</v>
      </c>
      <c r="F1259">
        <v>210</v>
      </c>
      <c r="G1259">
        <v>146670</v>
      </c>
      <c r="H1259">
        <v>0</v>
      </c>
      <c r="I1259">
        <v>1100</v>
      </c>
      <c r="J1259">
        <v>100</v>
      </c>
      <c r="K1259">
        <v>0</v>
      </c>
      <c r="L1259">
        <v>0</v>
      </c>
      <c r="M1259">
        <f>SUM(Emisiones_CO2_CO2eq_MUNDO[[#This Row],[Edificios (kilotoneladas CO₂e)]:[Electricidad y Calor (kilotoneladas CO₂e)]])</f>
        <v>148080</v>
      </c>
    </row>
    <row r="1260" spans="1:13" x14ac:dyDescent="0.25">
      <c r="A1260" t="s">
        <v>92</v>
      </c>
      <c r="B1260" t="s">
        <v>416</v>
      </c>
      <c r="C1260" t="s">
        <v>93</v>
      </c>
      <c r="D1260">
        <v>2006</v>
      </c>
      <c r="E1260">
        <v>0</v>
      </c>
      <c r="F1260">
        <v>200</v>
      </c>
      <c r="G1260">
        <v>147310</v>
      </c>
      <c r="H1260">
        <v>0</v>
      </c>
      <c r="I1260">
        <v>1200</v>
      </c>
      <c r="J1260">
        <v>100</v>
      </c>
      <c r="K1260">
        <v>0</v>
      </c>
      <c r="L1260">
        <v>0</v>
      </c>
      <c r="M1260">
        <f>SUM(Emisiones_CO2_CO2eq_MUNDO[[#This Row],[Edificios (kilotoneladas CO₂e)]:[Electricidad y Calor (kilotoneladas CO₂e)]])</f>
        <v>148810</v>
      </c>
    </row>
    <row r="1261" spans="1:13" x14ac:dyDescent="0.25">
      <c r="A1261" t="s">
        <v>92</v>
      </c>
      <c r="B1261" t="s">
        <v>416</v>
      </c>
      <c r="C1261" t="s">
        <v>93</v>
      </c>
      <c r="D1261">
        <v>2007</v>
      </c>
      <c r="E1261">
        <v>0</v>
      </c>
      <c r="F1261">
        <v>210</v>
      </c>
      <c r="G1261">
        <v>146600</v>
      </c>
      <c r="H1261">
        <v>0</v>
      </c>
      <c r="I1261">
        <v>1300</v>
      </c>
      <c r="J1261">
        <v>100</v>
      </c>
      <c r="K1261">
        <v>0</v>
      </c>
      <c r="L1261">
        <v>0</v>
      </c>
      <c r="M1261">
        <f>SUM(Emisiones_CO2_CO2eq_MUNDO[[#This Row],[Edificios (kilotoneladas CO₂e)]:[Electricidad y Calor (kilotoneladas CO₂e)]])</f>
        <v>148210</v>
      </c>
    </row>
    <row r="1262" spans="1:13" x14ac:dyDescent="0.25">
      <c r="A1262" t="s">
        <v>92</v>
      </c>
      <c r="B1262" t="s">
        <v>416</v>
      </c>
      <c r="C1262" t="s">
        <v>93</v>
      </c>
      <c r="D1262">
        <v>2008</v>
      </c>
      <c r="E1262">
        <v>0</v>
      </c>
      <c r="F1262">
        <v>160</v>
      </c>
      <c r="G1262">
        <v>146890</v>
      </c>
      <c r="H1262">
        <v>0</v>
      </c>
      <c r="I1262">
        <v>1500</v>
      </c>
      <c r="J1262">
        <v>100</v>
      </c>
      <c r="K1262">
        <v>0</v>
      </c>
      <c r="L1262">
        <v>0</v>
      </c>
      <c r="M1262">
        <f>SUM(Emisiones_CO2_CO2eq_MUNDO[[#This Row],[Edificios (kilotoneladas CO₂e)]:[Electricidad y Calor (kilotoneladas CO₂e)]])</f>
        <v>148650</v>
      </c>
    </row>
    <row r="1263" spans="1:13" x14ac:dyDescent="0.25">
      <c r="A1263" t="s">
        <v>92</v>
      </c>
      <c r="B1263" t="s">
        <v>416</v>
      </c>
      <c r="C1263" t="s">
        <v>93</v>
      </c>
      <c r="D1263">
        <v>2009</v>
      </c>
      <c r="E1263">
        <v>0</v>
      </c>
      <c r="F1263">
        <v>180</v>
      </c>
      <c r="G1263">
        <v>146680</v>
      </c>
      <c r="H1263">
        <v>0</v>
      </c>
      <c r="I1263">
        <v>1500</v>
      </c>
      <c r="J1263">
        <v>100</v>
      </c>
      <c r="K1263">
        <v>0</v>
      </c>
      <c r="L1263">
        <v>0</v>
      </c>
      <c r="M1263">
        <f>SUM(Emisiones_CO2_CO2eq_MUNDO[[#This Row],[Edificios (kilotoneladas CO₂e)]:[Electricidad y Calor (kilotoneladas CO₂e)]])</f>
        <v>148460</v>
      </c>
    </row>
    <row r="1264" spans="1:13" x14ac:dyDescent="0.25">
      <c r="A1264" t="s">
        <v>92</v>
      </c>
      <c r="B1264" t="s">
        <v>416</v>
      </c>
      <c r="C1264" t="s">
        <v>93</v>
      </c>
      <c r="D1264">
        <v>2010</v>
      </c>
      <c r="E1264">
        <v>0</v>
      </c>
      <c r="F1264">
        <v>190</v>
      </c>
      <c r="G1264">
        <v>146780</v>
      </c>
      <c r="H1264">
        <v>0</v>
      </c>
      <c r="I1264">
        <v>1700</v>
      </c>
      <c r="J1264">
        <v>100</v>
      </c>
      <c r="K1264">
        <v>0</v>
      </c>
      <c r="L1264">
        <v>0</v>
      </c>
      <c r="M1264">
        <f>SUM(Emisiones_CO2_CO2eq_MUNDO[[#This Row],[Edificios (kilotoneladas CO₂e)]:[Electricidad y Calor (kilotoneladas CO₂e)]])</f>
        <v>148770</v>
      </c>
    </row>
    <row r="1265" spans="1:13" x14ac:dyDescent="0.25">
      <c r="A1265" t="s">
        <v>92</v>
      </c>
      <c r="B1265" t="s">
        <v>416</v>
      </c>
      <c r="C1265" t="s">
        <v>93</v>
      </c>
      <c r="D1265">
        <v>2011</v>
      </c>
      <c r="E1265">
        <v>0</v>
      </c>
      <c r="F1265">
        <v>170</v>
      </c>
      <c r="G1265">
        <v>147160</v>
      </c>
      <c r="H1265">
        <v>0</v>
      </c>
      <c r="I1265">
        <v>2100</v>
      </c>
      <c r="J1265">
        <v>100</v>
      </c>
      <c r="K1265">
        <v>0</v>
      </c>
      <c r="L1265">
        <v>0</v>
      </c>
      <c r="M1265">
        <f>SUM(Emisiones_CO2_CO2eq_MUNDO[[#This Row],[Edificios (kilotoneladas CO₂e)]:[Electricidad y Calor (kilotoneladas CO₂e)]])</f>
        <v>149530</v>
      </c>
    </row>
    <row r="1266" spans="1:13" x14ac:dyDescent="0.25">
      <c r="A1266" t="s">
        <v>92</v>
      </c>
      <c r="B1266" t="s">
        <v>416</v>
      </c>
      <c r="C1266" t="s">
        <v>93</v>
      </c>
      <c r="D1266">
        <v>2012</v>
      </c>
      <c r="E1266">
        <v>0</v>
      </c>
      <c r="F1266">
        <v>160</v>
      </c>
      <c r="G1266">
        <v>146160</v>
      </c>
      <c r="H1266">
        <v>0</v>
      </c>
      <c r="I1266">
        <v>2100</v>
      </c>
      <c r="J1266">
        <v>100</v>
      </c>
      <c r="K1266">
        <v>0</v>
      </c>
      <c r="L1266">
        <v>0</v>
      </c>
      <c r="M1266">
        <f>SUM(Emisiones_CO2_CO2eq_MUNDO[[#This Row],[Edificios (kilotoneladas CO₂e)]:[Electricidad y Calor (kilotoneladas CO₂e)]])</f>
        <v>148520</v>
      </c>
    </row>
    <row r="1267" spans="1:13" x14ac:dyDescent="0.25">
      <c r="A1267" t="s">
        <v>92</v>
      </c>
      <c r="B1267" t="s">
        <v>416</v>
      </c>
      <c r="C1267" t="s">
        <v>93</v>
      </c>
      <c r="D1267">
        <v>2013</v>
      </c>
      <c r="E1267">
        <v>0</v>
      </c>
      <c r="F1267">
        <v>170</v>
      </c>
      <c r="G1267">
        <v>147480</v>
      </c>
      <c r="H1267">
        <v>0</v>
      </c>
      <c r="I1267">
        <v>3300</v>
      </c>
      <c r="J1267">
        <v>100</v>
      </c>
      <c r="K1267">
        <v>0</v>
      </c>
      <c r="L1267">
        <v>0</v>
      </c>
      <c r="M1267">
        <f>SUM(Emisiones_CO2_CO2eq_MUNDO[[#This Row],[Edificios (kilotoneladas CO₂e)]:[Electricidad y Calor (kilotoneladas CO₂e)]])</f>
        <v>151050</v>
      </c>
    </row>
    <row r="1268" spans="1:13" x14ac:dyDescent="0.25">
      <c r="A1268" t="s">
        <v>92</v>
      </c>
      <c r="B1268" t="s">
        <v>416</v>
      </c>
      <c r="C1268" t="s">
        <v>93</v>
      </c>
      <c r="D1268">
        <v>2014</v>
      </c>
      <c r="E1268">
        <v>0</v>
      </c>
      <c r="F1268">
        <v>130</v>
      </c>
      <c r="G1268">
        <v>145980</v>
      </c>
      <c r="H1268">
        <v>0</v>
      </c>
      <c r="I1268">
        <v>4500</v>
      </c>
      <c r="J1268">
        <v>100</v>
      </c>
      <c r="K1268">
        <v>0</v>
      </c>
      <c r="L1268">
        <v>0</v>
      </c>
      <c r="M1268">
        <f>SUM(Emisiones_CO2_CO2eq_MUNDO[[#This Row],[Edificios (kilotoneladas CO₂e)]:[Electricidad y Calor (kilotoneladas CO₂e)]])</f>
        <v>150710</v>
      </c>
    </row>
    <row r="1269" spans="1:13" x14ac:dyDescent="0.25">
      <c r="A1269" t="s">
        <v>92</v>
      </c>
      <c r="B1269" t="s">
        <v>416</v>
      </c>
      <c r="C1269" t="s">
        <v>93</v>
      </c>
      <c r="D1269">
        <v>2015</v>
      </c>
      <c r="E1269">
        <v>0</v>
      </c>
      <c r="F1269">
        <v>160</v>
      </c>
      <c r="G1269">
        <v>145860</v>
      </c>
      <c r="H1269">
        <v>0</v>
      </c>
      <c r="I1269">
        <v>2700</v>
      </c>
      <c r="J1269">
        <v>0</v>
      </c>
      <c r="K1269">
        <v>0</v>
      </c>
      <c r="L1269">
        <v>0</v>
      </c>
      <c r="M1269">
        <f>SUM(Emisiones_CO2_CO2eq_MUNDO[[#This Row],[Edificios (kilotoneladas CO₂e)]:[Electricidad y Calor (kilotoneladas CO₂e)]])</f>
        <v>148720</v>
      </c>
    </row>
    <row r="1270" spans="1:13" x14ac:dyDescent="0.25">
      <c r="A1270" t="s">
        <v>92</v>
      </c>
      <c r="B1270" t="s">
        <v>416</v>
      </c>
      <c r="C1270" t="s">
        <v>93</v>
      </c>
      <c r="D1270">
        <v>2016</v>
      </c>
      <c r="E1270">
        <v>0</v>
      </c>
      <c r="F1270">
        <v>160</v>
      </c>
      <c r="G1270">
        <v>146270</v>
      </c>
      <c r="H1270">
        <v>0</v>
      </c>
      <c r="I1270">
        <v>1900</v>
      </c>
      <c r="J1270">
        <v>100</v>
      </c>
      <c r="K1270">
        <v>0</v>
      </c>
      <c r="L1270">
        <v>0</v>
      </c>
      <c r="M1270">
        <f>SUM(Emisiones_CO2_CO2eq_MUNDO[[#This Row],[Edificios (kilotoneladas CO₂e)]:[Electricidad y Calor (kilotoneladas CO₂e)]])</f>
        <v>148430</v>
      </c>
    </row>
    <row r="1271" spans="1:13" x14ac:dyDescent="0.25">
      <c r="A1271" t="s">
        <v>94</v>
      </c>
      <c r="B1271" t="s">
        <v>417</v>
      </c>
      <c r="C1271" t="s">
        <v>95</v>
      </c>
      <c r="D1271">
        <v>1990</v>
      </c>
      <c r="E1271">
        <v>6400</v>
      </c>
      <c r="F1271">
        <v>880</v>
      </c>
      <c r="G1271">
        <v>50</v>
      </c>
      <c r="H1271">
        <v>2300</v>
      </c>
      <c r="I1271">
        <v>10300</v>
      </c>
      <c r="J1271">
        <v>5500</v>
      </c>
      <c r="K1271">
        <v>220</v>
      </c>
      <c r="L1271">
        <v>26600</v>
      </c>
      <c r="M1271">
        <f>SUM(Emisiones_CO2_CO2eq_MUNDO[[#This Row],[Edificios (kilotoneladas CO₂e)]:[Electricidad y Calor (kilotoneladas CO₂e)]])</f>
        <v>52250</v>
      </c>
    </row>
    <row r="1272" spans="1:13" x14ac:dyDescent="0.25">
      <c r="A1272" t="s">
        <v>94</v>
      </c>
      <c r="B1272" t="s">
        <v>417</v>
      </c>
      <c r="C1272" t="s">
        <v>95</v>
      </c>
      <c r="D1272">
        <v>1991</v>
      </c>
      <c r="E1272">
        <v>6500</v>
      </c>
      <c r="F1272">
        <v>1090</v>
      </c>
      <c r="G1272">
        <v>50</v>
      </c>
      <c r="H1272">
        <v>2400</v>
      </c>
      <c r="I1272">
        <v>10900</v>
      </c>
      <c r="J1272">
        <v>5900</v>
      </c>
      <c r="K1272">
        <v>440</v>
      </c>
      <c r="L1272">
        <v>35500</v>
      </c>
      <c r="M1272">
        <f>SUM(Emisiones_CO2_CO2eq_MUNDO[[#This Row],[Edificios (kilotoneladas CO₂e)]:[Electricidad y Calor (kilotoneladas CO₂e)]])</f>
        <v>62780</v>
      </c>
    </row>
    <row r="1273" spans="1:13" x14ac:dyDescent="0.25">
      <c r="A1273" t="s">
        <v>94</v>
      </c>
      <c r="B1273" t="s">
        <v>417</v>
      </c>
      <c r="C1273" t="s">
        <v>95</v>
      </c>
      <c r="D1273">
        <v>1992</v>
      </c>
      <c r="E1273">
        <v>5900</v>
      </c>
      <c r="F1273">
        <v>1190</v>
      </c>
      <c r="G1273">
        <v>50</v>
      </c>
      <c r="H1273">
        <v>2300</v>
      </c>
      <c r="I1273">
        <v>10900</v>
      </c>
      <c r="J1273">
        <v>5700</v>
      </c>
      <c r="K1273">
        <v>490</v>
      </c>
      <c r="L1273">
        <v>30500</v>
      </c>
      <c r="M1273">
        <f>SUM(Emisiones_CO2_CO2eq_MUNDO[[#This Row],[Edificios (kilotoneladas CO₂e)]:[Electricidad y Calor (kilotoneladas CO₂e)]])</f>
        <v>57030</v>
      </c>
    </row>
    <row r="1274" spans="1:13" x14ac:dyDescent="0.25">
      <c r="A1274" t="s">
        <v>94</v>
      </c>
      <c r="B1274" t="s">
        <v>417</v>
      </c>
      <c r="C1274" t="s">
        <v>95</v>
      </c>
      <c r="D1274">
        <v>1993</v>
      </c>
      <c r="E1274">
        <v>6700</v>
      </c>
      <c r="F1274">
        <v>1210</v>
      </c>
      <c r="G1274">
        <v>50</v>
      </c>
      <c r="H1274">
        <v>2200</v>
      </c>
      <c r="I1274">
        <v>11100</v>
      </c>
      <c r="J1274">
        <v>5700</v>
      </c>
      <c r="K1274">
        <v>380</v>
      </c>
      <c r="L1274">
        <v>32100</v>
      </c>
      <c r="M1274">
        <f>SUM(Emisiones_CO2_CO2eq_MUNDO[[#This Row],[Edificios (kilotoneladas CO₂e)]:[Electricidad y Calor (kilotoneladas CO₂e)]])</f>
        <v>59440</v>
      </c>
    </row>
    <row r="1275" spans="1:13" x14ac:dyDescent="0.25">
      <c r="A1275" t="s">
        <v>94</v>
      </c>
      <c r="B1275" t="s">
        <v>417</v>
      </c>
      <c r="C1275" t="s">
        <v>95</v>
      </c>
      <c r="D1275">
        <v>1994</v>
      </c>
      <c r="E1275">
        <v>6000</v>
      </c>
      <c r="F1275">
        <v>1190</v>
      </c>
      <c r="G1275">
        <v>50</v>
      </c>
      <c r="H1275">
        <v>2200</v>
      </c>
      <c r="I1275">
        <v>11600</v>
      </c>
      <c r="J1275">
        <v>5700</v>
      </c>
      <c r="K1275">
        <v>380</v>
      </c>
      <c r="L1275">
        <v>36200</v>
      </c>
      <c r="M1275">
        <f>SUM(Emisiones_CO2_CO2eq_MUNDO[[#This Row],[Edificios (kilotoneladas CO₂e)]:[Electricidad y Calor (kilotoneladas CO₂e)]])</f>
        <v>63320</v>
      </c>
    </row>
    <row r="1276" spans="1:13" x14ac:dyDescent="0.25">
      <c r="A1276" t="s">
        <v>94</v>
      </c>
      <c r="B1276" t="s">
        <v>417</v>
      </c>
      <c r="C1276" t="s">
        <v>95</v>
      </c>
      <c r="D1276">
        <v>1995</v>
      </c>
      <c r="E1276">
        <v>6000</v>
      </c>
      <c r="F1276">
        <v>1200</v>
      </c>
      <c r="G1276">
        <v>50</v>
      </c>
      <c r="H1276">
        <v>2100</v>
      </c>
      <c r="I1276">
        <v>11700</v>
      </c>
      <c r="J1276">
        <v>6000</v>
      </c>
      <c r="K1276">
        <v>330</v>
      </c>
      <c r="L1276">
        <v>32500</v>
      </c>
      <c r="M1276">
        <f>SUM(Emisiones_CO2_CO2eq_MUNDO[[#This Row],[Edificios (kilotoneladas CO₂e)]:[Electricidad y Calor (kilotoneladas CO₂e)]])</f>
        <v>59880</v>
      </c>
    </row>
    <row r="1277" spans="1:13" x14ac:dyDescent="0.25">
      <c r="A1277" t="s">
        <v>94</v>
      </c>
      <c r="B1277" t="s">
        <v>417</v>
      </c>
      <c r="C1277" t="s">
        <v>95</v>
      </c>
      <c r="D1277">
        <v>1996</v>
      </c>
      <c r="E1277">
        <v>6500</v>
      </c>
      <c r="F1277">
        <v>1280</v>
      </c>
      <c r="G1277">
        <v>60</v>
      </c>
      <c r="H1277">
        <v>2300</v>
      </c>
      <c r="I1277">
        <v>11800</v>
      </c>
      <c r="J1277">
        <v>5900</v>
      </c>
      <c r="K1277">
        <v>380</v>
      </c>
      <c r="L1277">
        <v>45100</v>
      </c>
      <c r="M1277">
        <f>SUM(Emisiones_CO2_CO2eq_MUNDO[[#This Row],[Edificios (kilotoneladas CO₂e)]:[Electricidad y Calor (kilotoneladas CO₂e)]])</f>
        <v>73320</v>
      </c>
    </row>
    <row r="1278" spans="1:13" x14ac:dyDescent="0.25">
      <c r="A1278" t="s">
        <v>94</v>
      </c>
      <c r="B1278" t="s">
        <v>417</v>
      </c>
      <c r="C1278" t="s">
        <v>95</v>
      </c>
      <c r="D1278">
        <v>1997</v>
      </c>
      <c r="E1278">
        <v>5800</v>
      </c>
      <c r="F1278">
        <v>1340</v>
      </c>
      <c r="G1278">
        <v>50</v>
      </c>
      <c r="H1278">
        <v>2300</v>
      </c>
      <c r="I1278">
        <v>11900</v>
      </c>
      <c r="J1278">
        <v>5800</v>
      </c>
      <c r="K1278">
        <v>490</v>
      </c>
      <c r="L1278">
        <v>36200</v>
      </c>
      <c r="M1278">
        <f>SUM(Emisiones_CO2_CO2eq_MUNDO[[#This Row],[Edificios (kilotoneladas CO₂e)]:[Electricidad y Calor (kilotoneladas CO₂e)]])</f>
        <v>63880</v>
      </c>
    </row>
    <row r="1279" spans="1:13" x14ac:dyDescent="0.25">
      <c r="A1279" t="s">
        <v>94</v>
      </c>
      <c r="B1279" t="s">
        <v>417</v>
      </c>
      <c r="C1279" t="s">
        <v>95</v>
      </c>
      <c r="D1279">
        <v>1998</v>
      </c>
      <c r="E1279">
        <v>5500</v>
      </c>
      <c r="F1279">
        <v>1390</v>
      </c>
      <c r="G1279">
        <v>50</v>
      </c>
      <c r="H1279">
        <v>2200</v>
      </c>
      <c r="I1279">
        <v>12000</v>
      </c>
      <c r="J1279">
        <v>5600</v>
      </c>
      <c r="K1279">
        <v>380</v>
      </c>
      <c r="L1279">
        <v>32600</v>
      </c>
      <c r="M1279">
        <f>SUM(Emisiones_CO2_CO2eq_MUNDO[[#This Row],[Edificios (kilotoneladas CO₂e)]:[Electricidad y Calor (kilotoneladas CO₂e)]])</f>
        <v>59720</v>
      </c>
    </row>
    <row r="1280" spans="1:13" x14ac:dyDescent="0.25">
      <c r="A1280" t="s">
        <v>94</v>
      </c>
      <c r="B1280" t="s">
        <v>417</v>
      </c>
      <c r="C1280" t="s">
        <v>95</v>
      </c>
      <c r="D1280">
        <v>1999</v>
      </c>
      <c r="E1280">
        <v>5300</v>
      </c>
      <c r="F1280">
        <v>1360</v>
      </c>
      <c r="G1280">
        <v>50</v>
      </c>
      <c r="H1280">
        <v>2200</v>
      </c>
      <c r="I1280">
        <v>12000</v>
      </c>
      <c r="J1280">
        <v>5700</v>
      </c>
      <c r="K1280">
        <v>820</v>
      </c>
      <c r="L1280">
        <v>29500</v>
      </c>
      <c r="M1280">
        <f>SUM(Emisiones_CO2_CO2eq_MUNDO[[#This Row],[Edificios (kilotoneladas CO₂e)]:[Electricidad y Calor (kilotoneladas CO₂e)]])</f>
        <v>56930</v>
      </c>
    </row>
    <row r="1281" spans="1:13" x14ac:dyDescent="0.25">
      <c r="A1281" t="s">
        <v>94</v>
      </c>
      <c r="B1281" t="s">
        <v>417</v>
      </c>
      <c r="C1281" t="s">
        <v>95</v>
      </c>
      <c r="D1281">
        <v>2000</v>
      </c>
      <c r="E1281">
        <v>4700</v>
      </c>
      <c r="F1281">
        <v>1390</v>
      </c>
      <c r="G1281">
        <v>50</v>
      </c>
      <c r="H1281">
        <v>2100</v>
      </c>
      <c r="I1281">
        <v>12000</v>
      </c>
      <c r="J1281">
        <v>5400</v>
      </c>
      <c r="K1281">
        <v>490</v>
      </c>
      <c r="L1281">
        <v>26500</v>
      </c>
      <c r="M1281">
        <f>SUM(Emisiones_CO2_CO2eq_MUNDO[[#This Row],[Edificios (kilotoneladas CO₂e)]:[Electricidad y Calor (kilotoneladas CO₂e)]])</f>
        <v>52630</v>
      </c>
    </row>
    <row r="1282" spans="1:13" x14ac:dyDescent="0.25">
      <c r="A1282" t="s">
        <v>94</v>
      </c>
      <c r="B1282" t="s">
        <v>417</v>
      </c>
      <c r="C1282" t="s">
        <v>95</v>
      </c>
      <c r="D1282">
        <v>2001</v>
      </c>
      <c r="E1282">
        <v>4900</v>
      </c>
      <c r="F1282">
        <v>1390</v>
      </c>
      <c r="G1282">
        <v>1160</v>
      </c>
      <c r="H1282">
        <v>2100</v>
      </c>
      <c r="I1282">
        <v>12100</v>
      </c>
      <c r="J1282">
        <v>5600</v>
      </c>
      <c r="K1282">
        <v>50</v>
      </c>
      <c r="L1282">
        <v>27600</v>
      </c>
      <c r="M1282">
        <f>SUM(Emisiones_CO2_CO2eq_MUNDO[[#This Row],[Edificios (kilotoneladas CO₂e)]:[Electricidad y Calor (kilotoneladas CO₂e)]])</f>
        <v>54900</v>
      </c>
    </row>
    <row r="1283" spans="1:13" x14ac:dyDescent="0.25">
      <c r="A1283" t="s">
        <v>94</v>
      </c>
      <c r="B1283" t="s">
        <v>417</v>
      </c>
      <c r="C1283" t="s">
        <v>95</v>
      </c>
      <c r="D1283">
        <v>2002</v>
      </c>
      <c r="E1283">
        <v>4700</v>
      </c>
      <c r="F1283">
        <v>1420</v>
      </c>
      <c r="G1283">
        <v>1160</v>
      </c>
      <c r="H1283">
        <v>2100</v>
      </c>
      <c r="I1283">
        <v>12200</v>
      </c>
      <c r="J1283">
        <v>5200</v>
      </c>
      <c r="K1283">
        <v>440</v>
      </c>
      <c r="L1283">
        <v>27900</v>
      </c>
      <c r="M1283">
        <f>SUM(Emisiones_CO2_CO2eq_MUNDO[[#This Row],[Edificios (kilotoneladas CO₂e)]:[Electricidad y Calor (kilotoneladas CO₂e)]])</f>
        <v>55120</v>
      </c>
    </row>
    <row r="1284" spans="1:13" x14ac:dyDescent="0.25">
      <c r="A1284" t="s">
        <v>94</v>
      </c>
      <c r="B1284" t="s">
        <v>417</v>
      </c>
      <c r="C1284" t="s">
        <v>95</v>
      </c>
      <c r="D1284">
        <v>2003</v>
      </c>
      <c r="E1284">
        <v>4700</v>
      </c>
      <c r="F1284">
        <v>1330</v>
      </c>
      <c r="G1284">
        <v>1160</v>
      </c>
      <c r="H1284">
        <v>2000</v>
      </c>
      <c r="I1284">
        <v>12700</v>
      </c>
      <c r="J1284">
        <v>5200</v>
      </c>
      <c r="K1284">
        <v>490</v>
      </c>
      <c r="L1284">
        <v>32700</v>
      </c>
      <c r="M1284">
        <f>SUM(Emisiones_CO2_CO2eq_MUNDO[[#This Row],[Edificios (kilotoneladas CO₂e)]:[Electricidad y Calor (kilotoneladas CO₂e)]])</f>
        <v>60280</v>
      </c>
    </row>
    <row r="1285" spans="1:13" x14ac:dyDescent="0.25">
      <c r="A1285" t="s">
        <v>94</v>
      </c>
      <c r="B1285" t="s">
        <v>417</v>
      </c>
      <c r="C1285" t="s">
        <v>95</v>
      </c>
      <c r="D1285">
        <v>2004</v>
      </c>
      <c r="E1285">
        <v>4600</v>
      </c>
      <c r="F1285">
        <v>1460</v>
      </c>
      <c r="G1285">
        <v>1160</v>
      </c>
      <c r="H1285">
        <v>1800</v>
      </c>
      <c r="I1285">
        <v>13100</v>
      </c>
      <c r="J1285">
        <v>5400</v>
      </c>
      <c r="K1285">
        <v>550</v>
      </c>
      <c r="L1285">
        <v>26900</v>
      </c>
      <c r="M1285">
        <f>SUM(Emisiones_CO2_CO2eq_MUNDO[[#This Row],[Edificios (kilotoneladas CO₂e)]:[Electricidad y Calor (kilotoneladas CO₂e)]])</f>
        <v>54970</v>
      </c>
    </row>
    <row r="1286" spans="1:13" x14ac:dyDescent="0.25">
      <c r="A1286" t="s">
        <v>94</v>
      </c>
      <c r="B1286" t="s">
        <v>417</v>
      </c>
      <c r="C1286" t="s">
        <v>95</v>
      </c>
      <c r="D1286">
        <v>2005</v>
      </c>
      <c r="E1286">
        <v>4500</v>
      </c>
      <c r="F1286">
        <v>1360</v>
      </c>
      <c r="G1286">
        <v>1150</v>
      </c>
      <c r="H1286">
        <v>1900</v>
      </c>
      <c r="I1286">
        <v>13400</v>
      </c>
      <c r="J1286">
        <v>5200</v>
      </c>
      <c r="K1286">
        <v>380</v>
      </c>
      <c r="L1286">
        <v>23700</v>
      </c>
      <c r="M1286">
        <f>SUM(Emisiones_CO2_CO2eq_MUNDO[[#This Row],[Edificios (kilotoneladas CO₂e)]:[Electricidad y Calor (kilotoneladas CO₂e)]])</f>
        <v>51590</v>
      </c>
    </row>
    <row r="1287" spans="1:13" x14ac:dyDescent="0.25">
      <c r="A1287" t="s">
        <v>94</v>
      </c>
      <c r="B1287" t="s">
        <v>417</v>
      </c>
      <c r="C1287" t="s">
        <v>95</v>
      </c>
      <c r="D1287">
        <v>2006</v>
      </c>
      <c r="E1287">
        <v>4200</v>
      </c>
      <c r="F1287">
        <v>1400</v>
      </c>
      <c r="G1287">
        <v>420</v>
      </c>
      <c r="H1287">
        <v>1900</v>
      </c>
      <c r="I1287">
        <v>13600</v>
      </c>
      <c r="J1287">
        <v>5300</v>
      </c>
      <c r="K1287">
        <v>380</v>
      </c>
      <c r="L1287">
        <v>31300</v>
      </c>
      <c r="M1287">
        <f>SUM(Emisiones_CO2_CO2eq_MUNDO[[#This Row],[Edificios (kilotoneladas CO₂e)]:[Electricidad y Calor (kilotoneladas CO₂e)]])</f>
        <v>58500</v>
      </c>
    </row>
    <row r="1288" spans="1:13" x14ac:dyDescent="0.25">
      <c r="A1288" t="s">
        <v>94</v>
      </c>
      <c r="B1288" t="s">
        <v>417</v>
      </c>
      <c r="C1288" t="s">
        <v>95</v>
      </c>
      <c r="D1288">
        <v>2007</v>
      </c>
      <c r="E1288">
        <v>3900</v>
      </c>
      <c r="F1288">
        <v>1410</v>
      </c>
      <c r="G1288">
        <v>420</v>
      </c>
      <c r="H1288">
        <v>1800</v>
      </c>
      <c r="I1288">
        <v>14100</v>
      </c>
      <c r="J1288">
        <v>5100</v>
      </c>
      <c r="K1288">
        <v>330</v>
      </c>
      <c r="L1288">
        <v>26600</v>
      </c>
      <c r="M1288">
        <f>SUM(Emisiones_CO2_CO2eq_MUNDO[[#This Row],[Edificios (kilotoneladas CO₂e)]:[Electricidad y Calor (kilotoneladas CO₂e)]])</f>
        <v>53660</v>
      </c>
    </row>
    <row r="1289" spans="1:13" x14ac:dyDescent="0.25">
      <c r="A1289" t="s">
        <v>94</v>
      </c>
      <c r="B1289" t="s">
        <v>417</v>
      </c>
      <c r="C1289" t="s">
        <v>95</v>
      </c>
      <c r="D1289">
        <v>2008</v>
      </c>
      <c r="E1289">
        <v>3800</v>
      </c>
      <c r="F1289">
        <v>1160</v>
      </c>
      <c r="G1289">
        <v>420</v>
      </c>
      <c r="H1289">
        <v>1900</v>
      </c>
      <c r="I1289">
        <v>13900</v>
      </c>
      <c r="J1289">
        <v>4600</v>
      </c>
      <c r="K1289">
        <v>270</v>
      </c>
      <c r="L1289">
        <v>24500</v>
      </c>
      <c r="M1289">
        <f>SUM(Emisiones_CO2_CO2eq_MUNDO[[#This Row],[Edificios (kilotoneladas CO₂e)]:[Electricidad y Calor (kilotoneladas CO₂e)]])</f>
        <v>50550</v>
      </c>
    </row>
    <row r="1290" spans="1:13" x14ac:dyDescent="0.25">
      <c r="A1290" t="s">
        <v>94</v>
      </c>
      <c r="B1290" t="s">
        <v>417</v>
      </c>
      <c r="C1290" t="s">
        <v>95</v>
      </c>
      <c r="D1290">
        <v>2009</v>
      </c>
      <c r="E1290">
        <v>3700</v>
      </c>
      <c r="F1290">
        <v>760</v>
      </c>
      <c r="G1290">
        <v>420</v>
      </c>
      <c r="H1290">
        <v>1800</v>
      </c>
      <c r="I1290">
        <v>13200</v>
      </c>
      <c r="J1290">
        <v>3800</v>
      </c>
      <c r="K1290">
        <v>160</v>
      </c>
      <c r="L1290">
        <v>24400</v>
      </c>
      <c r="M1290">
        <f>SUM(Emisiones_CO2_CO2eq_MUNDO[[#This Row],[Edificios (kilotoneladas CO₂e)]:[Electricidad y Calor (kilotoneladas CO₂e)]])</f>
        <v>48240</v>
      </c>
    </row>
    <row r="1291" spans="1:13" x14ac:dyDescent="0.25">
      <c r="A1291" t="s">
        <v>94</v>
      </c>
      <c r="B1291" t="s">
        <v>417</v>
      </c>
      <c r="C1291" t="s">
        <v>95</v>
      </c>
      <c r="D1291">
        <v>2010</v>
      </c>
      <c r="E1291">
        <v>4000</v>
      </c>
      <c r="F1291">
        <v>670</v>
      </c>
      <c r="G1291">
        <v>420</v>
      </c>
      <c r="H1291">
        <v>1800</v>
      </c>
      <c r="I1291">
        <v>13000</v>
      </c>
      <c r="J1291">
        <v>4000</v>
      </c>
      <c r="K1291">
        <v>220</v>
      </c>
      <c r="L1291">
        <v>24300</v>
      </c>
      <c r="M1291">
        <f>SUM(Emisiones_CO2_CO2eq_MUNDO[[#This Row],[Edificios (kilotoneladas CO₂e)]:[Electricidad y Calor (kilotoneladas CO₂e)]])</f>
        <v>48410</v>
      </c>
    </row>
    <row r="1292" spans="1:13" x14ac:dyDescent="0.25">
      <c r="A1292" t="s">
        <v>94</v>
      </c>
      <c r="B1292" t="s">
        <v>417</v>
      </c>
      <c r="C1292" t="s">
        <v>95</v>
      </c>
      <c r="D1292">
        <v>2011</v>
      </c>
      <c r="E1292">
        <v>3300</v>
      </c>
      <c r="F1292">
        <v>860</v>
      </c>
      <c r="G1292">
        <v>-1050</v>
      </c>
      <c r="H1292">
        <v>1800</v>
      </c>
      <c r="I1292">
        <v>12700</v>
      </c>
      <c r="J1292">
        <v>4000</v>
      </c>
      <c r="K1292">
        <v>160</v>
      </c>
      <c r="L1292">
        <v>20200</v>
      </c>
      <c r="M1292">
        <f>SUM(Emisiones_CO2_CO2eq_MUNDO[[#This Row],[Edificios (kilotoneladas CO₂e)]:[Electricidad y Calor (kilotoneladas CO₂e)]])</f>
        <v>41970</v>
      </c>
    </row>
    <row r="1293" spans="1:13" x14ac:dyDescent="0.25">
      <c r="A1293" t="s">
        <v>94</v>
      </c>
      <c r="B1293" t="s">
        <v>417</v>
      </c>
      <c r="C1293" t="s">
        <v>95</v>
      </c>
      <c r="D1293">
        <v>2012</v>
      </c>
      <c r="E1293">
        <v>3300</v>
      </c>
      <c r="F1293">
        <v>870</v>
      </c>
      <c r="G1293">
        <v>-1050</v>
      </c>
      <c r="H1293">
        <v>1600</v>
      </c>
      <c r="I1293">
        <v>11400</v>
      </c>
      <c r="J1293">
        <v>3700</v>
      </c>
      <c r="K1293">
        <v>160</v>
      </c>
      <c r="L1293">
        <v>16900</v>
      </c>
      <c r="M1293">
        <f>SUM(Emisiones_CO2_CO2eq_MUNDO[[#This Row],[Edificios (kilotoneladas CO₂e)]:[Electricidad y Calor (kilotoneladas CO₂e)]])</f>
        <v>36880</v>
      </c>
    </row>
    <row r="1294" spans="1:13" x14ac:dyDescent="0.25">
      <c r="A1294" t="s">
        <v>94</v>
      </c>
      <c r="B1294" t="s">
        <v>417</v>
      </c>
      <c r="C1294" t="s">
        <v>95</v>
      </c>
      <c r="D1294">
        <v>2013</v>
      </c>
      <c r="E1294">
        <v>3200</v>
      </c>
      <c r="F1294">
        <v>870</v>
      </c>
      <c r="G1294">
        <v>-1050</v>
      </c>
      <c r="H1294">
        <v>1700</v>
      </c>
      <c r="I1294">
        <v>11200</v>
      </c>
      <c r="J1294">
        <v>3400</v>
      </c>
      <c r="K1294">
        <v>220</v>
      </c>
      <c r="L1294">
        <v>19000</v>
      </c>
      <c r="M1294">
        <f>SUM(Emisiones_CO2_CO2eq_MUNDO[[#This Row],[Edificios (kilotoneladas CO₂e)]:[Electricidad y Calor (kilotoneladas CO₂e)]])</f>
        <v>38540</v>
      </c>
    </row>
    <row r="1295" spans="1:13" x14ac:dyDescent="0.25">
      <c r="A1295" t="s">
        <v>94</v>
      </c>
      <c r="B1295" t="s">
        <v>417</v>
      </c>
      <c r="C1295" t="s">
        <v>95</v>
      </c>
      <c r="D1295">
        <v>2014</v>
      </c>
      <c r="E1295">
        <v>2600</v>
      </c>
      <c r="F1295">
        <v>890</v>
      </c>
      <c r="G1295">
        <v>-1050</v>
      </c>
      <c r="H1295">
        <v>1600</v>
      </c>
      <c r="I1295">
        <v>11300</v>
      </c>
      <c r="J1295">
        <v>3400</v>
      </c>
      <c r="K1295">
        <v>160</v>
      </c>
      <c r="L1295">
        <v>15500</v>
      </c>
      <c r="M1295">
        <f>SUM(Emisiones_CO2_CO2eq_MUNDO[[#This Row],[Edificios (kilotoneladas CO₂e)]:[Electricidad y Calor (kilotoneladas CO₂e)]])</f>
        <v>34400</v>
      </c>
    </row>
    <row r="1296" spans="1:13" x14ac:dyDescent="0.25">
      <c r="A1296" t="s">
        <v>94</v>
      </c>
      <c r="B1296" t="s">
        <v>417</v>
      </c>
      <c r="C1296" t="s">
        <v>95</v>
      </c>
      <c r="D1296">
        <v>2015</v>
      </c>
      <c r="E1296">
        <v>2700</v>
      </c>
      <c r="F1296">
        <v>930</v>
      </c>
      <c r="G1296">
        <v>-1050</v>
      </c>
      <c r="H1296">
        <v>1600</v>
      </c>
      <c r="I1296">
        <v>11500</v>
      </c>
      <c r="J1296">
        <v>3300</v>
      </c>
      <c r="K1296">
        <v>160</v>
      </c>
      <c r="L1296">
        <v>12700</v>
      </c>
      <c r="M1296">
        <f>SUM(Emisiones_CO2_CO2eq_MUNDO[[#This Row],[Edificios (kilotoneladas CO₂e)]:[Electricidad y Calor (kilotoneladas CO₂e)]])</f>
        <v>31840</v>
      </c>
    </row>
    <row r="1297" spans="1:13" x14ac:dyDescent="0.25">
      <c r="A1297" t="s">
        <v>94</v>
      </c>
      <c r="B1297" t="s">
        <v>417</v>
      </c>
      <c r="C1297" t="s">
        <v>95</v>
      </c>
      <c r="D1297">
        <v>2016</v>
      </c>
      <c r="E1297">
        <v>2800</v>
      </c>
      <c r="F1297">
        <v>1100</v>
      </c>
      <c r="G1297">
        <v>-1050</v>
      </c>
      <c r="H1297">
        <v>1600</v>
      </c>
      <c r="I1297">
        <v>11800</v>
      </c>
      <c r="J1297">
        <v>3500</v>
      </c>
      <c r="K1297">
        <v>160</v>
      </c>
      <c r="L1297">
        <v>13800</v>
      </c>
      <c r="M1297">
        <f>SUM(Emisiones_CO2_CO2eq_MUNDO[[#This Row],[Edificios (kilotoneladas CO₂e)]:[Electricidad y Calor (kilotoneladas CO₂e)]])</f>
        <v>33710</v>
      </c>
    </row>
    <row r="1298" spans="1:13" x14ac:dyDescent="0.25">
      <c r="A1298" t="s">
        <v>96</v>
      </c>
      <c r="B1298" t="s">
        <v>418</v>
      </c>
      <c r="C1298" t="s">
        <v>97</v>
      </c>
      <c r="D1298">
        <v>1990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>SUM(Emisiones_CO2_CO2eq_MUNDO[[#This Row],[Edificios (kilotoneladas CO₂e)]:[Electricidad y Calor (kilotoneladas CO₂e)]])</f>
        <v>0</v>
      </c>
    </row>
    <row r="1299" spans="1:13" x14ac:dyDescent="0.25">
      <c r="A1299" t="s">
        <v>96</v>
      </c>
      <c r="B1299" t="s">
        <v>418</v>
      </c>
      <c r="C1299" t="s">
        <v>97</v>
      </c>
      <c r="D1299">
        <v>1991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>SUM(Emisiones_CO2_CO2eq_MUNDO[[#This Row],[Edificios (kilotoneladas CO₂e)]:[Electricidad y Calor (kilotoneladas CO₂e)]])</f>
        <v>0</v>
      </c>
    </row>
    <row r="1300" spans="1:13" x14ac:dyDescent="0.25">
      <c r="A1300" t="s">
        <v>96</v>
      </c>
      <c r="B1300" t="s">
        <v>418</v>
      </c>
      <c r="C1300" t="s">
        <v>97</v>
      </c>
      <c r="D1300">
        <v>1992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>SUM(Emisiones_CO2_CO2eq_MUNDO[[#This Row],[Edificios (kilotoneladas CO₂e)]:[Electricidad y Calor (kilotoneladas CO₂e)]])</f>
        <v>0</v>
      </c>
    </row>
    <row r="1301" spans="1:13" x14ac:dyDescent="0.25">
      <c r="A1301" t="s">
        <v>96</v>
      </c>
      <c r="B1301" t="s">
        <v>418</v>
      </c>
      <c r="C1301" t="s">
        <v>97</v>
      </c>
      <c r="D1301">
        <v>1993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>SUM(Emisiones_CO2_CO2eq_MUNDO[[#This Row],[Edificios (kilotoneladas CO₂e)]:[Electricidad y Calor (kilotoneladas CO₂e)]])</f>
        <v>0</v>
      </c>
    </row>
    <row r="1302" spans="1:13" x14ac:dyDescent="0.25">
      <c r="A1302" t="s">
        <v>96</v>
      </c>
      <c r="B1302" t="s">
        <v>418</v>
      </c>
      <c r="C1302" t="s">
        <v>97</v>
      </c>
      <c r="D1302">
        <v>1994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>SUM(Emisiones_CO2_CO2eq_MUNDO[[#This Row],[Edificios (kilotoneladas CO₂e)]:[Electricidad y Calor (kilotoneladas CO₂e)]])</f>
        <v>0</v>
      </c>
    </row>
    <row r="1303" spans="1:13" x14ac:dyDescent="0.25">
      <c r="A1303" t="s">
        <v>96</v>
      </c>
      <c r="B1303" t="s">
        <v>418</v>
      </c>
      <c r="C1303" t="s">
        <v>97</v>
      </c>
      <c r="D1303">
        <v>1995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>SUM(Emisiones_CO2_CO2eq_MUNDO[[#This Row],[Edificios (kilotoneladas CO₂e)]:[Electricidad y Calor (kilotoneladas CO₂e)]])</f>
        <v>0</v>
      </c>
    </row>
    <row r="1304" spans="1:13" x14ac:dyDescent="0.25">
      <c r="A1304" t="s">
        <v>96</v>
      </c>
      <c r="B1304" t="s">
        <v>418</v>
      </c>
      <c r="C1304" t="s">
        <v>97</v>
      </c>
      <c r="D1304">
        <v>1996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>SUM(Emisiones_CO2_CO2eq_MUNDO[[#This Row],[Edificios (kilotoneladas CO₂e)]:[Electricidad y Calor (kilotoneladas CO₂e)]])</f>
        <v>0</v>
      </c>
    </row>
    <row r="1305" spans="1:13" x14ac:dyDescent="0.25">
      <c r="A1305" t="s">
        <v>96</v>
      </c>
      <c r="B1305" t="s">
        <v>418</v>
      </c>
      <c r="C1305" t="s">
        <v>97</v>
      </c>
      <c r="D1305">
        <v>1997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>SUM(Emisiones_CO2_CO2eq_MUNDO[[#This Row],[Edificios (kilotoneladas CO₂e)]:[Electricidad y Calor (kilotoneladas CO₂e)]])</f>
        <v>0</v>
      </c>
    </row>
    <row r="1306" spans="1:13" x14ac:dyDescent="0.25">
      <c r="A1306" t="s">
        <v>96</v>
      </c>
      <c r="B1306" t="s">
        <v>418</v>
      </c>
      <c r="C1306" t="s">
        <v>97</v>
      </c>
      <c r="D1306">
        <v>1998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>SUM(Emisiones_CO2_CO2eq_MUNDO[[#This Row],[Edificios (kilotoneladas CO₂e)]:[Electricidad y Calor (kilotoneladas CO₂e)]])</f>
        <v>0</v>
      </c>
    </row>
    <row r="1307" spans="1:13" x14ac:dyDescent="0.25">
      <c r="A1307" t="s">
        <v>96</v>
      </c>
      <c r="B1307" t="s">
        <v>418</v>
      </c>
      <c r="C1307" t="s">
        <v>97</v>
      </c>
      <c r="D1307">
        <v>1999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>SUM(Emisiones_CO2_CO2eq_MUNDO[[#This Row],[Edificios (kilotoneladas CO₂e)]:[Electricidad y Calor (kilotoneladas CO₂e)]])</f>
        <v>0</v>
      </c>
    </row>
    <row r="1308" spans="1:13" x14ac:dyDescent="0.25">
      <c r="A1308" t="s">
        <v>96</v>
      </c>
      <c r="B1308" t="s">
        <v>418</v>
      </c>
      <c r="C1308" t="s">
        <v>97</v>
      </c>
      <c r="D1308">
        <v>2000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>SUM(Emisiones_CO2_CO2eq_MUNDO[[#This Row],[Edificios (kilotoneladas CO₂e)]:[Electricidad y Calor (kilotoneladas CO₂e)]])</f>
        <v>0</v>
      </c>
    </row>
    <row r="1309" spans="1:13" x14ac:dyDescent="0.25">
      <c r="A1309" t="s">
        <v>96</v>
      </c>
      <c r="B1309" t="s">
        <v>418</v>
      </c>
      <c r="C1309" t="s">
        <v>97</v>
      </c>
      <c r="D1309">
        <v>2001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>SUM(Emisiones_CO2_CO2eq_MUNDO[[#This Row],[Edificios (kilotoneladas CO₂e)]:[Electricidad y Calor (kilotoneladas CO₂e)]])</f>
        <v>0</v>
      </c>
    </row>
    <row r="1310" spans="1:13" x14ac:dyDescent="0.25">
      <c r="A1310" t="s">
        <v>96</v>
      </c>
      <c r="B1310" t="s">
        <v>418</v>
      </c>
      <c r="C1310" t="s">
        <v>97</v>
      </c>
      <c r="D1310">
        <v>2002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>SUM(Emisiones_CO2_CO2eq_MUNDO[[#This Row],[Edificios (kilotoneladas CO₂e)]:[Electricidad y Calor (kilotoneladas CO₂e)]])</f>
        <v>0</v>
      </c>
    </row>
    <row r="1311" spans="1:13" x14ac:dyDescent="0.25">
      <c r="A1311" t="s">
        <v>96</v>
      </c>
      <c r="B1311" t="s">
        <v>418</v>
      </c>
      <c r="C1311" t="s">
        <v>97</v>
      </c>
      <c r="D1311">
        <v>2003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>SUM(Emisiones_CO2_CO2eq_MUNDO[[#This Row],[Edificios (kilotoneladas CO₂e)]:[Electricidad y Calor (kilotoneladas CO₂e)]])</f>
        <v>0</v>
      </c>
    </row>
    <row r="1312" spans="1:13" x14ac:dyDescent="0.25">
      <c r="A1312" t="s">
        <v>96</v>
      </c>
      <c r="B1312" t="s">
        <v>418</v>
      </c>
      <c r="C1312" t="s">
        <v>97</v>
      </c>
      <c r="D1312">
        <v>2004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>SUM(Emisiones_CO2_CO2eq_MUNDO[[#This Row],[Edificios (kilotoneladas CO₂e)]:[Electricidad y Calor (kilotoneladas CO₂e)]])</f>
        <v>0</v>
      </c>
    </row>
    <row r="1313" spans="1:13" x14ac:dyDescent="0.25">
      <c r="A1313" t="s">
        <v>96</v>
      </c>
      <c r="B1313" t="s">
        <v>418</v>
      </c>
      <c r="C1313" t="s">
        <v>97</v>
      </c>
      <c r="D1313">
        <v>2005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>SUM(Emisiones_CO2_CO2eq_MUNDO[[#This Row],[Edificios (kilotoneladas CO₂e)]:[Electricidad y Calor (kilotoneladas CO₂e)]])</f>
        <v>0</v>
      </c>
    </row>
    <row r="1314" spans="1:13" x14ac:dyDescent="0.25">
      <c r="A1314" t="s">
        <v>96</v>
      </c>
      <c r="B1314" t="s">
        <v>418</v>
      </c>
      <c r="C1314" t="s">
        <v>97</v>
      </c>
      <c r="D1314">
        <v>2006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>SUM(Emisiones_CO2_CO2eq_MUNDO[[#This Row],[Edificios (kilotoneladas CO₂e)]:[Electricidad y Calor (kilotoneladas CO₂e)]])</f>
        <v>0</v>
      </c>
    </row>
    <row r="1315" spans="1:13" x14ac:dyDescent="0.25">
      <c r="A1315" t="s">
        <v>96</v>
      </c>
      <c r="B1315" t="s">
        <v>418</v>
      </c>
      <c r="C1315" t="s">
        <v>97</v>
      </c>
      <c r="D1315">
        <v>2007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>SUM(Emisiones_CO2_CO2eq_MUNDO[[#This Row],[Edificios (kilotoneladas CO₂e)]:[Electricidad y Calor (kilotoneladas CO₂e)]])</f>
        <v>0</v>
      </c>
    </row>
    <row r="1316" spans="1:13" x14ac:dyDescent="0.25">
      <c r="A1316" t="s">
        <v>96</v>
      </c>
      <c r="B1316" t="s">
        <v>418</v>
      </c>
      <c r="C1316" t="s">
        <v>97</v>
      </c>
      <c r="D1316">
        <v>2008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>SUM(Emisiones_CO2_CO2eq_MUNDO[[#This Row],[Edificios (kilotoneladas CO₂e)]:[Electricidad y Calor (kilotoneladas CO₂e)]])</f>
        <v>0</v>
      </c>
    </row>
    <row r="1317" spans="1:13" x14ac:dyDescent="0.25">
      <c r="A1317" t="s">
        <v>96</v>
      </c>
      <c r="B1317" t="s">
        <v>418</v>
      </c>
      <c r="C1317" t="s">
        <v>97</v>
      </c>
      <c r="D1317">
        <v>2009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>SUM(Emisiones_CO2_CO2eq_MUNDO[[#This Row],[Edificios (kilotoneladas CO₂e)]:[Electricidad y Calor (kilotoneladas CO₂e)]])</f>
        <v>0</v>
      </c>
    </row>
    <row r="1318" spans="1:13" x14ac:dyDescent="0.25">
      <c r="A1318" t="s">
        <v>96</v>
      </c>
      <c r="B1318" t="s">
        <v>418</v>
      </c>
      <c r="C1318" t="s">
        <v>97</v>
      </c>
      <c r="D1318">
        <v>2010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>SUM(Emisiones_CO2_CO2eq_MUNDO[[#This Row],[Edificios (kilotoneladas CO₂e)]:[Electricidad y Calor (kilotoneladas CO₂e)]])</f>
        <v>0</v>
      </c>
    </row>
    <row r="1319" spans="1:13" x14ac:dyDescent="0.25">
      <c r="A1319" t="s">
        <v>96</v>
      </c>
      <c r="B1319" t="s">
        <v>418</v>
      </c>
      <c r="C1319" t="s">
        <v>97</v>
      </c>
      <c r="D1319">
        <v>2011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SUM(Emisiones_CO2_CO2eq_MUNDO[[#This Row],[Edificios (kilotoneladas CO₂e)]:[Electricidad y Calor (kilotoneladas CO₂e)]])</f>
        <v>0</v>
      </c>
    </row>
    <row r="1320" spans="1:13" x14ac:dyDescent="0.25">
      <c r="A1320" t="s">
        <v>96</v>
      </c>
      <c r="B1320" t="s">
        <v>418</v>
      </c>
      <c r="C1320" t="s">
        <v>97</v>
      </c>
      <c r="D1320">
        <v>2012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SUM(Emisiones_CO2_CO2eq_MUNDO[[#This Row],[Edificios (kilotoneladas CO₂e)]:[Electricidad y Calor (kilotoneladas CO₂e)]])</f>
        <v>0</v>
      </c>
    </row>
    <row r="1321" spans="1:13" x14ac:dyDescent="0.25">
      <c r="A1321" t="s">
        <v>96</v>
      </c>
      <c r="B1321" t="s">
        <v>418</v>
      </c>
      <c r="C1321" t="s">
        <v>97</v>
      </c>
      <c r="D1321">
        <v>2013</v>
      </c>
      <c r="E1321">
        <v>0</v>
      </c>
      <c r="F1321">
        <v>60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SUM(Emisiones_CO2_CO2eq_MUNDO[[#This Row],[Edificios (kilotoneladas CO₂e)]:[Electricidad y Calor (kilotoneladas CO₂e)]])</f>
        <v>60</v>
      </c>
    </row>
    <row r="1322" spans="1:13" x14ac:dyDescent="0.25">
      <c r="A1322" t="s">
        <v>96</v>
      </c>
      <c r="B1322" t="s">
        <v>418</v>
      </c>
      <c r="C1322" t="s">
        <v>97</v>
      </c>
      <c r="D1322">
        <v>2014</v>
      </c>
      <c r="E1322">
        <v>0</v>
      </c>
      <c r="F1322">
        <v>140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>SUM(Emisiones_CO2_CO2eq_MUNDO[[#This Row],[Edificios (kilotoneladas CO₂e)]:[Electricidad y Calor (kilotoneladas CO₂e)]])</f>
        <v>140</v>
      </c>
    </row>
    <row r="1323" spans="1:13" x14ac:dyDescent="0.25">
      <c r="A1323" t="s">
        <v>96</v>
      </c>
      <c r="B1323" t="s">
        <v>418</v>
      </c>
      <c r="C1323" t="s">
        <v>97</v>
      </c>
      <c r="D1323">
        <v>2015</v>
      </c>
      <c r="E1323">
        <v>0</v>
      </c>
      <c r="F1323">
        <v>140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SUM(Emisiones_CO2_CO2eq_MUNDO[[#This Row],[Edificios (kilotoneladas CO₂e)]:[Electricidad y Calor (kilotoneladas CO₂e)]])</f>
        <v>140</v>
      </c>
    </row>
    <row r="1324" spans="1:13" x14ac:dyDescent="0.25">
      <c r="A1324" t="s">
        <v>96</v>
      </c>
      <c r="B1324" t="s">
        <v>418</v>
      </c>
      <c r="C1324" t="s">
        <v>97</v>
      </c>
      <c r="D1324">
        <v>2016</v>
      </c>
      <c r="E1324">
        <v>0</v>
      </c>
      <c r="F1324">
        <v>140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>SUM(Emisiones_CO2_CO2eq_MUNDO[[#This Row],[Edificios (kilotoneladas CO₂e)]:[Electricidad y Calor (kilotoneladas CO₂e)]])</f>
        <v>140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E1325">
        <v>0</v>
      </c>
      <c r="F1325">
        <v>0</v>
      </c>
      <c r="G1325">
        <v>-40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>SUM(Emisiones_CO2_CO2eq_MUNDO[[#This Row],[Edificios (kilotoneladas CO₂e)]:[Electricidad y Calor (kilotoneladas CO₂e)]])</f>
        <v>-40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E1326">
        <v>0</v>
      </c>
      <c r="F1326">
        <v>0</v>
      </c>
      <c r="G1326">
        <v>-40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>SUM(Emisiones_CO2_CO2eq_MUNDO[[#This Row],[Edificios (kilotoneladas CO₂e)]:[Electricidad y Calor (kilotoneladas CO₂e)]])</f>
        <v>-40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E1327">
        <v>0</v>
      </c>
      <c r="F1327">
        <v>0</v>
      </c>
      <c r="G1327">
        <v>-40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SUM(Emisiones_CO2_CO2eq_MUNDO[[#This Row],[Edificios (kilotoneladas CO₂e)]:[Electricidad y Calor (kilotoneladas CO₂e)]])</f>
        <v>-40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E1328">
        <v>0</v>
      </c>
      <c r="F1328">
        <v>0</v>
      </c>
      <c r="G1328">
        <v>-40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SUM(Emisiones_CO2_CO2eq_MUNDO[[#This Row],[Edificios (kilotoneladas CO₂e)]:[Electricidad y Calor (kilotoneladas CO₂e)]])</f>
        <v>-40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E1329">
        <v>0</v>
      </c>
      <c r="F1329">
        <v>0</v>
      </c>
      <c r="G1329">
        <v>-40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SUM(Emisiones_CO2_CO2eq_MUNDO[[#This Row],[Edificios (kilotoneladas CO₂e)]:[Electricidad y Calor (kilotoneladas CO₂e)]])</f>
        <v>-40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E1330">
        <v>0</v>
      </c>
      <c r="F1330">
        <v>0</v>
      </c>
      <c r="G1330">
        <v>-40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SUM(Emisiones_CO2_CO2eq_MUNDO[[#This Row],[Edificios (kilotoneladas CO₂e)]:[Electricidad y Calor (kilotoneladas CO₂e)]])</f>
        <v>-40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E1331">
        <v>0</v>
      </c>
      <c r="F1331">
        <v>0</v>
      </c>
      <c r="G1331">
        <v>-40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SUM(Emisiones_CO2_CO2eq_MUNDO[[#This Row],[Edificios (kilotoneladas CO₂e)]:[Electricidad y Calor (kilotoneladas CO₂e)]])</f>
        <v>-40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E1332">
        <v>0</v>
      </c>
      <c r="F1332">
        <v>0</v>
      </c>
      <c r="G1332">
        <v>-40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SUM(Emisiones_CO2_CO2eq_MUNDO[[#This Row],[Edificios (kilotoneladas CO₂e)]:[Electricidad y Calor (kilotoneladas CO₂e)]])</f>
        <v>-40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E1333">
        <v>0</v>
      </c>
      <c r="F1333">
        <v>0</v>
      </c>
      <c r="G1333">
        <v>-40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>SUM(Emisiones_CO2_CO2eq_MUNDO[[#This Row],[Edificios (kilotoneladas CO₂e)]:[Electricidad y Calor (kilotoneladas CO₂e)]])</f>
        <v>-40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E1334">
        <v>0</v>
      </c>
      <c r="F1334">
        <v>0</v>
      </c>
      <c r="G1334">
        <v>-40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SUM(Emisiones_CO2_CO2eq_MUNDO[[#This Row],[Edificios (kilotoneladas CO₂e)]:[Electricidad y Calor (kilotoneladas CO₂e)]])</f>
        <v>-40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E1335">
        <v>0</v>
      </c>
      <c r="F1335">
        <v>0</v>
      </c>
      <c r="G1335">
        <v>-40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>SUM(Emisiones_CO2_CO2eq_MUNDO[[#This Row],[Edificios (kilotoneladas CO₂e)]:[Electricidad y Calor (kilotoneladas CO₂e)]])</f>
        <v>-40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E1336">
        <v>0</v>
      </c>
      <c r="F1336">
        <v>0</v>
      </c>
      <c r="G1336">
        <v>10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>SUM(Emisiones_CO2_CO2eq_MUNDO[[#This Row],[Edificios (kilotoneladas CO₂e)]:[Electricidad y Calor (kilotoneladas CO₂e)]])</f>
        <v>10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E1337">
        <v>0</v>
      </c>
      <c r="F1337">
        <v>0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>SUM(Emisiones_CO2_CO2eq_MUNDO[[#This Row],[Edificios (kilotoneladas CO₂e)]:[Electricidad y Calor (kilotoneladas CO₂e)]])</f>
        <v>10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E1338">
        <v>0</v>
      </c>
      <c r="F1338">
        <v>0</v>
      </c>
      <c r="G1338">
        <v>10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SUM(Emisiones_CO2_CO2eq_MUNDO[[#This Row],[Edificios (kilotoneladas CO₂e)]:[Electricidad y Calor (kilotoneladas CO₂e)]])</f>
        <v>10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E1339">
        <v>0</v>
      </c>
      <c r="F1339">
        <v>0</v>
      </c>
      <c r="G1339">
        <v>10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SUM(Emisiones_CO2_CO2eq_MUNDO[[#This Row],[Edificios (kilotoneladas CO₂e)]:[Electricidad y Calor (kilotoneladas CO₂e)]])</f>
        <v>10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E1340">
        <v>0</v>
      </c>
      <c r="F1340">
        <v>0</v>
      </c>
      <c r="G1340">
        <v>10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SUM(Emisiones_CO2_CO2eq_MUNDO[[#This Row],[Edificios (kilotoneladas CO₂e)]:[Electricidad y Calor (kilotoneladas CO₂e)]])</f>
        <v>10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E1341">
        <v>0</v>
      </c>
      <c r="F1341">
        <v>0</v>
      </c>
      <c r="G1341">
        <v>530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SUM(Emisiones_CO2_CO2eq_MUNDO[[#This Row],[Edificios (kilotoneladas CO₂e)]:[Electricidad y Calor (kilotoneladas CO₂e)]])</f>
        <v>530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E1342">
        <v>0</v>
      </c>
      <c r="F1342">
        <v>0</v>
      </c>
      <c r="G1342">
        <v>530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SUM(Emisiones_CO2_CO2eq_MUNDO[[#This Row],[Edificios (kilotoneladas CO₂e)]:[Electricidad y Calor (kilotoneladas CO₂e)]])</f>
        <v>530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E1343">
        <v>0</v>
      </c>
      <c r="F1343">
        <v>0</v>
      </c>
      <c r="G1343">
        <v>530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SUM(Emisiones_CO2_CO2eq_MUNDO[[#This Row],[Edificios (kilotoneladas CO₂e)]:[Electricidad y Calor (kilotoneladas CO₂e)]])</f>
        <v>530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E1344">
        <v>0</v>
      </c>
      <c r="F1344">
        <v>0</v>
      </c>
      <c r="G1344">
        <v>530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>SUM(Emisiones_CO2_CO2eq_MUNDO[[#This Row],[Edificios (kilotoneladas CO₂e)]:[Electricidad y Calor (kilotoneladas CO₂e)]])</f>
        <v>530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E1345">
        <v>0</v>
      </c>
      <c r="F1345">
        <v>0</v>
      </c>
      <c r="G1345">
        <v>530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>SUM(Emisiones_CO2_CO2eq_MUNDO[[#This Row],[Edificios (kilotoneladas CO₂e)]:[Electricidad y Calor (kilotoneladas CO₂e)]])</f>
        <v>530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E1346">
        <v>0</v>
      </c>
      <c r="F1346">
        <v>0</v>
      </c>
      <c r="G1346">
        <v>120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>SUM(Emisiones_CO2_CO2eq_MUNDO[[#This Row],[Edificios (kilotoneladas CO₂e)]:[Electricidad y Calor (kilotoneladas CO₂e)]])</f>
        <v>120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E1347">
        <v>0</v>
      </c>
      <c r="F1347">
        <v>0</v>
      </c>
      <c r="G1347">
        <v>120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>SUM(Emisiones_CO2_CO2eq_MUNDO[[#This Row],[Edificios (kilotoneladas CO₂e)]:[Electricidad y Calor (kilotoneladas CO₂e)]])</f>
        <v>120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E1348">
        <v>0</v>
      </c>
      <c r="F1348">
        <v>0</v>
      </c>
      <c r="G1348">
        <v>120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>SUM(Emisiones_CO2_CO2eq_MUNDO[[#This Row],[Edificios (kilotoneladas CO₂e)]:[Electricidad y Calor (kilotoneladas CO₂e)]])</f>
        <v>120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E1349">
        <v>0</v>
      </c>
      <c r="F1349">
        <v>0</v>
      </c>
      <c r="G1349">
        <v>120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>SUM(Emisiones_CO2_CO2eq_MUNDO[[#This Row],[Edificios (kilotoneladas CO₂e)]:[Electricidad y Calor (kilotoneladas CO₂e)]])</f>
        <v>120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E1350">
        <v>0</v>
      </c>
      <c r="F1350">
        <v>0</v>
      </c>
      <c r="G1350">
        <v>120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>SUM(Emisiones_CO2_CO2eq_MUNDO[[#This Row],[Edificios (kilotoneladas CO₂e)]:[Electricidad y Calor (kilotoneladas CO₂e)]])</f>
        <v>120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E1351">
        <v>0</v>
      </c>
      <c r="F1351">
        <v>0</v>
      </c>
      <c r="G1351">
        <v>120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>SUM(Emisiones_CO2_CO2eq_MUNDO[[#This Row],[Edificios (kilotoneladas CO₂e)]:[Electricidad y Calor (kilotoneladas CO₂e)]])</f>
        <v>120</v>
      </c>
    </row>
    <row r="1352" spans="1:13" x14ac:dyDescent="0.25">
      <c r="A1352" t="s">
        <v>100</v>
      </c>
      <c r="B1352" t="s">
        <v>419</v>
      </c>
      <c r="C1352" t="s">
        <v>101</v>
      </c>
      <c r="D1352">
        <v>1990</v>
      </c>
      <c r="E1352">
        <v>900</v>
      </c>
      <c r="F1352">
        <v>460</v>
      </c>
      <c r="G1352">
        <v>-10010</v>
      </c>
      <c r="H1352">
        <v>100</v>
      </c>
      <c r="I1352">
        <v>2300</v>
      </c>
      <c r="J1352">
        <v>800</v>
      </c>
      <c r="K1352">
        <v>0</v>
      </c>
      <c r="L1352">
        <v>3200</v>
      </c>
      <c r="M1352">
        <f>SUM(Emisiones_CO2_CO2eq_MUNDO[[#This Row],[Edificios (kilotoneladas CO₂e)]:[Electricidad y Calor (kilotoneladas CO₂e)]])</f>
        <v>-2250</v>
      </c>
    </row>
    <row r="1353" spans="1:13" x14ac:dyDescent="0.25">
      <c r="A1353" t="s">
        <v>100</v>
      </c>
      <c r="B1353" t="s">
        <v>419</v>
      </c>
      <c r="C1353" t="s">
        <v>101</v>
      </c>
      <c r="D1353">
        <v>1991</v>
      </c>
      <c r="E1353">
        <v>900</v>
      </c>
      <c r="F1353">
        <v>530</v>
      </c>
      <c r="G1353">
        <v>-10010</v>
      </c>
      <c r="H1353">
        <v>100</v>
      </c>
      <c r="I1353">
        <v>2300</v>
      </c>
      <c r="J1353">
        <v>800</v>
      </c>
      <c r="K1353">
        <v>0</v>
      </c>
      <c r="L1353">
        <v>3700</v>
      </c>
      <c r="M1353">
        <f>SUM(Emisiones_CO2_CO2eq_MUNDO[[#This Row],[Edificios (kilotoneladas CO₂e)]:[Electricidad y Calor (kilotoneladas CO₂e)]])</f>
        <v>-1680</v>
      </c>
    </row>
    <row r="1354" spans="1:13" x14ac:dyDescent="0.25">
      <c r="A1354" t="s">
        <v>100</v>
      </c>
      <c r="B1354" t="s">
        <v>419</v>
      </c>
      <c r="C1354" t="s">
        <v>101</v>
      </c>
      <c r="D1354">
        <v>1992</v>
      </c>
      <c r="E1354">
        <v>1200</v>
      </c>
      <c r="F1354">
        <v>590</v>
      </c>
      <c r="G1354">
        <v>-10010</v>
      </c>
      <c r="H1354">
        <v>100</v>
      </c>
      <c r="I1354">
        <v>2500</v>
      </c>
      <c r="J1354">
        <v>800</v>
      </c>
      <c r="K1354">
        <v>0</v>
      </c>
      <c r="L1354">
        <v>4300</v>
      </c>
      <c r="M1354">
        <f>SUM(Emisiones_CO2_CO2eq_MUNDO[[#This Row],[Edificios (kilotoneladas CO₂e)]:[Electricidad y Calor (kilotoneladas CO₂e)]])</f>
        <v>-520</v>
      </c>
    </row>
    <row r="1355" spans="1:13" x14ac:dyDescent="0.25">
      <c r="A1355" t="s">
        <v>100</v>
      </c>
      <c r="B1355" t="s">
        <v>419</v>
      </c>
      <c r="C1355" t="s">
        <v>101</v>
      </c>
      <c r="D1355">
        <v>1993</v>
      </c>
      <c r="E1355">
        <v>1500</v>
      </c>
      <c r="F1355">
        <v>550</v>
      </c>
      <c r="G1355">
        <v>-10010</v>
      </c>
      <c r="H1355">
        <v>100</v>
      </c>
      <c r="I1355">
        <v>2700</v>
      </c>
      <c r="J1355">
        <v>700</v>
      </c>
      <c r="K1355">
        <v>0</v>
      </c>
      <c r="L1355">
        <v>4000</v>
      </c>
      <c r="M1355">
        <f>SUM(Emisiones_CO2_CO2eq_MUNDO[[#This Row],[Edificios (kilotoneladas CO₂e)]:[Electricidad y Calor (kilotoneladas CO₂e)]])</f>
        <v>-460</v>
      </c>
    </row>
    <row r="1356" spans="1:13" x14ac:dyDescent="0.25">
      <c r="A1356" t="s">
        <v>100</v>
      </c>
      <c r="B1356" t="s">
        <v>419</v>
      </c>
      <c r="C1356" t="s">
        <v>101</v>
      </c>
      <c r="D1356">
        <v>1994</v>
      </c>
      <c r="E1356">
        <v>1400</v>
      </c>
      <c r="F1356">
        <v>550</v>
      </c>
      <c r="G1356">
        <v>-10010</v>
      </c>
      <c r="H1356">
        <v>100</v>
      </c>
      <c r="I1356">
        <v>3200</v>
      </c>
      <c r="J1356">
        <v>900</v>
      </c>
      <c r="K1356">
        <v>0</v>
      </c>
      <c r="L1356">
        <v>4900</v>
      </c>
      <c r="M1356">
        <f>SUM(Emisiones_CO2_CO2eq_MUNDO[[#This Row],[Edificios (kilotoneladas CO₂e)]:[Electricidad y Calor (kilotoneladas CO₂e)]])</f>
        <v>1040</v>
      </c>
    </row>
    <row r="1357" spans="1:13" x14ac:dyDescent="0.25">
      <c r="A1357" t="s">
        <v>100</v>
      </c>
      <c r="B1357" t="s">
        <v>419</v>
      </c>
      <c r="C1357" t="s">
        <v>101</v>
      </c>
      <c r="D1357">
        <v>1995</v>
      </c>
      <c r="E1357">
        <v>1600</v>
      </c>
      <c r="F1357">
        <v>620</v>
      </c>
      <c r="G1357">
        <v>-10010</v>
      </c>
      <c r="H1357">
        <v>100</v>
      </c>
      <c r="I1357">
        <v>3500</v>
      </c>
      <c r="J1357">
        <v>1000</v>
      </c>
      <c r="K1357">
        <v>0</v>
      </c>
      <c r="L1357">
        <v>4900</v>
      </c>
      <c r="M1357">
        <f>SUM(Emisiones_CO2_CO2eq_MUNDO[[#This Row],[Edificios (kilotoneladas CO₂e)]:[Electricidad y Calor (kilotoneladas CO₂e)]])</f>
        <v>1710</v>
      </c>
    </row>
    <row r="1358" spans="1:13" x14ac:dyDescent="0.25">
      <c r="A1358" t="s">
        <v>100</v>
      </c>
      <c r="B1358" t="s">
        <v>419</v>
      </c>
      <c r="C1358" t="s">
        <v>101</v>
      </c>
      <c r="D1358">
        <v>1996</v>
      </c>
      <c r="E1358">
        <v>1800</v>
      </c>
      <c r="F1358">
        <v>700</v>
      </c>
      <c r="G1358">
        <v>-10010</v>
      </c>
      <c r="H1358">
        <v>100</v>
      </c>
      <c r="I1358">
        <v>3900</v>
      </c>
      <c r="J1358">
        <v>1100</v>
      </c>
      <c r="K1358">
        <v>0</v>
      </c>
      <c r="L1358">
        <v>5100</v>
      </c>
      <c r="M1358">
        <f>SUM(Emisiones_CO2_CO2eq_MUNDO[[#This Row],[Edificios (kilotoneladas CO₂e)]:[Electricidad y Calor (kilotoneladas CO₂e)]])</f>
        <v>2690</v>
      </c>
    </row>
    <row r="1359" spans="1:13" x14ac:dyDescent="0.25">
      <c r="A1359" t="s">
        <v>100</v>
      </c>
      <c r="B1359" t="s">
        <v>419</v>
      </c>
      <c r="C1359" t="s">
        <v>101</v>
      </c>
      <c r="D1359">
        <v>1997</v>
      </c>
      <c r="E1359">
        <v>1900</v>
      </c>
      <c r="F1359">
        <v>790</v>
      </c>
      <c r="G1359">
        <v>-10010</v>
      </c>
      <c r="H1359">
        <v>200</v>
      </c>
      <c r="I1359">
        <v>4500</v>
      </c>
      <c r="J1359">
        <v>1300</v>
      </c>
      <c r="K1359">
        <v>0</v>
      </c>
      <c r="L1359">
        <v>5900</v>
      </c>
      <c r="M1359">
        <f>SUM(Emisiones_CO2_CO2eq_MUNDO[[#This Row],[Edificios (kilotoneladas CO₂e)]:[Electricidad y Calor (kilotoneladas CO₂e)]])</f>
        <v>4580</v>
      </c>
    </row>
    <row r="1360" spans="1:13" x14ac:dyDescent="0.25">
      <c r="A1360" t="s">
        <v>100</v>
      </c>
      <c r="B1360" t="s">
        <v>419</v>
      </c>
      <c r="C1360" t="s">
        <v>101</v>
      </c>
      <c r="D1360">
        <v>1998</v>
      </c>
      <c r="E1360">
        <v>1100</v>
      </c>
      <c r="F1360">
        <v>800</v>
      </c>
      <c r="G1360">
        <v>-10010</v>
      </c>
      <c r="H1360">
        <v>100</v>
      </c>
      <c r="I1360">
        <v>4900</v>
      </c>
      <c r="J1360">
        <v>1000</v>
      </c>
      <c r="K1360">
        <v>0</v>
      </c>
      <c r="L1360">
        <v>8700</v>
      </c>
      <c r="M1360">
        <f>SUM(Emisiones_CO2_CO2eq_MUNDO[[#This Row],[Edificios (kilotoneladas CO₂e)]:[Electricidad y Calor (kilotoneladas CO₂e)]])</f>
        <v>6590</v>
      </c>
    </row>
    <row r="1361" spans="1:13" x14ac:dyDescent="0.25">
      <c r="A1361" t="s">
        <v>100</v>
      </c>
      <c r="B1361" t="s">
        <v>419</v>
      </c>
      <c r="C1361" t="s">
        <v>101</v>
      </c>
      <c r="D1361">
        <v>1999</v>
      </c>
      <c r="E1361">
        <v>1100</v>
      </c>
      <c r="F1361">
        <v>970</v>
      </c>
      <c r="G1361">
        <v>-10010</v>
      </c>
      <c r="H1361">
        <v>100</v>
      </c>
      <c r="I1361">
        <v>5200</v>
      </c>
      <c r="J1361">
        <v>1100</v>
      </c>
      <c r="K1361">
        <v>0</v>
      </c>
      <c r="L1361">
        <v>9300</v>
      </c>
      <c r="M1361">
        <f>SUM(Emisiones_CO2_CO2eq_MUNDO[[#This Row],[Edificios (kilotoneladas CO₂e)]:[Electricidad y Calor (kilotoneladas CO₂e)]])</f>
        <v>7760</v>
      </c>
    </row>
    <row r="1362" spans="1:13" x14ac:dyDescent="0.25">
      <c r="A1362" t="s">
        <v>100</v>
      </c>
      <c r="B1362" t="s">
        <v>419</v>
      </c>
      <c r="C1362" t="s">
        <v>101</v>
      </c>
      <c r="D1362">
        <v>2000</v>
      </c>
      <c r="E1362">
        <v>1300</v>
      </c>
      <c r="F1362">
        <v>1070</v>
      </c>
      <c r="G1362">
        <v>-10010</v>
      </c>
      <c r="H1362">
        <v>100</v>
      </c>
      <c r="I1362">
        <v>5300</v>
      </c>
      <c r="J1362">
        <v>1300</v>
      </c>
      <c r="K1362">
        <v>0</v>
      </c>
      <c r="L1362">
        <v>9600</v>
      </c>
      <c r="M1362">
        <f>SUM(Emisiones_CO2_CO2eq_MUNDO[[#This Row],[Edificios (kilotoneladas CO₂e)]:[Electricidad y Calor (kilotoneladas CO₂e)]])</f>
        <v>8660</v>
      </c>
    </row>
    <row r="1363" spans="1:13" x14ac:dyDescent="0.25">
      <c r="A1363" t="s">
        <v>100</v>
      </c>
      <c r="B1363" t="s">
        <v>419</v>
      </c>
      <c r="C1363" t="s">
        <v>101</v>
      </c>
      <c r="D1363">
        <v>2001</v>
      </c>
      <c r="E1363">
        <v>1200</v>
      </c>
      <c r="F1363">
        <v>1160</v>
      </c>
      <c r="G1363">
        <v>-8650</v>
      </c>
      <c r="H1363">
        <v>200</v>
      </c>
      <c r="I1363">
        <v>5300</v>
      </c>
      <c r="J1363">
        <v>1300</v>
      </c>
      <c r="K1363">
        <v>0</v>
      </c>
      <c r="L1363">
        <v>9900</v>
      </c>
      <c r="M1363">
        <f>SUM(Emisiones_CO2_CO2eq_MUNDO[[#This Row],[Edificios (kilotoneladas CO₂e)]:[Electricidad y Calor (kilotoneladas CO₂e)]])</f>
        <v>10410</v>
      </c>
    </row>
    <row r="1364" spans="1:13" x14ac:dyDescent="0.25">
      <c r="A1364" t="s">
        <v>100</v>
      </c>
      <c r="B1364" t="s">
        <v>419</v>
      </c>
      <c r="C1364" t="s">
        <v>101</v>
      </c>
      <c r="D1364">
        <v>2002</v>
      </c>
      <c r="E1364">
        <v>1100</v>
      </c>
      <c r="F1364">
        <v>1280</v>
      </c>
      <c r="G1364">
        <v>-8650</v>
      </c>
      <c r="H1364">
        <v>200</v>
      </c>
      <c r="I1364">
        <v>5700</v>
      </c>
      <c r="J1364">
        <v>2100</v>
      </c>
      <c r="K1364">
        <v>0</v>
      </c>
      <c r="L1364">
        <v>10500</v>
      </c>
      <c r="M1364">
        <f>SUM(Emisiones_CO2_CO2eq_MUNDO[[#This Row],[Edificios (kilotoneladas CO₂e)]:[Electricidad y Calor (kilotoneladas CO₂e)]])</f>
        <v>12230</v>
      </c>
    </row>
    <row r="1365" spans="1:13" x14ac:dyDescent="0.25">
      <c r="A1365" t="s">
        <v>100</v>
      </c>
      <c r="B1365" t="s">
        <v>419</v>
      </c>
      <c r="C1365" t="s">
        <v>101</v>
      </c>
      <c r="D1365">
        <v>2003</v>
      </c>
      <c r="E1365">
        <v>1000</v>
      </c>
      <c r="F1365">
        <v>1210</v>
      </c>
      <c r="G1365">
        <v>-8650</v>
      </c>
      <c r="H1365">
        <v>100</v>
      </c>
      <c r="I1365">
        <v>5200</v>
      </c>
      <c r="J1365">
        <v>2100</v>
      </c>
      <c r="K1365">
        <v>0</v>
      </c>
      <c r="L1365">
        <v>9200</v>
      </c>
      <c r="M1365">
        <f>SUM(Emisiones_CO2_CO2eq_MUNDO[[#This Row],[Edificios (kilotoneladas CO₂e)]:[Electricidad y Calor (kilotoneladas CO₂e)]])</f>
        <v>10160</v>
      </c>
    </row>
    <row r="1366" spans="1:13" x14ac:dyDescent="0.25">
      <c r="A1366" t="s">
        <v>100</v>
      </c>
      <c r="B1366" t="s">
        <v>419</v>
      </c>
      <c r="C1366" t="s">
        <v>101</v>
      </c>
      <c r="D1366">
        <v>2004</v>
      </c>
      <c r="E1366">
        <v>1100</v>
      </c>
      <c r="F1366">
        <v>1100</v>
      </c>
      <c r="G1366">
        <v>-8650</v>
      </c>
      <c r="H1366">
        <v>200</v>
      </c>
      <c r="I1366">
        <v>5300</v>
      </c>
      <c r="J1366">
        <v>1600</v>
      </c>
      <c r="K1366">
        <v>0</v>
      </c>
      <c r="L1366">
        <v>8100</v>
      </c>
      <c r="M1366">
        <f>SUM(Emisiones_CO2_CO2eq_MUNDO[[#This Row],[Edificios (kilotoneladas CO₂e)]:[Electricidad y Calor (kilotoneladas CO₂e)]])</f>
        <v>8750</v>
      </c>
    </row>
    <row r="1367" spans="1:13" x14ac:dyDescent="0.25">
      <c r="A1367" t="s">
        <v>100</v>
      </c>
      <c r="B1367" t="s">
        <v>419</v>
      </c>
      <c r="C1367" t="s">
        <v>101</v>
      </c>
      <c r="D1367">
        <v>2005</v>
      </c>
      <c r="E1367">
        <v>1100</v>
      </c>
      <c r="F1367">
        <v>1140</v>
      </c>
      <c r="G1367">
        <v>-8650</v>
      </c>
      <c r="H1367">
        <v>200</v>
      </c>
      <c r="I1367">
        <v>5500</v>
      </c>
      <c r="J1367">
        <v>1800</v>
      </c>
      <c r="K1367">
        <v>0</v>
      </c>
      <c r="L1367">
        <v>8600</v>
      </c>
      <c r="M1367">
        <f>SUM(Emisiones_CO2_CO2eq_MUNDO[[#This Row],[Edificios (kilotoneladas CO₂e)]:[Electricidad y Calor (kilotoneladas CO₂e)]])</f>
        <v>9690</v>
      </c>
    </row>
    <row r="1368" spans="1:13" x14ac:dyDescent="0.25">
      <c r="A1368" t="s">
        <v>100</v>
      </c>
      <c r="B1368" t="s">
        <v>419</v>
      </c>
      <c r="C1368" t="s">
        <v>101</v>
      </c>
      <c r="D1368">
        <v>2006</v>
      </c>
      <c r="E1368">
        <v>1300</v>
      </c>
      <c r="F1368">
        <v>1540</v>
      </c>
      <c r="G1368">
        <v>-8730</v>
      </c>
      <c r="H1368">
        <v>200</v>
      </c>
      <c r="I1368">
        <v>5500</v>
      </c>
      <c r="J1368">
        <v>2200</v>
      </c>
      <c r="K1368">
        <v>0</v>
      </c>
      <c r="L1368">
        <v>9300</v>
      </c>
      <c r="M1368">
        <f>SUM(Emisiones_CO2_CO2eq_MUNDO[[#This Row],[Edificios (kilotoneladas CO₂e)]:[Electricidad y Calor (kilotoneladas CO₂e)]])</f>
        <v>11310</v>
      </c>
    </row>
    <row r="1369" spans="1:13" x14ac:dyDescent="0.25">
      <c r="A1369" t="s">
        <v>100</v>
      </c>
      <c r="B1369" t="s">
        <v>419</v>
      </c>
      <c r="C1369" t="s">
        <v>101</v>
      </c>
      <c r="D1369">
        <v>2007</v>
      </c>
      <c r="E1369">
        <v>1400</v>
      </c>
      <c r="F1369">
        <v>1650</v>
      </c>
      <c r="G1369">
        <v>-8730</v>
      </c>
      <c r="H1369">
        <v>200</v>
      </c>
      <c r="I1369">
        <v>5500</v>
      </c>
      <c r="J1369">
        <v>2300</v>
      </c>
      <c r="K1369">
        <v>0</v>
      </c>
      <c r="L1369">
        <v>9500</v>
      </c>
      <c r="M1369">
        <f>SUM(Emisiones_CO2_CO2eq_MUNDO[[#This Row],[Edificios (kilotoneladas CO₂e)]:[Electricidad y Calor (kilotoneladas CO₂e)]])</f>
        <v>11820</v>
      </c>
    </row>
    <row r="1370" spans="1:13" x14ac:dyDescent="0.25">
      <c r="A1370" t="s">
        <v>100</v>
      </c>
      <c r="B1370" t="s">
        <v>419</v>
      </c>
      <c r="C1370" t="s">
        <v>101</v>
      </c>
      <c r="D1370">
        <v>2008</v>
      </c>
      <c r="E1370">
        <v>1400</v>
      </c>
      <c r="F1370">
        <v>1670</v>
      </c>
      <c r="G1370">
        <v>-8730</v>
      </c>
      <c r="H1370">
        <v>100</v>
      </c>
      <c r="I1370">
        <v>5000</v>
      </c>
      <c r="J1370">
        <v>2400</v>
      </c>
      <c r="K1370">
        <v>0</v>
      </c>
      <c r="L1370">
        <v>9800</v>
      </c>
      <c r="M1370">
        <f>SUM(Emisiones_CO2_CO2eq_MUNDO[[#This Row],[Edificios (kilotoneladas CO₂e)]:[Electricidad y Calor (kilotoneladas CO₂e)]])</f>
        <v>11640</v>
      </c>
    </row>
    <row r="1371" spans="1:13" x14ac:dyDescent="0.25">
      <c r="A1371" t="s">
        <v>100</v>
      </c>
      <c r="B1371" t="s">
        <v>419</v>
      </c>
      <c r="C1371" t="s">
        <v>101</v>
      </c>
      <c r="D1371">
        <v>2009</v>
      </c>
      <c r="E1371">
        <v>1400</v>
      </c>
      <c r="F1371">
        <v>1520</v>
      </c>
      <c r="G1371">
        <v>-8730</v>
      </c>
      <c r="H1371">
        <v>200</v>
      </c>
      <c r="I1371">
        <v>5300</v>
      </c>
      <c r="J1371">
        <v>2400</v>
      </c>
      <c r="K1371">
        <v>0</v>
      </c>
      <c r="L1371">
        <v>8600</v>
      </c>
      <c r="M1371">
        <f>SUM(Emisiones_CO2_CO2eq_MUNDO[[#This Row],[Edificios (kilotoneladas CO₂e)]:[Electricidad y Calor (kilotoneladas CO₂e)]])</f>
        <v>10690</v>
      </c>
    </row>
    <row r="1372" spans="1:13" x14ac:dyDescent="0.25">
      <c r="A1372" t="s">
        <v>100</v>
      </c>
      <c r="B1372" t="s">
        <v>419</v>
      </c>
      <c r="C1372" t="s">
        <v>101</v>
      </c>
      <c r="D1372">
        <v>2010</v>
      </c>
      <c r="E1372">
        <v>1300</v>
      </c>
      <c r="F1372">
        <v>1610</v>
      </c>
      <c r="G1372">
        <v>-8730</v>
      </c>
      <c r="H1372">
        <v>200</v>
      </c>
      <c r="I1372">
        <v>5400</v>
      </c>
      <c r="J1372">
        <v>2900</v>
      </c>
      <c r="K1372">
        <v>0</v>
      </c>
      <c r="L1372">
        <v>9200</v>
      </c>
      <c r="M1372">
        <f>SUM(Emisiones_CO2_CO2eq_MUNDO[[#This Row],[Edificios (kilotoneladas CO₂e)]:[Electricidad y Calor (kilotoneladas CO₂e)]])</f>
        <v>11880</v>
      </c>
    </row>
    <row r="1373" spans="1:13" x14ac:dyDescent="0.25">
      <c r="A1373" t="s">
        <v>100</v>
      </c>
      <c r="B1373" t="s">
        <v>419</v>
      </c>
      <c r="C1373" t="s">
        <v>101</v>
      </c>
      <c r="D1373">
        <v>2011</v>
      </c>
      <c r="E1373">
        <v>1300</v>
      </c>
      <c r="F1373">
        <v>1560</v>
      </c>
      <c r="G1373">
        <v>-8730</v>
      </c>
      <c r="H1373">
        <v>100</v>
      </c>
      <c r="I1373">
        <v>5700</v>
      </c>
      <c r="J1373">
        <v>2300</v>
      </c>
      <c r="K1373">
        <v>0</v>
      </c>
      <c r="L1373">
        <v>9900</v>
      </c>
      <c r="M1373">
        <f>SUM(Emisiones_CO2_CO2eq_MUNDO[[#This Row],[Edificios (kilotoneladas CO₂e)]:[Electricidad y Calor (kilotoneladas CO₂e)]])</f>
        <v>12130</v>
      </c>
    </row>
    <row r="1374" spans="1:13" x14ac:dyDescent="0.25">
      <c r="A1374" t="s">
        <v>100</v>
      </c>
      <c r="B1374" t="s">
        <v>419</v>
      </c>
      <c r="C1374" t="s">
        <v>101</v>
      </c>
      <c r="D1374">
        <v>2012</v>
      </c>
      <c r="E1374">
        <v>1300</v>
      </c>
      <c r="F1374">
        <v>1610</v>
      </c>
      <c r="G1374">
        <v>-8730</v>
      </c>
      <c r="H1374">
        <v>100</v>
      </c>
      <c r="I1374">
        <v>6200</v>
      </c>
      <c r="J1374">
        <v>2500</v>
      </c>
      <c r="K1374">
        <v>0</v>
      </c>
      <c r="L1374">
        <v>9800</v>
      </c>
      <c r="M1374">
        <f>SUM(Emisiones_CO2_CO2eq_MUNDO[[#This Row],[Edificios (kilotoneladas CO₂e)]:[Electricidad y Calor (kilotoneladas CO₂e)]])</f>
        <v>12780</v>
      </c>
    </row>
    <row r="1375" spans="1:13" x14ac:dyDescent="0.25">
      <c r="A1375" t="s">
        <v>100</v>
      </c>
      <c r="B1375" t="s">
        <v>419</v>
      </c>
      <c r="C1375" t="s">
        <v>101</v>
      </c>
      <c r="D1375">
        <v>2013</v>
      </c>
      <c r="E1375">
        <v>1300</v>
      </c>
      <c r="F1375">
        <v>1650</v>
      </c>
      <c r="G1375">
        <v>-8730</v>
      </c>
      <c r="H1375">
        <v>100</v>
      </c>
      <c r="I1375">
        <v>5300</v>
      </c>
      <c r="J1375">
        <v>3200</v>
      </c>
      <c r="K1375">
        <v>0</v>
      </c>
      <c r="L1375">
        <v>9900</v>
      </c>
      <c r="M1375">
        <f>SUM(Emisiones_CO2_CO2eq_MUNDO[[#This Row],[Edificios (kilotoneladas CO₂e)]:[Electricidad y Calor (kilotoneladas CO₂e)]])</f>
        <v>12720</v>
      </c>
    </row>
    <row r="1376" spans="1:13" x14ac:dyDescent="0.25">
      <c r="A1376" t="s">
        <v>100</v>
      </c>
      <c r="B1376" t="s">
        <v>419</v>
      </c>
      <c r="C1376" t="s">
        <v>101</v>
      </c>
      <c r="D1376">
        <v>2014</v>
      </c>
      <c r="E1376">
        <v>1400</v>
      </c>
      <c r="F1376">
        <v>1860</v>
      </c>
      <c r="G1376">
        <v>-8730</v>
      </c>
      <c r="H1376">
        <v>100</v>
      </c>
      <c r="I1376">
        <v>4700</v>
      </c>
      <c r="J1376">
        <v>2800</v>
      </c>
      <c r="K1376">
        <v>0</v>
      </c>
      <c r="L1376">
        <v>10600</v>
      </c>
      <c r="M1376">
        <f>SUM(Emisiones_CO2_CO2eq_MUNDO[[#This Row],[Edificios (kilotoneladas CO₂e)]:[Electricidad y Calor (kilotoneladas CO₂e)]])</f>
        <v>12730</v>
      </c>
    </row>
    <row r="1377" spans="1:13" x14ac:dyDescent="0.25">
      <c r="A1377" t="s">
        <v>100</v>
      </c>
      <c r="B1377" t="s">
        <v>419</v>
      </c>
      <c r="C1377" t="s">
        <v>101</v>
      </c>
      <c r="D1377">
        <v>2015</v>
      </c>
      <c r="E1377">
        <v>1500</v>
      </c>
      <c r="F1377">
        <v>1860</v>
      </c>
      <c r="G1377">
        <v>-8730</v>
      </c>
      <c r="H1377">
        <v>200</v>
      </c>
      <c r="I1377">
        <v>5700</v>
      </c>
      <c r="J1377">
        <v>2900</v>
      </c>
      <c r="K1377">
        <v>0</v>
      </c>
      <c r="L1377">
        <v>11300</v>
      </c>
      <c r="M1377">
        <f>SUM(Emisiones_CO2_CO2eq_MUNDO[[#This Row],[Edificios (kilotoneladas CO₂e)]:[Electricidad y Calor (kilotoneladas CO₂e)]])</f>
        <v>14730</v>
      </c>
    </row>
    <row r="1378" spans="1:13" x14ac:dyDescent="0.25">
      <c r="A1378" t="s">
        <v>100</v>
      </c>
      <c r="B1378" t="s">
        <v>419</v>
      </c>
      <c r="C1378" t="s">
        <v>101</v>
      </c>
      <c r="D1378">
        <v>2016</v>
      </c>
      <c r="E1378">
        <v>1500</v>
      </c>
      <c r="F1378">
        <v>1860</v>
      </c>
      <c r="G1378">
        <v>-8730</v>
      </c>
      <c r="H1378">
        <v>200</v>
      </c>
      <c r="I1378">
        <v>5900</v>
      </c>
      <c r="J1378">
        <v>3000</v>
      </c>
      <c r="K1378">
        <v>0</v>
      </c>
      <c r="L1378">
        <v>11800</v>
      </c>
      <c r="M1378">
        <f>SUM(Emisiones_CO2_CO2eq_MUNDO[[#This Row],[Edificios (kilotoneladas CO₂e)]:[Electricidad y Calor (kilotoneladas CO₂e)]])</f>
        <v>15530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</v>
      </c>
      <c r="F1379">
        <v>1020</v>
      </c>
      <c r="G1379">
        <v>42320</v>
      </c>
      <c r="H1379">
        <v>200</v>
      </c>
      <c r="I1379">
        <v>7800</v>
      </c>
      <c r="J1379">
        <v>2400</v>
      </c>
      <c r="K1379">
        <v>1260</v>
      </c>
      <c r="L1379">
        <v>1600</v>
      </c>
      <c r="M1379">
        <f>SUM(Emisiones_CO2_CO2eq_MUNDO[[#This Row],[Edificios (kilotoneladas CO₂e)]:[Electricidad y Calor (kilotoneladas CO₂e)]])</f>
        <v>57800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</v>
      </c>
      <c r="F1380">
        <v>1040</v>
      </c>
      <c r="G1380">
        <v>42320</v>
      </c>
      <c r="H1380">
        <v>100</v>
      </c>
      <c r="I1380">
        <v>8000</v>
      </c>
      <c r="J1380">
        <v>2500</v>
      </c>
      <c r="K1380">
        <v>1200</v>
      </c>
      <c r="L1380">
        <v>1900</v>
      </c>
      <c r="M1380">
        <f>SUM(Emisiones_CO2_CO2eq_MUNDO[[#This Row],[Edificios (kilotoneladas CO₂e)]:[Electricidad y Calor (kilotoneladas CO₂e)]])</f>
        <v>58360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</v>
      </c>
      <c r="F1381">
        <v>1020</v>
      </c>
      <c r="G1381">
        <v>42320</v>
      </c>
      <c r="H1381">
        <v>100</v>
      </c>
      <c r="I1381">
        <v>8100</v>
      </c>
      <c r="J1381">
        <v>2800</v>
      </c>
      <c r="K1381">
        <v>1370</v>
      </c>
      <c r="L1381">
        <v>2400</v>
      </c>
      <c r="M1381">
        <f>SUM(Emisiones_CO2_CO2eq_MUNDO[[#This Row],[Edificios (kilotoneladas CO₂e)]:[Electricidad y Calor (kilotoneladas CO₂e)]])</f>
        <v>59410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</v>
      </c>
      <c r="F1382">
        <v>950</v>
      </c>
      <c r="G1382">
        <v>42320</v>
      </c>
      <c r="H1382">
        <v>200</v>
      </c>
      <c r="I1382">
        <v>8199.9999999999891</v>
      </c>
      <c r="J1382">
        <v>2500</v>
      </c>
      <c r="K1382">
        <v>1150</v>
      </c>
      <c r="L1382">
        <v>1900</v>
      </c>
      <c r="M1382">
        <f>SUM(Emisiones_CO2_CO2eq_MUNDO[[#This Row],[Edificios (kilotoneladas CO₂e)]:[Electricidad y Calor (kilotoneladas CO₂e)]])</f>
        <v>58519.999999999985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</v>
      </c>
      <c r="F1383">
        <v>970</v>
      </c>
      <c r="G1383">
        <v>42320</v>
      </c>
      <c r="H1383">
        <v>100</v>
      </c>
      <c r="I1383">
        <v>8700</v>
      </c>
      <c r="J1383">
        <v>2800</v>
      </c>
      <c r="K1383">
        <v>1150</v>
      </c>
      <c r="L1383">
        <v>1800</v>
      </c>
      <c r="M1383">
        <f>SUM(Emisiones_CO2_CO2eq_MUNDO[[#This Row],[Edificios (kilotoneladas CO₂e)]:[Electricidad y Calor (kilotoneladas CO₂e)]])</f>
        <v>59340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</v>
      </c>
      <c r="F1384">
        <v>1180</v>
      </c>
      <c r="G1384">
        <v>42320</v>
      </c>
      <c r="H1384">
        <v>100</v>
      </c>
      <c r="I1384">
        <v>8300</v>
      </c>
      <c r="J1384">
        <v>2700</v>
      </c>
      <c r="K1384">
        <v>1910</v>
      </c>
      <c r="L1384">
        <v>3900</v>
      </c>
      <c r="M1384">
        <f>SUM(Emisiones_CO2_CO2eq_MUNDO[[#This Row],[Edificios (kilotoneladas CO₂e)]:[Electricidad y Calor (kilotoneladas CO₂e)]])</f>
        <v>62010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</v>
      </c>
      <c r="F1385">
        <v>1360</v>
      </c>
      <c r="G1385">
        <v>42320</v>
      </c>
      <c r="H1385">
        <v>100</v>
      </c>
      <c r="I1385">
        <v>10100</v>
      </c>
      <c r="J1385">
        <v>3000</v>
      </c>
      <c r="K1385">
        <v>1910</v>
      </c>
      <c r="L1385">
        <v>4099.99999999999</v>
      </c>
      <c r="M1385">
        <f>SUM(Emisiones_CO2_CO2eq_MUNDO[[#This Row],[Edificios (kilotoneladas CO₂e)]:[Electricidad y Calor (kilotoneladas CO₂e)]])</f>
        <v>64689.999999999993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</v>
      </c>
      <c r="F1386">
        <v>1300</v>
      </c>
      <c r="G1386">
        <v>42320</v>
      </c>
      <c r="H1386">
        <v>100</v>
      </c>
      <c r="I1386">
        <v>10700</v>
      </c>
      <c r="J1386">
        <v>3100</v>
      </c>
      <c r="K1386">
        <v>1810</v>
      </c>
      <c r="L1386">
        <v>4600</v>
      </c>
      <c r="M1386">
        <f>SUM(Emisiones_CO2_CO2eq_MUNDO[[#This Row],[Edificios (kilotoneladas CO₂e)]:[Electricidad y Calor (kilotoneladas CO₂e)]])</f>
        <v>65830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</v>
      </c>
      <c r="F1387">
        <v>1170</v>
      </c>
      <c r="G1387">
        <v>42320</v>
      </c>
      <c r="H1387">
        <v>100</v>
      </c>
      <c r="I1387">
        <v>10000</v>
      </c>
      <c r="J1387">
        <v>3200</v>
      </c>
      <c r="K1387">
        <v>1810</v>
      </c>
      <c r="L1387">
        <v>5200</v>
      </c>
      <c r="M1387">
        <f>SUM(Emisiones_CO2_CO2eq_MUNDO[[#This Row],[Edificios (kilotoneladas CO₂e)]:[Electricidad y Calor (kilotoneladas CO₂e)]])</f>
        <v>65700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</v>
      </c>
      <c r="F1388">
        <v>1030</v>
      </c>
      <c r="G1388">
        <v>42320</v>
      </c>
      <c r="H1388">
        <v>100</v>
      </c>
      <c r="I1388">
        <v>7900</v>
      </c>
      <c r="J1388">
        <v>2800</v>
      </c>
      <c r="K1388">
        <v>1810</v>
      </c>
      <c r="L1388">
        <v>4000</v>
      </c>
      <c r="M1388">
        <f>SUM(Emisiones_CO2_CO2eq_MUNDO[[#This Row],[Edificios (kilotoneladas CO₂e)]:[Electricidad y Calor (kilotoneladas CO₂e)]])</f>
        <v>61860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</v>
      </c>
      <c r="F1389">
        <v>1260</v>
      </c>
      <c r="G1389">
        <v>42320</v>
      </c>
      <c r="H1389">
        <v>200</v>
      </c>
      <c r="I1389">
        <v>8700</v>
      </c>
      <c r="J1389">
        <v>3200</v>
      </c>
      <c r="K1389">
        <v>1810</v>
      </c>
      <c r="L1389">
        <v>4000</v>
      </c>
      <c r="M1389">
        <f>SUM(Emisiones_CO2_CO2eq_MUNDO[[#This Row],[Edificios (kilotoneladas CO₂e)]:[Electricidad y Calor (kilotoneladas CO₂e)]])</f>
        <v>63390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</v>
      </c>
      <c r="F1390">
        <v>1300</v>
      </c>
      <c r="G1390">
        <v>33770</v>
      </c>
      <c r="H1390">
        <v>700</v>
      </c>
      <c r="I1390">
        <v>8700</v>
      </c>
      <c r="J1390">
        <v>3100</v>
      </c>
      <c r="K1390">
        <v>1810</v>
      </c>
      <c r="L1390">
        <v>4700</v>
      </c>
      <c r="M1390">
        <f>SUM(Emisiones_CO2_CO2eq_MUNDO[[#This Row],[Edificios (kilotoneladas CO₂e)]:[Electricidad y Calor (kilotoneladas CO₂e)]])</f>
        <v>56180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</v>
      </c>
      <c r="F1391">
        <v>1320</v>
      </c>
      <c r="G1391">
        <v>33770</v>
      </c>
      <c r="H1391">
        <v>500</v>
      </c>
      <c r="I1391">
        <v>9000</v>
      </c>
      <c r="J1391">
        <v>3300</v>
      </c>
      <c r="K1391">
        <v>1810</v>
      </c>
      <c r="L1391">
        <v>4800</v>
      </c>
      <c r="M1391">
        <f>SUM(Emisiones_CO2_CO2eq_MUNDO[[#This Row],[Edificios (kilotoneladas CO₂e)]:[Electricidad y Calor (kilotoneladas CO₂e)]])</f>
        <v>56600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</v>
      </c>
      <c r="F1392">
        <v>1350</v>
      </c>
      <c r="G1392">
        <v>33770</v>
      </c>
      <c r="H1392">
        <v>600</v>
      </c>
      <c r="I1392">
        <v>9000</v>
      </c>
      <c r="J1392">
        <v>3200</v>
      </c>
      <c r="K1392">
        <v>1860</v>
      </c>
      <c r="L1392">
        <v>4500</v>
      </c>
      <c r="M1392">
        <f>SUM(Emisiones_CO2_CO2eq_MUNDO[[#This Row],[Edificios (kilotoneladas CO₂e)]:[Electricidad y Calor (kilotoneladas CO₂e)]])</f>
        <v>56480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</v>
      </c>
      <c r="F1393">
        <v>1490</v>
      </c>
      <c r="G1393">
        <v>33840</v>
      </c>
      <c r="H1393">
        <v>1700</v>
      </c>
      <c r="I1393">
        <v>9300</v>
      </c>
      <c r="J1393">
        <v>3700</v>
      </c>
      <c r="K1393">
        <v>1860</v>
      </c>
      <c r="L1393">
        <v>5200</v>
      </c>
      <c r="M1393">
        <f>SUM(Emisiones_CO2_CO2eq_MUNDO[[#This Row],[Edificios (kilotoneladas CO₂e)]:[Electricidad y Calor (kilotoneladas CO₂e)]])</f>
        <v>59490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</v>
      </c>
      <c r="F1394">
        <v>1570</v>
      </c>
      <c r="G1394">
        <v>33840</v>
      </c>
      <c r="H1394">
        <v>1900</v>
      </c>
      <c r="I1394">
        <v>9700</v>
      </c>
      <c r="J1394">
        <v>4000</v>
      </c>
      <c r="K1394">
        <v>1750</v>
      </c>
      <c r="L1394">
        <v>5800</v>
      </c>
      <c r="M1394">
        <f>SUM(Emisiones_CO2_CO2eq_MUNDO[[#This Row],[Edificios (kilotoneladas CO₂e)]:[Electricidad y Calor (kilotoneladas CO₂e)]])</f>
        <v>60960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</v>
      </c>
      <c r="F1395">
        <v>1740</v>
      </c>
      <c r="G1395">
        <v>33840</v>
      </c>
      <c r="H1395">
        <v>2000</v>
      </c>
      <c r="I1395">
        <v>10000</v>
      </c>
      <c r="J1395">
        <v>3900</v>
      </c>
      <c r="K1395">
        <v>1750</v>
      </c>
      <c r="L1395">
        <v>7000</v>
      </c>
      <c r="M1395">
        <f>SUM(Emisiones_CO2_CO2eq_MUNDO[[#This Row],[Edificios (kilotoneladas CO₂e)]:[Electricidad y Calor (kilotoneladas CO₂e)]])</f>
        <v>62830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</v>
      </c>
      <c r="F1396">
        <v>1830</v>
      </c>
      <c r="G1396">
        <v>33840</v>
      </c>
      <c r="H1396">
        <v>2600</v>
      </c>
      <c r="I1396">
        <v>10000</v>
      </c>
      <c r="J1396">
        <v>3700</v>
      </c>
      <c r="K1396">
        <v>1750</v>
      </c>
      <c r="L1396">
        <v>7100</v>
      </c>
      <c r="M1396">
        <f>SUM(Emisiones_CO2_CO2eq_MUNDO[[#This Row],[Edificios (kilotoneladas CO₂e)]:[Electricidad y Calor (kilotoneladas CO₂e)]])</f>
        <v>63520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</v>
      </c>
      <c r="F1397">
        <v>2220</v>
      </c>
      <c r="G1397">
        <v>33840</v>
      </c>
      <c r="H1397">
        <v>2900</v>
      </c>
      <c r="I1397">
        <v>10000</v>
      </c>
      <c r="J1397">
        <v>3900</v>
      </c>
      <c r="K1397">
        <v>1590</v>
      </c>
      <c r="L1397">
        <v>6400</v>
      </c>
      <c r="M1397">
        <f>SUM(Emisiones_CO2_CO2eq_MUNDO[[#This Row],[Edificios (kilotoneladas CO₂e)]:[Electricidad y Calor (kilotoneladas CO₂e)]])</f>
        <v>63750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</v>
      </c>
      <c r="F1398">
        <v>2110</v>
      </c>
      <c r="G1398">
        <v>33840</v>
      </c>
      <c r="H1398">
        <v>3400</v>
      </c>
      <c r="I1398">
        <v>10400</v>
      </c>
      <c r="J1398">
        <v>4200</v>
      </c>
      <c r="K1398">
        <v>1150</v>
      </c>
      <c r="L1398">
        <v>7800</v>
      </c>
      <c r="M1398">
        <f>SUM(Emisiones_CO2_CO2eq_MUNDO[[#This Row],[Edificios (kilotoneladas CO₂e)]:[Electricidad y Calor (kilotoneladas CO₂e)]])</f>
        <v>65800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</v>
      </c>
      <c r="F1399">
        <v>2089.99999999999</v>
      </c>
      <c r="G1399">
        <v>33850</v>
      </c>
      <c r="H1399">
        <v>2600</v>
      </c>
      <c r="I1399">
        <v>12500</v>
      </c>
      <c r="J1399">
        <v>4200</v>
      </c>
      <c r="K1399">
        <v>980</v>
      </c>
      <c r="L1399">
        <v>9700</v>
      </c>
      <c r="M1399">
        <f>SUM(Emisiones_CO2_CO2eq_MUNDO[[#This Row],[Edificios (kilotoneladas CO₂e)]:[Electricidad y Calor (kilotoneladas CO₂e)]])</f>
        <v>68920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</v>
      </c>
      <c r="F1400">
        <v>2240</v>
      </c>
      <c r="G1400">
        <v>33840</v>
      </c>
      <c r="H1400">
        <v>2900</v>
      </c>
      <c r="I1400">
        <v>12900</v>
      </c>
      <c r="J1400">
        <v>4600</v>
      </c>
      <c r="K1400">
        <v>1200</v>
      </c>
      <c r="L1400">
        <v>8600</v>
      </c>
      <c r="M1400">
        <f>SUM(Emisiones_CO2_CO2eq_MUNDO[[#This Row],[Edificios (kilotoneladas CO₂e)]:[Electricidad y Calor (kilotoneladas CO₂e)]])</f>
        <v>69480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</v>
      </c>
      <c r="F1401">
        <v>2350</v>
      </c>
      <c r="G1401">
        <v>33840</v>
      </c>
      <c r="H1401">
        <v>3200</v>
      </c>
      <c r="I1401">
        <v>13400</v>
      </c>
      <c r="J1401">
        <v>4700</v>
      </c>
      <c r="K1401">
        <v>980</v>
      </c>
      <c r="L1401">
        <v>8900</v>
      </c>
      <c r="M1401">
        <f>SUM(Emisiones_CO2_CO2eq_MUNDO[[#This Row],[Edificios (kilotoneladas CO₂e)]:[Electricidad y Calor (kilotoneladas CO₂e)]])</f>
        <v>70770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</v>
      </c>
      <c r="F1402">
        <v>2610</v>
      </c>
      <c r="G1402">
        <v>33840</v>
      </c>
      <c r="H1402">
        <v>2800</v>
      </c>
      <c r="I1402">
        <v>14300</v>
      </c>
      <c r="J1402">
        <v>4900</v>
      </c>
      <c r="K1402">
        <v>1150</v>
      </c>
      <c r="L1402">
        <v>9800</v>
      </c>
      <c r="M1402">
        <f>SUM(Emisiones_CO2_CO2eq_MUNDO[[#This Row],[Edificios (kilotoneladas CO₂e)]:[Electricidad y Calor (kilotoneladas CO₂e)]])</f>
        <v>72800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</v>
      </c>
      <c r="F1403">
        <v>2600</v>
      </c>
      <c r="G1403">
        <v>33840</v>
      </c>
      <c r="H1403">
        <v>3700</v>
      </c>
      <c r="I1403">
        <v>15400</v>
      </c>
      <c r="J1403">
        <v>5100</v>
      </c>
      <c r="K1403">
        <v>1200</v>
      </c>
      <c r="L1403">
        <v>10200</v>
      </c>
      <c r="M1403">
        <f>SUM(Emisiones_CO2_CO2eq_MUNDO[[#This Row],[Edificios (kilotoneladas CO₂e)]:[Electricidad y Calor (kilotoneladas CO₂e)]])</f>
        <v>75540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</v>
      </c>
      <c r="F1404">
        <v>2450</v>
      </c>
      <c r="G1404">
        <v>33840</v>
      </c>
      <c r="H1404">
        <v>2700</v>
      </c>
      <c r="I1404">
        <v>16100</v>
      </c>
      <c r="J1404">
        <v>4400</v>
      </c>
      <c r="K1404">
        <v>1200</v>
      </c>
      <c r="L1404">
        <v>10100</v>
      </c>
      <c r="M1404">
        <f>SUM(Emisiones_CO2_CO2eq_MUNDO[[#This Row],[Edificios (kilotoneladas CO₂e)]:[Electricidad y Calor (kilotoneladas CO₂e)]])</f>
        <v>74290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</v>
      </c>
      <c r="F1405">
        <v>2450</v>
      </c>
      <c r="G1405">
        <v>33840</v>
      </c>
      <c r="H1405">
        <v>2500</v>
      </c>
      <c r="I1405">
        <v>16700</v>
      </c>
      <c r="J1405">
        <v>3200</v>
      </c>
      <c r="K1405">
        <v>1200</v>
      </c>
      <c r="L1405">
        <v>9200</v>
      </c>
      <c r="M1405">
        <f>SUM(Emisiones_CO2_CO2eq_MUNDO[[#This Row],[Edificios (kilotoneladas CO₂e)]:[Electricidad y Calor (kilotoneladas CO₂e)]])</f>
        <v>72590</v>
      </c>
    </row>
    <row r="1406" spans="1:13" x14ac:dyDescent="0.25">
      <c r="A1406" t="s">
        <v>104</v>
      </c>
      <c r="B1406" t="s">
        <v>420</v>
      </c>
      <c r="C1406" t="s">
        <v>105</v>
      </c>
      <c r="D1406">
        <v>1990</v>
      </c>
      <c r="E1406">
        <v>9800</v>
      </c>
      <c r="F1406">
        <v>6770</v>
      </c>
      <c r="G1406">
        <v>-550</v>
      </c>
      <c r="H1406">
        <v>0</v>
      </c>
      <c r="I1406">
        <v>16100</v>
      </c>
      <c r="J1406">
        <v>26600</v>
      </c>
      <c r="K1406">
        <v>2190</v>
      </c>
      <c r="L1406">
        <v>25400</v>
      </c>
      <c r="M1406">
        <f>SUM(Emisiones_CO2_CO2eq_MUNDO[[#This Row],[Edificios (kilotoneladas CO₂e)]:[Electricidad y Calor (kilotoneladas CO₂e)]])</f>
        <v>86310</v>
      </c>
    </row>
    <row r="1407" spans="1:13" x14ac:dyDescent="0.25">
      <c r="A1407" t="s">
        <v>104</v>
      </c>
      <c r="B1407" t="s">
        <v>420</v>
      </c>
      <c r="C1407" t="s">
        <v>105</v>
      </c>
      <c r="D1407">
        <v>1991</v>
      </c>
      <c r="E1407">
        <v>9300</v>
      </c>
      <c r="F1407">
        <v>7860</v>
      </c>
      <c r="G1407">
        <v>-550</v>
      </c>
      <c r="H1407">
        <v>0</v>
      </c>
      <c r="I1407">
        <v>16900</v>
      </c>
      <c r="J1407">
        <v>24200</v>
      </c>
      <c r="K1407">
        <v>4270</v>
      </c>
      <c r="L1407">
        <v>26900</v>
      </c>
      <c r="M1407">
        <f>SUM(Emisiones_CO2_CO2eq_MUNDO[[#This Row],[Edificios (kilotoneladas CO₂e)]:[Electricidad y Calor (kilotoneladas CO₂e)]])</f>
        <v>88880</v>
      </c>
    </row>
    <row r="1408" spans="1:13" x14ac:dyDescent="0.25">
      <c r="A1408" t="s">
        <v>104</v>
      </c>
      <c r="B1408" t="s">
        <v>420</v>
      </c>
      <c r="C1408" t="s">
        <v>105</v>
      </c>
      <c r="D1408">
        <v>1992</v>
      </c>
      <c r="E1408">
        <v>9100</v>
      </c>
      <c r="F1408">
        <v>8100</v>
      </c>
      <c r="G1408">
        <v>-550</v>
      </c>
      <c r="H1408">
        <v>0</v>
      </c>
      <c r="I1408">
        <v>17600</v>
      </c>
      <c r="J1408">
        <v>25800</v>
      </c>
      <c r="K1408">
        <v>4099.99999999999</v>
      </c>
      <c r="L1408">
        <v>27600</v>
      </c>
      <c r="M1408">
        <f>SUM(Emisiones_CO2_CO2eq_MUNDO[[#This Row],[Edificios (kilotoneladas CO₂e)]:[Electricidad y Calor (kilotoneladas CO₂e)]])</f>
        <v>91750</v>
      </c>
    </row>
    <row r="1409" spans="1:13" x14ac:dyDescent="0.25">
      <c r="A1409" t="s">
        <v>104</v>
      </c>
      <c r="B1409" t="s">
        <v>420</v>
      </c>
      <c r="C1409" t="s">
        <v>105</v>
      </c>
      <c r="D1409">
        <v>1993</v>
      </c>
      <c r="E1409">
        <v>8100</v>
      </c>
      <c r="F1409">
        <v>7600</v>
      </c>
      <c r="G1409">
        <v>-550</v>
      </c>
      <c r="H1409">
        <v>0</v>
      </c>
      <c r="I1409">
        <v>18300</v>
      </c>
      <c r="J1409">
        <v>28100</v>
      </c>
      <c r="K1409">
        <v>2350</v>
      </c>
      <c r="L1409">
        <v>27500</v>
      </c>
      <c r="M1409">
        <f>SUM(Emisiones_CO2_CO2eq_MUNDO[[#This Row],[Edificios (kilotoneladas CO₂e)]:[Electricidad y Calor (kilotoneladas CO₂e)]])</f>
        <v>91400</v>
      </c>
    </row>
    <row r="1410" spans="1:13" x14ac:dyDescent="0.25">
      <c r="A1410" t="s">
        <v>104</v>
      </c>
      <c r="B1410" t="s">
        <v>420</v>
      </c>
      <c r="C1410" t="s">
        <v>105</v>
      </c>
      <c r="D1410">
        <v>1994</v>
      </c>
      <c r="E1410">
        <v>9000</v>
      </c>
      <c r="F1410">
        <v>7620</v>
      </c>
      <c r="G1410">
        <v>-550</v>
      </c>
      <c r="H1410">
        <v>200</v>
      </c>
      <c r="I1410">
        <v>20000</v>
      </c>
      <c r="J1410">
        <v>20800</v>
      </c>
      <c r="K1410">
        <v>2190</v>
      </c>
      <c r="L1410">
        <v>26900</v>
      </c>
      <c r="M1410">
        <f>SUM(Emisiones_CO2_CO2eq_MUNDO[[#This Row],[Edificios (kilotoneladas CO₂e)]:[Electricidad y Calor (kilotoneladas CO₂e)]])</f>
        <v>86160</v>
      </c>
    </row>
    <row r="1411" spans="1:13" x14ac:dyDescent="0.25">
      <c r="A1411" t="s">
        <v>104</v>
      </c>
      <c r="B1411" t="s">
        <v>420</v>
      </c>
      <c r="C1411" t="s">
        <v>105</v>
      </c>
      <c r="D1411">
        <v>1995</v>
      </c>
      <c r="E1411">
        <v>9500</v>
      </c>
      <c r="F1411">
        <v>8320</v>
      </c>
      <c r="G1411">
        <v>-550</v>
      </c>
      <c r="H1411">
        <v>400</v>
      </c>
      <c r="I1411">
        <v>21200</v>
      </c>
      <c r="J1411">
        <v>23200</v>
      </c>
      <c r="K1411">
        <v>2080</v>
      </c>
      <c r="L1411">
        <v>27400</v>
      </c>
      <c r="M1411">
        <f>SUM(Emisiones_CO2_CO2eq_MUNDO[[#This Row],[Edificios (kilotoneladas CO₂e)]:[Electricidad y Calor (kilotoneladas CO₂e)]])</f>
        <v>91550</v>
      </c>
    </row>
    <row r="1412" spans="1:13" x14ac:dyDescent="0.25">
      <c r="A1412" t="s">
        <v>104</v>
      </c>
      <c r="B1412" t="s">
        <v>420</v>
      </c>
      <c r="C1412" t="s">
        <v>105</v>
      </c>
      <c r="D1412">
        <v>1996</v>
      </c>
      <c r="E1412">
        <v>9700</v>
      </c>
      <c r="F1412">
        <v>8780</v>
      </c>
      <c r="G1412">
        <v>-550</v>
      </c>
      <c r="H1412">
        <v>400</v>
      </c>
      <c r="I1412">
        <v>22500</v>
      </c>
      <c r="J1412">
        <v>25500</v>
      </c>
      <c r="K1412">
        <v>2020</v>
      </c>
      <c r="L1412">
        <v>28000</v>
      </c>
      <c r="M1412">
        <f>SUM(Emisiones_CO2_CO2eq_MUNDO[[#This Row],[Edificios (kilotoneladas CO₂e)]:[Electricidad y Calor (kilotoneladas CO₂e)]])</f>
        <v>96350</v>
      </c>
    </row>
    <row r="1413" spans="1:13" x14ac:dyDescent="0.25">
      <c r="A1413" t="s">
        <v>104</v>
      </c>
      <c r="B1413" t="s">
        <v>420</v>
      </c>
      <c r="C1413" t="s">
        <v>105</v>
      </c>
      <c r="D1413">
        <v>1997</v>
      </c>
      <c r="E1413">
        <v>10700</v>
      </c>
      <c r="F1413">
        <v>9210</v>
      </c>
      <c r="G1413">
        <v>-550</v>
      </c>
      <c r="H1413">
        <v>800</v>
      </c>
      <c r="I1413">
        <v>24100</v>
      </c>
      <c r="J1413">
        <v>27000</v>
      </c>
      <c r="K1413">
        <v>1910</v>
      </c>
      <c r="L1413">
        <v>30600</v>
      </c>
      <c r="M1413">
        <f>SUM(Emisiones_CO2_CO2eq_MUNDO[[#This Row],[Edificios (kilotoneladas CO₂e)]:[Electricidad y Calor (kilotoneladas CO₂e)]])</f>
        <v>103770</v>
      </c>
    </row>
    <row r="1414" spans="1:13" x14ac:dyDescent="0.25">
      <c r="A1414" t="s">
        <v>104</v>
      </c>
      <c r="B1414" t="s">
        <v>420</v>
      </c>
      <c r="C1414" t="s">
        <v>105</v>
      </c>
      <c r="D1414">
        <v>1998</v>
      </c>
      <c r="E1414">
        <v>11400</v>
      </c>
      <c r="F1414">
        <v>9790</v>
      </c>
      <c r="G1414">
        <v>-550</v>
      </c>
      <c r="H1414">
        <v>200</v>
      </c>
      <c r="I1414">
        <v>26700</v>
      </c>
      <c r="J1414">
        <v>25000</v>
      </c>
      <c r="K1414">
        <v>1700</v>
      </c>
      <c r="L1414">
        <v>34600</v>
      </c>
      <c r="M1414">
        <f>SUM(Emisiones_CO2_CO2eq_MUNDO[[#This Row],[Edificios (kilotoneladas CO₂e)]:[Electricidad y Calor (kilotoneladas CO₂e)]])</f>
        <v>108840</v>
      </c>
    </row>
    <row r="1415" spans="1:13" x14ac:dyDescent="0.25">
      <c r="A1415" t="s">
        <v>104</v>
      </c>
      <c r="B1415" t="s">
        <v>420</v>
      </c>
      <c r="C1415" t="s">
        <v>105</v>
      </c>
      <c r="D1415">
        <v>1999</v>
      </c>
      <c r="E1415">
        <v>10300</v>
      </c>
      <c r="F1415">
        <v>10830</v>
      </c>
      <c r="G1415">
        <v>-550</v>
      </c>
      <c r="H1415">
        <v>400</v>
      </c>
      <c r="I1415">
        <v>28400</v>
      </c>
      <c r="J1415">
        <v>26500</v>
      </c>
      <c r="K1415">
        <v>1700</v>
      </c>
      <c r="L1415">
        <v>36700</v>
      </c>
      <c r="M1415">
        <f>SUM(Emisiones_CO2_CO2eq_MUNDO[[#This Row],[Edificios (kilotoneladas CO₂e)]:[Electricidad y Calor (kilotoneladas CO₂e)]])</f>
        <v>114280</v>
      </c>
    </row>
    <row r="1416" spans="1:13" x14ac:dyDescent="0.25">
      <c r="A1416" t="s">
        <v>104</v>
      </c>
      <c r="B1416" t="s">
        <v>420</v>
      </c>
      <c r="C1416" t="s">
        <v>105</v>
      </c>
      <c r="D1416">
        <v>2000</v>
      </c>
      <c r="E1416">
        <v>10900</v>
      </c>
      <c r="F1416">
        <v>11170</v>
      </c>
      <c r="G1416">
        <v>-550</v>
      </c>
      <c r="H1416">
        <v>200</v>
      </c>
      <c r="I1416">
        <v>29200</v>
      </c>
      <c r="J1416">
        <v>24900</v>
      </c>
      <c r="K1416">
        <v>1590</v>
      </c>
      <c r="L1416">
        <v>34500</v>
      </c>
      <c r="M1416">
        <f>SUM(Emisiones_CO2_CO2eq_MUNDO[[#This Row],[Edificios (kilotoneladas CO₂e)]:[Electricidad y Calor (kilotoneladas CO₂e)]])</f>
        <v>111910</v>
      </c>
    </row>
    <row r="1417" spans="1:13" x14ac:dyDescent="0.25">
      <c r="A1417" t="s">
        <v>104</v>
      </c>
      <c r="B1417" t="s">
        <v>420</v>
      </c>
      <c r="C1417" t="s">
        <v>105</v>
      </c>
      <c r="D1417">
        <v>2001</v>
      </c>
      <c r="E1417">
        <v>11100</v>
      </c>
      <c r="F1417">
        <v>11750</v>
      </c>
      <c r="G1417">
        <v>-580</v>
      </c>
      <c r="H1417">
        <v>200</v>
      </c>
      <c r="I1417">
        <v>28200</v>
      </c>
      <c r="J1417">
        <v>32500</v>
      </c>
      <c r="K1417">
        <v>1530</v>
      </c>
      <c r="L1417">
        <v>39400</v>
      </c>
      <c r="M1417">
        <f>SUM(Emisiones_CO2_CO2eq_MUNDO[[#This Row],[Edificios (kilotoneladas CO₂e)]:[Electricidad y Calor (kilotoneladas CO₂e)]])</f>
        <v>124100</v>
      </c>
    </row>
    <row r="1418" spans="1:13" x14ac:dyDescent="0.25">
      <c r="A1418" t="s">
        <v>104</v>
      </c>
      <c r="B1418" t="s">
        <v>420</v>
      </c>
      <c r="C1418" t="s">
        <v>105</v>
      </c>
      <c r="D1418">
        <v>2002</v>
      </c>
      <c r="E1418">
        <v>11600</v>
      </c>
      <c r="F1418">
        <v>12720</v>
      </c>
      <c r="G1418">
        <v>-580</v>
      </c>
      <c r="H1418">
        <v>200</v>
      </c>
      <c r="I1418">
        <v>29000</v>
      </c>
      <c r="J1418">
        <v>30500</v>
      </c>
      <c r="K1418">
        <v>1530</v>
      </c>
      <c r="L1418">
        <v>41900</v>
      </c>
      <c r="M1418">
        <f>SUM(Emisiones_CO2_CO2eq_MUNDO[[#This Row],[Edificios (kilotoneladas CO₂e)]:[Electricidad y Calor (kilotoneladas CO₂e)]])</f>
        <v>126870</v>
      </c>
    </row>
    <row r="1419" spans="1:13" x14ac:dyDescent="0.25">
      <c r="A1419" t="s">
        <v>104</v>
      </c>
      <c r="B1419" t="s">
        <v>420</v>
      </c>
      <c r="C1419" t="s">
        <v>105</v>
      </c>
      <c r="D1419">
        <v>2003</v>
      </c>
      <c r="E1419">
        <v>11500</v>
      </c>
      <c r="F1419">
        <v>11890</v>
      </c>
      <c r="G1419">
        <v>-580</v>
      </c>
      <c r="H1419">
        <v>100</v>
      </c>
      <c r="I1419">
        <v>30600</v>
      </c>
      <c r="J1419">
        <v>28300</v>
      </c>
      <c r="K1419">
        <v>1530</v>
      </c>
      <c r="L1419">
        <v>46900</v>
      </c>
      <c r="M1419">
        <f>SUM(Emisiones_CO2_CO2eq_MUNDO[[#This Row],[Edificios (kilotoneladas CO₂e)]:[Electricidad y Calor (kilotoneladas CO₂e)]])</f>
        <v>130240</v>
      </c>
    </row>
    <row r="1420" spans="1:13" x14ac:dyDescent="0.25">
      <c r="A1420" t="s">
        <v>104</v>
      </c>
      <c r="B1420" t="s">
        <v>420</v>
      </c>
      <c r="C1420" t="s">
        <v>105</v>
      </c>
      <c r="D1420">
        <v>2004</v>
      </c>
      <c r="E1420">
        <v>12100</v>
      </c>
      <c r="F1420">
        <v>12690</v>
      </c>
      <c r="G1420">
        <v>-580</v>
      </c>
      <c r="H1420">
        <v>2300</v>
      </c>
      <c r="I1420">
        <v>31300</v>
      </c>
      <c r="J1420">
        <v>23400</v>
      </c>
      <c r="K1420">
        <v>1480</v>
      </c>
      <c r="L1420">
        <v>59100</v>
      </c>
      <c r="M1420">
        <f>SUM(Emisiones_CO2_CO2eq_MUNDO[[#This Row],[Edificios (kilotoneladas CO₂e)]:[Electricidad y Calor (kilotoneladas CO₂e)]])</f>
        <v>141790</v>
      </c>
    </row>
    <row r="1421" spans="1:13" x14ac:dyDescent="0.25">
      <c r="A1421" t="s">
        <v>104</v>
      </c>
      <c r="B1421" t="s">
        <v>420</v>
      </c>
      <c r="C1421" t="s">
        <v>105</v>
      </c>
      <c r="D1421">
        <v>2005</v>
      </c>
      <c r="E1421">
        <v>12100</v>
      </c>
      <c r="F1421">
        <v>14140</v>
      </c>
      <c r="G1421">
        <v>-580</v>
      </c>
      <c r="H1421">
        <v>5500</v>
      </c>
      <c r="I1421">
        <v>30800</v>
      </c>
      <c r="J1421">
        <v>32799.999999999898</v>
      </c>
      <c r="K1421">
        <v>1420</v>
      </c>
      <c r="L1421">
        <v>63600</v>
      </c>
      <c r="M1421">
        <f>SUM(Emisiones_CO2_CO2eq_MUNDO[[#This Row],[Edificios (kilotoneladas CO₂e)]:[Electricidad y Calor (kilotoneladas CO₂e)]])</f>
        <v>159779.99999999988</v>
      </c>
    </row>
    <row r="1422" spans="1:13" x14ac:dyDescent="0.25">
      <c r="A1422" t="s">
        <v>104</v>
      </c>
      <c r="B1422" t="s">
        <v>420</v>
      </c>
      <c r="C1422" t="s">
        <v>105</v>
      </c>
      <c r="D1422">
        <v>2006</v>
      </c>
      <c r="E1422">
        <v>12400</v>
      </c>
      <c r="F1422">
        <v>15570</v>
      </c>
      <c r="G1422">
        <v>-220</v>
      </c>
      <c r="H1422">
        <v>5700</v>
      </c>
      <c r="I1422">
        <v>33500</v>
      </c>
      <c r="J1422">
        <v>34300</v>
      </c>
      <c r="K1422">
        <v>1420</v>
      </c>
      <c r="L1422">
        <v>66300</v>
      </c>
      <c r="M1422">
        <f>SUM(Emisiones_CO2_CO2eq_MUNDO[[#This Row],[Edificios (kilotoneladas CO₂e)]:[Electricidad y Calor (kilotoneladas CO₂e)]])</f>
        <v>168970</v>
      </c>
    </row>
    <row r="1423" spans="1:13" x14ac:dyDescent="0.25">
      <c r="A1423" t="s">
        <v>104</v>
      </c>
      <c r="B1423" t="s">
        <v>420</v>
      </c>
      <c r="C1423" t="s">
        <v>105</v>
      </c>
      <c r="D1423">
        <v>2007</v>
      </c>
      <c r="E1423">
        <v>13500</v>
      </c>
      <c r="F1423">
        <v>17100</v>
      </c>
      <c r="G1423">
        <v>-220</v>
      </c>
      <c r="H1423">
        <v>6200</v>
      </c>
      <c r="I1423">
        <v>37000</v>
      </c>
      <c r="J1423">
        <v>39200</v>
      </c>
      <c r="K1423">
        <v>1530</v>
      </c>
      <c r="L1423">
        <v>67600</v>
      </c>
      <c r="M1423">
        <f>SUM(Emisiones_CO2_CO2eq_MUNDO[[#This Row],[Edificios (kilotoneladas CO₂e)]:[Electricidad y Calor (kilotoneladas CO₂e)]])</f>
        <v>181910</v>
      </c>
    </row>
    <row r="1424" spans="1:13" x14ac:dyDescent="0.25">
      <c r="A1424" t="s">
        <v>104</v>
      </c>
      <c r="B1424" t="s">
        <v>420</v>
      </c>
      <c r="C1424" t="s">
        <v>105</v>
      </c>
      <c r="D1424">
        <v>2008</v>
      </c>
      <c r="E1424">
        <v>14200</v>
      </c>
      <c r="F1424">
        <v>16719.999999999898</v>
      </c>
      <c r="G1424">
        <v>-220</v>
      </c>
      <c r="H1424">
        <v>6500</v>
      </c>
      <c r="I1424">
        <v>39100</v>
      </c>
      <c r="J1424">
        <v>36400</v>
      </c>
      <c r="K1424">
        <v>1530</v>
      </c>
      <c r="L1424">
        <v>74800</v>
      </c>
      <c r="M1424">
        <f>SUM(Emisiones_CO2_CO2eq_MUNDO[[#This Row],[Edificios (kilotoneladas CO₂e)]:[Electricidad y Calor (kilotoneladas CO₂e)]])</f>
        <v>189029.99999999988</v>
      </c>
    </row>
    <row r="1425" spans="1:13" x14ac:dyDescent="0.25">
      <c r="A1425" t="s">
        <v>104</v>
      </c>
      <c r="B1425" t="s">
        <v>420</v>
      </c>
      <c r="C1425" t="s">
        <v>105</v>
      </c>
      <c r="D1425">
        <v>2009</v>
      </c>
      <c r="E1425">
        <v>15300</v>
      </c>
      <c r="F1425">
        <v>19510</v>
      </c>
      <c r="G1425">
        <v>-220</v>
      </c>
      <c r="H1425">
        <v>7100</v>
      </c>
      <c r="I1425">
        <v>41800</v>
      </c>
      <c r="J1425">
        <v>31600</v>
      </c>
      <c r="K1425">
        <v>1530</v>
      </c>
      <c r="L1425">
        <v>78800</v>
      </c>
      <c r="M1425">
        <f>SUM(Emisiones_CO2_CO2eq_MUNDO[[#This Row],[Edificios (kilotoneladas CO₂e)]:[Electricidad y Calor (kilotoneladas CO₂e)]])</f>
        <v>195420</v>
      </c>
    </row>
    <row r="1426" spans="1:13" x14ac:dyDescent="0.25">
      <c r="A1426" t="s">
        <v>104</v>
      </c>
      <c r="B1426" t="s">
        <v>420</v>
      </c>
      <c r="C1426" t="s">
        <v>105</v>
      </c>
      <c r="D1426">
        <v>2010</v>
      </c>
      <c r="E1426">
        <v>15300</v>
      </c>
      <c r="F1426">
        <v>18480</v>
      </c>
      <c r="G1426">
        <v>-220</v>
      </c>
      <c r="H1426">
        <v>7100</v>
      </c>
      <c r="I1426">
        <v>44800</v>
      </c>
      <c r="J1426">
        <v>31300</v>
      </c>
      <c r="K1426">
        <v>1090</v>
      </c>
      <c r="L1426">
        <v>77800</v>
      </c>
      <c r="M1426">
        <f>SUM(Emisiones_CO2_CO2eq_MUNDO[[#This Row],[Edificios (kilotoneladas CO₂e)]:[Electricidad y Calor (kilotoneladas CO₂e)]])</f>
        <v>195650</v>
      </c>
    </row>
    <row r="1427" spans="1:13" x14ac:dyDescent="0.25">
      <c r="A1427" t="s">
        <v>104</v>
      </c>
      <c r="B1427" t="s">
        <v>420</v>
      </c>
      <c r="C1427" t="s">
        <v>105</v>
      </c>
      <c r="D1427">
        <v>2011</v>
      </c>
      <c r="E1427">
        <v>15500</v>
      </c>
      <c r="F1427">
        <v>17900</v>
      </c>
      <c r="G1427">
        <v>-220</v>
      </c>
      <c r="H1427">
        <v>7300</v>
      </c>
      <c r="I1427">
        <v>46800</v>
      </c>
      <c r="J1427">
        <v>31700</v>
      </c>
      <c r="K1427">
        <v>1040</v>
      </c>
      <c r="L1427">
        <v>81400</v>
      </c>
      <c r="M1427">
        <f>SUM(Emisiones_CO2_CO2eq_MUNDO[[#This Row],[Edificios (kilotoneladas CO₂e)]:[Electricidad y Calor (kilotoneladas CO₂e)]])</f>
        <v>201420</v>
      </c>
    </row>
    <row r="1428" spans="1:13" x14ac:dyDescent="0.25">
      <c r="A1428" t="s">
        <v>104</v>
      </c>
      <c r="B1428" t="s">
        <v>420</v>
      </c>
      <c r="C1428" t="s">
        <v>105</v>
      </c>
      <c r="D1428">
        <v>2012</v>
      </c>
      <c r="E1428">
        <v>15300</v>
      </c>
      <c r="F1428">
        <v>22610</v>
      </c>
      <c r="G1428">
        <v>-220</v>
      </c>
      <c r="H1428">
        <v>7100</v>
      </c>
      <c r="I1428">
        <v>50900</v>
      </c>
      <c r="J1428">
        <v>28100</v>
      </c>
      <c r="K1428">
        <v>710</v>
      </c>
      <c r="L1428">
        <v>87700</v>
      </c>
      <c r="M1428">
        <f>SUM(Emisiones_CO2_CO2eq_MUNDO[[#This Row],[Edificios (kilotoneladas CO₂e)]:[Electricidad y Calor (kilotoneladas CO₂e)]])</f>
        <v>212200</v>
      </c>
    </row>
    <row r="1429" spans="1:13" x14ac:dyDescent="0.25">
      <c r="A1429" t="s">
        <v>104</v>
      </c>
      <c r="B1429" t="s">
        <v>420</v>
      </c>
      <c r="C1429" t="s">
        <v>105</v>
      </c>
      <c r="D1429">
        <v>2013</v>
      </c>
      <c r="E1429">
        <v>15400</v>
      </c>
      <c r="F1429">
        <v>20130</v>
      </c>
      <c r="G1429">
        <v>-220</v>
      </c>
      <c r="H1429">
        <v>2800</v>
      </c>
      <c r="I1429">
        <v>51400</v>
      </c>
      <c r="J1429">
        <v>31400</v>
      </c>
      <c r="K1429">
        <v>930</v>
      </c>
      <c r="L1429">
        <v>88200</v>
      </c>
      <c r="M1429">
        <f>SUM(Emisiones_CO2_CO2eq_MUNDO[[#This Row],[Edificios (kilotoneladas CO₂e)]:[Electricidad y Calor (kilotoneladas CO₂e)]])</f>
        <v>210040</v>
      </c>
    </row>
    <row r="1430" spans="1:13" x14ac:dyDescent="0.25">
      <c r="A1430" t="s">
        <v>104</v>
      </c>
      <c r="B1430" t="s">
        <v>420</v>
      </c>
      <c r="C1430" t="s">
        <v>105</v>
      </c>
      <c r="D1430">
        <v>2014</v>
      </c>
      <c r="E1430">
        <v>15800</v>
      </c>
      <c r="F1430">
        <v>19790</v>
      </c>
      <c r="G1430">
        <v>-220</v>
      </c>
      <c r="H1430">
        <v>2900</v>
      </c>
      <c r="I1430">
        <v>53600</v>
      </c>
      <c r="J1430">
        <v>28600</v>
      </c>
      <c r="K1430">
        <v>2570</v>
      </c>
      <c r="L1430">
        <v>92400</v>
      </c>
      <c r="M1430">
        <f>SUM(Emisiones_CO2_CO2eq_MUNDO[[#This Row],[Edificios (kilotoneladas CO₂e)]:[Electricidad y Calor (kilotoneladas CO₂e)]])</f>
        <v>215440</v>
      </c>
    </row>
    <row r="1431" spans="1:13" x14ac:dyDescent="0.25">
      <c r="A1431" t="s">
        <v>104</v>
      </c>
      <c r="B1431" t="s">
        <v>420</v>
      </c>
      <c r="C1431" t="s">
        <v>105</v>
      </c>
      <c r="D1431">
        <v>2015</v>
      </c>
      <c r="E1431">
        <v>16300</v>
      </c>
      <c r="F1431">
        <v>20500</v>
      </c>
      <c r="G1431">
        <v>-220</v>
      </c>
      <c r="H1431">
        <v>2900</v>
      </c>
      <c r="I1431">
        <v>55000</v>
      </c>
      <c r="J1431">
        <v>27600</v>
      </c>
      <c r="K1431">
        <v>2570</v>
      </c>
      <c r="L1431">
        <v>97800</v>
      </c>
      <c r="M1431">
        <f>SUM(Emisiones_CO2_CO2eq_MUNDO[[#This Row],[Edificios (kilotoneladas CO₂e)]:[Electricidad y Calor (kilotoneladas CO₂e)]])</f>
        <v>222450</v>
      </c>
    </row>
    <row r="1432" spans="1:13" x14ac:dyDescent="0.25">
      <c r="A1432" t="s">
        <v>104</v>
      </c>
      <c r="B1432" t="s">
        <v>420</v>
      </c>
      <c r="C1432" t="s">
        <v>105</v>
      </c>
      <c r="D1432">
        <v>2016</v>
      </c>
      <c r="E1432">
        <v>16700</v>
      </c>
      <c r="F1432">
        <v>20900</v>
      </c>
      <c r="G1432">
        <v>-220</v>
      </c>
      <c r="H1432">
        <v>3100</v>
      </c>
      <c r="I1432">
        <v>56000</v>
      </c>
      <c r="J1432">
        <v>28600</v>
      </c>
      <c r="K1432">
        <v>2570</v>
      </c>
      <c r="L1432">
        <v>100400</v>
      </c>
      <c r="M1432">
        <f>SUM(Emisiones_CO2_CO2eq_MUNDO[[#This Row],[Edificios (kilotoneladas CO₂e)]:[Electricidad y Calor (kilotoneladas CO₂e)]])</f>
        <v>228050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</v>
      </c>
      <c r="F1433">
        <v>280</v>
      </c>
      <c r="G1433">
        <v>870</v>
      </c>
      <c r="H1433">
        <v>0</v>
      </c>
      <c r="I1433">
        <v>1300</v>
      </c>
      <c r="J1433">
        <v>500</v>
      </c>
      <c r="K1433">
        <v>0</v>
      </c>
      <c r="L1433">
        <v>200</v>
      </c>
      <c r="M1433">
        <f>SUM(Emisiones_CO2_CO2eq_MUNDO[[#This Row],[Edificios (kilotoneladas CO₂e)]:[Electricidad y Calor (kilotoneladas CO₂e)]])</f>
        <v>3350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</v>
      </c>
      <c r="F1434">
        <v>290</v>
      </c>
      <c r="G1434">
        <v>870</v>
      </c>
      <c r="H1434">
        <v>0</v>
      </c>
      <c r="I1434">
        <v>1400</v>
      </c>
      <c r="J1434">
        <v>600</v>
      </c>
      <c r="K1434">
        <v>0</v>
      </c>
      <c r="L1434">
        <v>600</v>
      </c>
      <c r="M1434">
        <f>SUM(Emisiones_CO2_CO2eq_MUNDO[[#This Row],[Edificios (kilotoneladas CO₂e)]:[Electricidad y Calor (kilotoneladas CO₂e)]])</f>
        <v>3960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</v>
      </c>
      <c r="F1435">
        <v>180</v>
      </c>
      <c r="G1435">
        <v>870</v>
      </c>
      <c r="H1435">
        <v>0</v>
      </c>
      <c r="I1435">
        <v>1600</v>
      </c>
      <c r="J1435">
        <v>700</v>
      </c>
      <c r="K1435">
        <v>0</v>
      </c>
      <c r="L1435">
        <v>600</v>
      </c>
      <c r="M1435">
        <f>SUM(Emisiones_CO2_CO2eq_MUNDO[[#This Row],[Edificios (kilotoneladas CO₂e)]:[Electricidad y Calor (kilotoneladas CO₂e)]])</f>
        <v>4150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</v>
      </c>
      <c r="F1436">
        <v>370</v>
      </c>
      <c r="G1436">
        <v>870</v>
      </c>
      <c r="H1436">
        <v>0</v>
      </c>
      <c r="I1436">
        <v>1700</v>
      </c>
      <c r="J1436">
        <v>700</v>
      </c>
      <c r="K1436">
        <v>0</v>
      </c>
      <c r="L1436">
        <v>800</v>
      </c>
      <c r="M1436">
        <f>SUM(Emisiones_CO2_CO2eq_MUNDO[[#This Row],[Edificios (kilotoneladas CO₂e)]:[Electricidad y Calor (kilotoneladas CO₂e)]])</f>
        <v>4640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</v>
      </c>
      <c r="F1437">
        <v>370</v>
      </c>
      <c r="G1437">
        <v>870</v>
      </c>
      <c r="H1437">
        <v>0</v>
      </c>
      <c r="I1437">
        <v>1900</v>
      </c>
      <c r="J1437">
        <v>800</v>
      </c>
      <c r="K1437">
        <v>0</v>
      </c>
      <c r="L1437">
        <v>1200</v>
      </c>
      <c r="M1437">
        <f>SUM(Emisiones_CO2_CO2eq_MUNDO[[#This Row],[Edificios (kilotoneladas CO₂e)]:[Electricidad y Calor (kilotoneladas CO₂e)]])</f>
        <v>5340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</v>
      </c>
      <c r="F1438">
        <v>380</v>
      </c>
      <c r="G1438">
        <v>870</v>
      </c>
      <c r="H1438">
        <v>0</v>
      </c>
      <c r="I1438">
        <v>2100</v>
      </c>
      <c r="J1438">
        <v>800</v>
      </c>
      <c r="K1438">
        <v>0</v>
      </c>
      <c r="L1438">
        <v>1300</v>
      </c>
      <c r="M1438">
        <f>SUM(Emisiones_CO2_CO2eq_MUNDO[[#This Row],[Edificios (kilotoneladas CO₂e)]:[Electricidad y Calor (kilotoneladas CO₂e)]])</f>
        <v>5750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</v>
      </c>
      <c r="F1439">
        <v>410</v>
      </c>
      <c r="G1439">
        <v>870</v>
      </c>
      <c r="H1439">
        <v>0</v>
      </c>
      <c r="I1439">
        <v>2100</v>
      </c>
      <c r="J1439">
        <v>700</v>
      </c>
      <c r="K1439">
        <v>0</v>
      </c>
      <c r="L1439">
        <v>900</v>
      </c>
      <c r="M1439">
        <f>SUM(Emisiones_CO2_CO2eq_MUNDO[[#This Row],[Edificios (kilotoneladas CO₂e)]:[Electricidad y Calor (kilotoneladas CO₂e)]])</f>
        <v>5280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</v>
      </c>
      <c r="F1440">
        <v>440</v>
      </c>
      <c r="G1440">
        <v>870</v>
      </c>
      <c r="H1440">
        <v>0</v>
      </c>
      <c r="I1440">
        <v>2100</v>
      </c>
      <c r="J1440">
        <v>900</v>
      </c>
      <c r="K1440">
        <v>0</v>
      </c>
      <c r="L1440">
        <v>1400</v>
      </c>
      <c r="M1440">
        <f>SUM(Emisiones_CO2_CO2eq_MUNDO[[#This Row],[Edificios (kilotoneladas CO₂e)]:[Electricidad y Calor (kilotoneladas CO₂e)]])</f>
        <v>6110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</v>
      </c>
      <c r="F1441">
        <v>460</v>
      </c>
      <c r="G1441">
        <v>870</v>
      </c>
      <c r="H1441">
        <v>0</v>
      </c>
      <c r="I1441">
        <v>2300</v>
      </c>
      <c r="J1441">
        <v>1000</v>
      </c>
      <c r="K1441">
        <v>0</v>
      </c>
      <c r="L1441">
        <v>1400</v>
      </c>
      <c r="M1441">
        <f>SUM(Emisiones_CO2_CO2eq_MUNDO[[#This Row],[Edificios (kilotoneladas CO₂e)]:[Electricidad y Calor (kilotoneladas CO₂e)]])</f>
        <v>6530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</v>
      </c>
      <c r="F1442">
        <v>440</v>
      </c>
      <c r="G1442">
        <v>870</v>
      </c>
      <c r="H1442">
        <v>0</v>
      </c>
      <c r="I1442">
        <v>2600</v>
      </c>
      <c r="J1442">
        <v>1000</v>
      </c>
      <c r="K1442">
        <v>0</v>
      </c>
      <c r="L1442">
        <v>1000</v>
      </c>
      <c r="M1442">
        <f>SUM(Emisiones_CO2_CO2eq_MUNDO[[#This Row],[Edificios (kilotoneladas CO₂e)]:[Electricidad y Calor (kilotoneladas CO₂e)]])</f>
        <v>6310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</v>
      </c>
      <c r="F1443">
        <v>450</v>
      </c>
      <c r="G1443">
        <v>870</v>
      </c>
      <c r="H1443">
        <v>0</v>
      </c>
      <c r="I1443">
        <v>2500</v>
      </c>
      <c r="J1443">
        <v>1100</v>
      </c>
      <c r="K1443">
        <v>0</v>
      </c>
      <c r="L1443">
        <v>1100</v>
      </c>
      <c r="M1443">
        <f>SUM(Emisiones_CO2_CO2eq_MUNDO[[#This Row],[Edificios (kilotoneladas CO₂e)]:[Electricidad y Calor (kilotoneladas CO₂e)]])</f>
        <v>6420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</v>
      </c>
      <c r="F1444">
        <v>500</v>
      </c>
      <c r="G1444">
        <v>880</v>
      </c>
      <c r="H1444">
        <v>0</v>
      </c>
      <c r="I1444">
        <v>2500</v>
      </c>
      <c r="J1444">
        <v>1100</v>
      </c>
      <c r="K1444">
        <v>0</v>
      </c>
      <c r="L1444">
        <v>1400</v>
      </c>
      <c r="M1444">
        <f>SUM(Emisiones_CO2_CO2eq_MUNDO[[#This Row],[Edificios (kilotoneladas CO₂e)]:[Electricidad y Calor (kilotoneladas CO₂e)]])</f>
        <v>6880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</v>
      </c>
      <c r="F1445">
        <v>560</v>
      </c>
      <c r="G1445">
        <v>880</v>
      </c>
      <c r="H1445">
        <v>0</v>
      </c>
      <c r="I1445">
        <v>2500</v>
      </c>
      <c r="J1445">
        <v>1200</v>
      </c>
      <c r="K1445">
        <v>0</v>
      </c>
      <c r="L1445">
        <v>1500</v>
      </c>
      <c r="M1445">
        <f>SUM(Emisiones_CO2_CO2eq_MUNDO[[#This Row],[Edificios (kilotoneladas CO₂e)]:[Electricidad y Calor (kilotoneladas CO₂e)]])</f>
        <v>7040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</v>
      </c>
      <c r="F1446">
        <v>580</v>
      </c>
      <c r="G1446">
        <v>880</v>
      </c>
      <c r="H1446">
        <v>0</v>
      </c>
      <c r="I1446">
        <v>2700</v>
      </c>
      <c r="J1446">
        <v>1200</v>
      </c>
      <c r="K1446">
        <v>0</v>
      </c>
      <c r="L1446">
        <v>1500</v>
      </c>
      <c r="M1446">
        <f>SUM(Emisiones_CO2_CO2eq_MUNDO[[#This Row],[Edificios (kilotoneladas CO₂e)]:[Electricidad y Calor (kilotoneladas CO₂e)]])</f>
        <v>7360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</v>
      </c>
      <c r="F1447">
        <v>520</v>
      </c>
      <c r="G1447">
        <v>880</v>
      </c>
      <c r="H1447">
        <v>0</v>
      </c>
      <c r="I1447">
        <v>2800</v>
      </c>
      <c r="J1447">
        <v>1100</v>
      </c>
      <c r="K1447">
        <v>0</v>
      </c>
      <c r="L1447">
        <v>1400</v>
      </c>
      <c r="M1447">
        <f>SUM(Emisiones_CO2_CO2eq_MUNDO[[#This Row],[Edificios (kilotoneladas CO₂e)]:[Electricidad y Calor (kilotoneladas CO₂e)]])</f>
        <v>7200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</v>
      </c>
      <c r="F1448">
        <v>460</v>
      </c>
      <c r="G1448">
        <v>880</v>
      </c>
      <c r="H1448">
        <v>0</v>
      </c>
      <c r="I1448">
        <v>3100</v>
      </c>
      <c r="J1448">
        <v>1200</v>
      </c>
      <c r="K1448">
        <v>0</v>
      </c>
      <c r="L1448">
        <v>1500</v>
      </c>
      <c r="M1448">
        <f>SUM(Emisiones_CO2_CO2eq_MUNDO[[#This Row],[Edificios (kilotoneladas CO₂e)]:[Electricidad y Calor (kilotoneladas CO₂e)]])</f>
        <v>7640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</v>
      </c>
      <c r="F1449">
        <v>530</v>
      </c>
      <c r="G1449">
        <v>830</v>
      </c>
      <c r="H1449">
        <v>0</v>
      </c>
      <c r="I1449">
        <v>2900</v>
      </c>
      <c r="J1449">
        <v>1200</v>
      </c>
      <c r="K1449">
        <v>0</v>
      </c>
      <c r="L1449">
        <v>1800</v>
      </c>
      <c r="M1449">
        <f>SUM(Emisiones_CO2_CO2eq_MUNDO[[#This Row],[Edificios (kilotoneladas CO₂e)]:[Electricidad y Calor (kilotoneladas CO₂e)]])</f>
        <v>7860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</v>
      </c>
      <c r="F1450">
        <v>520</v>
      </c>
      <c r="G1450">
        <v>830</v>
      </c>
      <c r="H1450">
        <v>0</v>
      </c>
      <c r="I1450">
        <v>3200</v>
      </c>
      <c r="J1450">
        <v>1400</v>
      </c>
      <c r="K1450">
        <v>0</v>
      </c>
      <c r="L1450">
        <v>1800</v>
      </c>
      <c r="M1450">
        <f>SUM(Emisiones_CO2_CO2eq_MUNDO[[#This Row],[Edificios (kilotoneladas CO₂e)]:[Electricidad y Calor (kilotoneladas CO₂e)]])</f>
        <v>8250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</v>
      </c>
      <c r="F1451">
        <v>520</v>
      </c>
      <c r="G1451">
        <v>830</v>
      </c>
      <c r="H1451">
        <v>0</v>
      </c>
      <c r="I1451">
        <v>3000</v>
      </c>
      <c r="J1451">
        <v>1000</v>
      </c>
      <c r="K1451">
        <v>0</v>
      </c>
      <c r="L1451">
        <v>1600</v>
      </c>
      <c r="M1451">
        <f>SUM(Emisiones_CO2_CO2eq_MUNDO[[#This Row],[Edificios (kilotoneladas CO₂e)]:[Electricidad y Calor (kilotoneladas CO₂e)]])</f>
        <v>7450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</v>
      </c>
      <c r="F1452">
        <v>480</v>
      </c>
      <c r="G1452">
        <v>830</v>
      </c>
      <c r="H1452">
        <v>0</v>
      </c>
      <c r="I1452">
        <v>3100</v>
      </c>
      <c r="J1452">
        <v>800</v>
      </c>
      <c r="K1452">
        <v>0</v>
      </c>
      <c r="L1452">
        <v>1600</v>
      </c>
      <c r="M1452">
        <f>SUM(Emisiones_CO2_CO2eq_MUNDO[[#This Row],[Edificios (kilotoneladas CO₂e)]:[Electricidad y Calor (kilotoneladas CO₂e)]])</f>
        <v>7310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</v>
      </c>
      <c r="F1453">
        <v>510</v>
      </c>
      <c r="G1453">
        <v>830</v>
      </c>
      <c r="H1453">
        <v>0</v>
      </c>
      <c r="I1453">
        <v>3000</v>
      </c>
      <c r="J1453">
        <v>800</v>
      </c>
      <c r="K1453">
        <v>0</v>
      </c>
      <c r="L1453">
        <v>1400</v>
      </c>
      <c r="M1453">
        <f>SUM(Emisiones_CO2_CO2eq_MUNDO[[#This Row],[Edificios (kilotoneladas CO₂e)]:[Electricidad y Calor (kilotoneladas CO₂e)]])</f>
        <v>7240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</v>
      </c>
      <c r="F1454">
        <v>520</v>
      </c>
      <c r="G1454">
        <v>730</v>
      </c>
      <c r="H1454">
        <v>0</v>
      </c>
      <c r="I1454">
        <v>3100</v>
      </c>
      <c r="J1454">
        <v>900</v>
      </c>
      <c r="K1454">
        <v>0</v>
      </c>
      <c r="L1454">
        <v>1400</v>
      </c>
      <c r="M1454">
        <f>SUM(Emisiones_CO2_CO2eq_MUNDO[[#This Row],[Edificios (kilotoneladas CO₂e)]:[Electricidad y Calor (kilotoneladas CO₂e)]])</f>
        <v>7250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</v>
      </c>
      <c r="F1455">
        <v>540</v>
      </c>
      <c r="G1455">
        <v>730</v>
      </c>
      <c r="H1455">
        <v>0</v>
      </c>
      <c r="I1455">
        <v>2700</v>
      </c>
      <c r="J1455">
        <v>1200</v>
      </c>
      <c r="K1455">
        <v>0</v>
      </c>
      <c r="L1455">
        <v>1500</v>
      </c>
      <c r="M1455">
        <f>SUM(Emisiones_CO2_CO2eq_MUNDO[[#This Row],[Edificios (kilotoneladas CO₂e)]:[Electricidad y Calor (kilotoneladas CO₂e)]])</f>
        <v>7270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</v>
      </c>
      <c r="F1456">
        <v>470</v>
      </c>
      <c r="G1456">
        <v>730</v>
      </c>
      <c r="H1456">
        <v>0</v>
      </c>
      <c r="I1456">
        <v>2800</v>
      </c>
      <c r="J1456">
        <v>600</v>
      </c>
      <c r="K1456">
        <v>0</v>
      </c>
      <c r="L1456">
        <v>1600</v>
      </c>
      <c r="M1456">
        <f>SUM(Emisiones_CO2_CO2eq_MUNDO[[#This Row],[Edificios (kilotoneladas CO₂e)]:[Electricidad y Calor (kilotoneladas CO₂e)]])</f>
        <v>6900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</v>
      </c>
      <c r="F1457">
        <v>390</v>
      </c>
      <c r="G1457">
        <v>730</v>
      </c>
      <c r="H1457">
        <v>0</v>
      </c>
      <c r="I1457">
        <v>2800</v>
      </c>
      <c r="J1457">
        <v>900</v>
      </c>
      <c r="K1457">
        <v>0</v>
      </c>
      <c r="L1457">
        <v>1600</v>
      </c>
      <c r="M1457">
        <f>SUM(Emisiones_CO2_CO2eq_MUNDO[[#This Row],[Edificios (kilotoneladas CO₂e)]:[Electricidad y Calor (kilotoneladas CO₂e)]])</f>
        <v>7020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</v>
      </c>
      <c r="F1458">
        <v>390</v>
      </c>
      <c r="G1458">
        <v>730</v>
      </c>
      <c r="H1458">
        <v>0</v>
      </c>
      <c r="I1458">
        <v>3400</v>
      </c>
      <c r="J1458">
        <v>900</v>
      </c>
      <c r="K1458">
        <v>0</v>
      </c>
      <c r="L1458">
        <v>1500</v>
      </c>
      <c r="M1458">
        <f>SUM(Emisiones_CO2_CO2eq_MUNDO[[#This Row],[Edificios (kilotoneladas CO₂e)]:[Electricidad y Calor (kilotoneladas CO₂e)]])</f>
        <v>7620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</v>
      </c>
      <c r="F1459">
        <v>390</v>
      </c>
      <c r="G1459">
        <v>730</v>
      </c>
      <c r="H1459">
        <v>0</v>
      </c>
      <c r="I1459">
        <v>3500</v>
      </c>
      <c r="J1459">
        <v>1000</v>
      </c>
      <c r="K1459">
        <v>0</v>
      </c>
      <c r="L1459">
        <v>1600</v>
      </c>
      <c r="M1459">
        <f>SUM(Emisiones_CO2_CO2eq_MUNDO[[#This Row],[Edificios (kilotoneladas CO₂e)]:[Electricidad y Calor (kilotoneladas CO₂e)]])</f>
        <v>7920</v>
      </c>
    </row>
    <row r="1460" spans="1:13" x14ac:dyDescent="0.25">
      <c r="A1460" t="s">
        <v>108</v>
      </c>
      <c r="B1460" t="s">
        <v>421</v>
      </c>
      <c r="C1460" t="s">
        <v>109</v>
      </c>
      <c r="D1460">
        <v>1990</v>
      </c>
      <c r="E1460">
        <v>0</v>
      </c>
      <c r="F1460">
        <v>0</v>
      </c>
      <c r="G1460">
        <v>5320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>SUM(Emisiones_CO2_CO2eq_MUNDO[[#This Row],[Edificios (kilotoneladas CO₂e)]:[Electricidad y Calor (kilotoneladas CO₂e)]])</f>
        <v>5320</v>
      </c>
    </row>
    <row r="1461" spans="1:13" x14ac:dyDescent="0.25">
      <c r="A1461" t="s">
        <v>108</v>
      </c>
      <c r="B1461" t="s">
        <v>421</v>
      </c>
      <c r="C1461" t="s">
        <v>109</v>
      </c>
      <c r="D1461">
        <v>1991</v>
      </c>
      <c r="E1461">
        <v>0</v>
      </c>
      <c r="F1461">
        <v>0</v>
      </c>
      <c r="G1461">
        <v>5320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>SUM(Emisiones_CO2_CO2eq_MUNDO[[#This Row],[Edificios (kilotoneladas CO₂e)]:[Electricidad y Calor (kilotoneladas CO₂e)]])</f>
        <v>5320</v>
      </c>
    </row>
    <row r="1462" spans="1:13" x14ac:dyDescent="0.25">
      <c r="A1462" t="s">
        <v>108</v>
      </c>
      <c r="B1462" t="s">
        <v>421</v>
      </c>
      <c r="C1462" t="s">
        <v>109</v>
      </c>
      <c r="D1462">
        <v>1992</v>
      </c>
      <c r="E1462">
        <v>0</v>
      </c>
      <c r="F1462">
        <v>0</v>
      </c>
      <c r="G1462">
        <v>5320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>SUM(Emisiones_CO2_CO2eq_MUNDO[[#This Row],[Edificios (kilotoneladas CO₂e)]:[Electricidad y Calor (kilotoneladas CO₂e)]])</f>
        <v>5320</v>
      </c>
    </row>
    <row r="1463" spans="1:13" x14ac:dyDescent="0.25">
      <c r="A1463" t="s">
        <v>108</v>
      </c>
      <c r="B1463" t="s">
        <v>421</v>
      </c>
      <c r="C1463" t="s">
        <v>109</v>
      </c>
      <c r="D1463">
        <v>1993</v>
      </c>
      <c r="E1463">
        <v>0</v>
      </c>
      <c r="F1463">
        <v>0</v>
      </c>
      <c r="G1463">
        <v>5320</v>
      </c>
      <c r="H1463">
        <v>0</v>
      </c>
      <c r="I1463">
        <v>0</v>
      </c>
      <c r="J1463">
        <v>0</v>
      </c>
      <c r="K1463">
        <v>930</v>
      </c>
      <c r="L1463">
        <v>0</v>
      </c>
      <c r="M1463">
        <f>SUM(Emisiones_CO2_CO2eq_MUNDO[[#This Row],[Edificios (kilotoneladas CO₂e)]:[Electricidad y Calor (kilotoneladas CO₂e)]])</f>
        <v>6250</v>
      </c>
    </row>
    <row r="1464" spans="1:13" x14ac:dyDescent="0.25">
      <c r="A1464" t="s">
        <v>108</v>
      </c>
      <c r="B1464" t="s">
        <v>421</v>
      </c>
      <c r="C1464" t="s">
        <v>109</v>
      </c>
      <c r="D1464">
        <v>1994</v>
      </c>
      <c r="E1464">
        <v>0</v>
      </c>
      <c r="F1464">
        <v>0</v>
      </c>
      <c r="G1464">
        <v>5320</v>
      </c>
      <c r="H1464">
        <v>0</v>
      </c>
      <c r="I1464">
        <v>0</v>
      </c>
      <c r="J1464">
        <v>0</v>
      </c>
      <c r="K1464">
        <v>930</v>
      </c>
      <c r="L1464">
        <v>0</v>
      </c>
      <c r="M1464">
        <f>SUM(Emisiones_CO2_CO2eq_MUNDO[[#This Row],[Edificios (kilotoneladas CO₂e)]:[Electricidad y Calor (kilotoneladas CO₂e)]])</f>
        <v>6250</v>
      </c>
    </row>
    <row r="1465" spans="1:13" x14ac:dyDescent="0.25">
      <c r="A1465" t="s">
        <v>108</v>
      </c>
      <c r="B1465" t="s">
        <v>421</v>
      </c>
      <c r="C1465" t="s">
        <v>109</v>
      </c>
      <c r="D1465">
        <v>1995</v>
      </c>
      <c r="E1465">
        <v>0</v>
      </c>
      <c r="F1465">
        <v>0</v>
      </c>
      <c r="G1465">
        <v>5320</v>
      </c>
      <c r="H1465">
        <v>0</v>
      </c>
      <c r="I1465">
        <v>0</v>
      </c>
      <c r="J1465">
        <v>0</v>
      </c>
      <c r="K1465">
        <v>930</v>
      </c>
      <c r="L1465">
        <v>0</v>
      </c>
      <c r="M1465">
        <f>SUM(Emisiones_CO2_CO2eq_MUNDO[[#This Row],[Edificios (kilotoneladas CO₂e)]:[Electricidad y Calor (kilotoneladas CO₂e)]])</f>
        <v>6250</v>
      </c>
    </row>
    <row r="1466" spans="1:13" x14ac:dyDescent="0.25">
      <c r="A1466" t="s">
        <v>108</v>
      </c>
      <c r="B1466" t="s">
        <v>421</v>
      </c>
      <c r="C1466" t="s">
        <v>109</v>
      </c>
      <c r="D1466">
        <v>1996</v>
      </c>
      <c r="E1466">
        <v>0</v>
      </c>
      <c r="F1466">
        <v>0</v>
      </c>
      <c r="G1466">
        <v>5320</v>
      </c>
      <c r="H1466">
        <v>0</v>
      </c>
      <c r="I1466">
        <v>0</v>
      </c>
      <c r="J1466">
        <v>0</v>
      </c>
      <c r="K1466">
        <v>1420</v>
      </c>
      <c r="L1466">
        <v>0</v>
      </c>
      <c r="M1466">
        <f>SUM(Emisiones_CO2_CO2eq_MUNDO[[#This Row],[Edificios (kilotoneladas CO₂e)]:[Electricidad y Calor (kilotoneladas CO₂e)]])</f>
        <v>6740</v>
      </c>
    </row>
    <row r="1467" spans="1:13" x14ac:dyDescent="0.25">
      <c r="A1467" t="s">
        <v>108</v>
      </c>
      <c r="B1467" t="s">
        <v>421</v>
      </c>
      <c r="C1467" t="s">
        <v>109</v>
      </c>
      <c r="D1467">
        <v>1997</v>
      </c>
      <c r="E1467">
        <v>0</v>
      </c>
      <c r="F1467">
        <v>0</v>
      </c>
      <c r="G1467">
        <v>5320</v>
      </c>
      <c r="H1467">
        <v>0</v>
      </c>
      <c r="I1467">
        <v>0</v>
      </c>
      <c r="J1467">
        <v>0</v>
      </c>
      <c r="K1467">
        <v>1480</v>
      </c>
      <c r="L1467">
        <v>0</v>
      </c>
      <c r="M1467">
        <f>SUM(Emisiones_CO2_CO2eq_MUNDO[[#This Row],[Edificios (kilotoneladas CO₂e)]:[Electricidad y Calor (kilotoneladas CO₂e)]])</f>
        <v>6800</v>
      </c>
    </row>
    <row r="1468" spans="1:13" x14ac:dyDescent="0.25">
      <c r="A1468" t="s">
        <v>108</v>
      </c>
      <c r="B1468" t="s">
        <v>421</v>
      </c>
      <c r="C1468" t="s">
        <v>109</v>
      </c>
      <c r="D1468">
        <v>1998</v>
      </c>
      <c r="E1468">
        <v>0</v>
      </c>
      <c r="F1468">
        <v>0</v>
      </c>
      <c r="G1468">
        <v>5320</v>
      </c>
      <c r="H1468">
        <v>0</v>
      </c>
      <c r="I1468">
        <v>0</v>
      </c>
      <c r="J1468">
        <v>0</v>
      </c>
      <c r="K1468">
        <v>1480</v>
      </c>
      <c r="L1468">
        <v>0</v>
      </c>
      <c r="M1468">
        <f>SUM(Emisiones_CO2_CO2eq_MUNDO[[#This Row],[Edificios (kilotoneladas CO₂e)]:[Electricidad y Calor (kilotoneladas CO₂e)]])</f>
        <v>6800</v>
      </c>
    </row>
    <row r="1469" spans="1:13" x14ac:dyDescent="0.25">
      <c r="A1469" t="s">
        <v>108</v>
      </c>
      <c r="B1469" t="s">
        <v>421</v>
      </c>
      <c r="C1469" t="s">
        <v>109</v>
      </c>
      <c r="D1469">
        <v>1999</v>
      </c>
      <c r="E1469">
        <v>0</v>
      </c>
      <c r="F1469">
        <v>0</v>
      </c>
      <c r="G1469">
        <v>5320</v>
      </c>
      <c r="H1469">
        <v>0</v>
      </c>
      <c r="I1469">
        <v>0</v>
      </c>
      <c r="J1469">
        <v>0</v>
      </c>
      <c r="K1469">
        <v>1640</v>
      </c>
      <c r="L1469">
        <v>0</v>
      </c>
      <c r="M1469">
        <f>SUM(Emisiones_CO2_CO2eq_MUNDO[[#This Row],[Edificios (kilotoneladas CO₂e)]:[Electricidad y Calor (kilotoneladas CO₂e)]])</f>
        <v>6960</v>
      </c>
    </row>
    <row r="1470" spans="1:13" x14ac:dyDescent="0.25">
      <c r="A1470" t="s">
        <v>108</v>
      </c>
      <c r="B1470" t="s">
        <v>421</v>
      </c>
      <c r="C1470" t="s">
        <v>109</v>
      </c>
      <c r="D1470">
        <v>2000</v>
      </c>
      <c r="E1470">
        <v>0</v>
      </c>
      <c r="F1470">
        <v>0</v>
      </c>
      <c r="G1470">
        <v>5320</v>
      </c>
      <c r="H1470">
        <v>0</v>
      </c>
      <c r="I1470">
        <v>0</v>
      </c>
      <c r="J1470">
        <v>0</v>
      </c>
      <c r="K1470">
        <v>1750</v>
      </c>
      <c r="L1470">
        <v>0</v>
      </c>
      <c r="M1470">
        <f>SUM(Emisiones_CO2_CO2eq_MUNDO[[#This Row],[Edificios (kilotoneladas CO₂e)]:[Electricidad y Calor (kilotoneladas CO₂e)]])</f>
        <v>7070</v>
      </c>
    </row>
    <row r="1471" spans="1:13" x14ac:dyDescent="0.25">
      <c r="A1471" t="s">
        <v>108</v>
      </c>
      <c r="B1471" t="s">
        <v>421</v>
      </c>
      <c r="C1471" t="s">
        <v>109</v>
      </c>
      <c r="D1471">
        <v>2001</v>
      </c>
      <c r="E1471">
        <v>0</v>
      </c>
      <c r="F1471">
        <v>0</v>
      </c>
      <c r="G1471">
        <v>5350</v>
      </c>
      <c r="H1471">
        <v>0</v>
      </c>
      <c r="I1471">
        <v>0</v>
      </c>
      <c r="J1471">
        <v>0</v>
      </c>
      <c r="K1471">
        <v>1810</v>
      </c>
      <c r="L1471">
        <v>0</v>
      </c>
      <c r="M1471">
        <f>SUM(Emisiones_CO2_CO2eq_MUNDO[[#This Row],[Edificios (kilotoneladas CO₂e)]:[Electricidad y Calor (kilotoneladas CO₂e)]])</f>
        <v>7160</v>
      </c>
    </row>
    <row r="1472" spans="1:13" x14ac:dyDescent="0.25">
      <c r="A1472" t="s">
        <v>108</v>
      </c>
      <c r="B1472" t="s">
        <v>421</v>
      </c>
      <c r="C1472" t="s">
        <v>109</v>
      </c>
      <c r="D1472">
        <v>2002</v>
      </c>
      <c r="E1472">
        <v>0</v>
      </c>
      <c r="F1472">
        <v>0</v>
      </c>
      <c r="G1472">
        <v>5350</v>
      </c>
      <c r="H1472">
        <v>0</v>
      </c>
      <c r="I1472">
        <v>0</v>
      </c>
      <c r="J1472">
        <v>0</v>
      </c>
      <c r="K1472">
        <v>1260</v>
      </c>
      <c r="L1472">
        <v>0</v>
      </c>
      <c r="M1472">
        <f>SUM(Emisiones_CO2_CO2eq_MUNDO[[#This Row],[Edificios (kilotoneladas CO₂e)]:[Electricidad y Calor (kilotoneladas CO₂e)]])</f>
        <v>6610</v>
      </c>
    </row>
    <row r="1473" spans="1:13" x14ac:dyDescent="0.25">
      <c r="A1473" t="s">
        <v>108</v>
      </c>
      <c r="B1473" t="s">
        <v>421</v>
      </c>
      <c r="C1473" t="s">
        <v>109</v>
      </c>
      <c r="D1473">
        <v>2003</v>
      </c>
      <c r="E1473">
        <v>0</v>
      </c>
      <c r="F1473">
        <v>0</v>
      </c>
      <c r="G1473">
        <v>5350</v>
      </c>
      <c r="H1473">
        <v>0</v>
      </c>
      <c r="I1473">
        <v>0</v>
      </c>
      <c r="J1473">
        <v>0</v>
      </c>
      <c r="K1473">
        <v>2190</v>
      </c>
      <c r="L1473">
        <v>0</v>
      </c>
      <c r="M1473">
        <f>SUM(Emisiones_CO2_CO2eq_MUNDO[[#This Row],[Edificios (kilotoneladas CO₂e)]:[Electricidad y Calor (kilotoneladas CO₂e)]])</f>
        <v>7540</v>
      </c>
    </row>
    <row r="1474" spans="1:13" x14ac:dyDescent="0.25">
      <c r="A1474" t="s">
        <v>108</v>
      </c>
      <c r="B1474" t="s">
        <v>421</v>
      </c>
      <c r="C1474" t="s">
        <v>109</v>
      </c>
      <c r="D1474">
        <v>2004</v>
      </c>
      <c r="E1474">
        <v>0</v>
      </c>
      <c r="F1474">
        <v>0</v>
      </c>
      <c r="G1474">
        <v>5350</v>
      </c>
      <c r="H1474">
        <v>0</v>
      </c>
      <c r="I1474">
        <v>0</v>
      </c>
      <c r="J1474">
        <v>0</v>
      </c>
      <c r="K1474">
        <v>3450</v>
      </c>
      <c r="L1474">
        <v>0</v>
      </c>
      <c r="M1474">
        <f>SUM(Emisiones_CO2_CO2eq_MUNDO[[#This Row],[Edificios (kilotoneladas CO₂e)]:[Electricidad y Calor (kilotoneladas CO₂e)]])</f>
        <v>8800</v>
      </c>
    </row>
    <row r="1475" spans="1:13" x14ac:dyDescent="0.25">
      <c r="A1475" t="s">
        <v>108</v>
      </c>
      <c r="B1475" t="s">
        <v>421</v>
      </c>
      <c r="C1475" t="s">
        <v>109</v>
      </c>
      <c r="D1475">
        <v>2005</v>
      </c>
      <c r="E1475">
        <v>0</v>
      </c>
      <c r="F1475">
        <v>0</v>
      </c>
      <c r="G1475">
        <v>5350</v>
      </c>
      <c r="H1475">
        <v>0</v>
      </c>
      <c r="I1475">
        <v>0</v>
      </c>
      <c r="J1475">
        <v>0</v>
      </c>
      <c r="K1475">
        <v>2190</v>
      </c>
      <c r="L1475">
        <v>0</v>
      </c>
      <c r="M1475">
        <f>SUM(Emisiones_CO2_CO2eq_MUNDO[[#This Row],[Edificios (kilotoneladas CO₂e)]:[Electricidad y Calor (kilotoneladas CO₂e)]])</f>
        <v>7540</v>
      </c>
    </row>
    <row r="1476" spans="1:13" x14ac:dyDescent="0.25">
      <c r="A1476" t="s">
        <v>108</v>
      </c>
      <c r="B1476" t="s">
        <v>421</v>
      </c>
      <c r="C1476" t="s">
        <v>109</v>
      </c>
      <c r="D1476">
        <v>2006</v>
      </c>
      <c r="E1476">
        <v>0</v>
      </c>
      <c r="F1476">
        <v>0</v>
      </c>
      <c r="G1476">
        <v>5430</v>
      </c>
      <c r="H1476">
        <v>0</v>
      </c>
      <c r="I1476">
        <v>0</v>
      </c>
      <c r="J1476">
        <v>0</v>
      </c>
      <c r="K1476">
        <v>2190</v>
      </c>
      <c r="L1476">
        <v>0</v>
      </c>
      <c r="M1476">
        <f>SUM(Emisiones_CO2_CO2eq_MUNDO[[#This Row],[Edificios (kilotoneladas CO₂e)]:[Electricidad y Calor (kilotoneladas CO₂e)]])</f>
        <v>7620</v>
      </c>
    </row>
    <row r="1477" spans="1:13" x14ac:dyDescent="0.25">
      <c r="A1477" t="s">
        <v>108</v>
      </c>
      <c r="B1477" t="s">
        <v>421</v>
      </c>
      <c r="C1477" t="s">
        <v>109</v>
      </c>
      <c r="D1477">
        <v>2007</v>
      </c>
      <c r="E1477">
        <v>0</v>
      </c>
      <c r="F1477">
        <v>0</v>
      </c>
      <c r="G1477">
        <v>5430</v>
      </c>
      <c r="H1477">
        <v>0</v>
      </c>
      <c r="I1477">
        <v>0</v>
      </c>
      <c r="J1477">
        <v>0</v>
      </c>
      <c r="K1477">
        <v>1480</v>
      </c>
      <c r="L1477">
        <v>0</v>
      </c>
      <c r="M1477">
        <f>SUM(Emisiones_CO2_CO2eq_MUNDO[[#This Row],[Edificios (kilotoneladas CO₂e)]:[Electricidad y Calor (kilotoneladas CO₂e)]])</f>
        <v>6910</v>
      </c>
    </row>
    <row r="1478" spans="1:13" x14ac:dyDescent="0.25">
      <c r="A1478" t="s">
        <v>108</v>
      </c>
      <c r="B1478" t="s">
        <v>421</v>
      </c>
      <c r="C1478" t="s">
        <v>109</v>
      </c>
      <c r="D1478">
        <v>2008</v>
      </c>
      <c r="E1478">
        <v>0</v>
      </c>
      <c r="F1478">
        <v>0</v>
      </c>
      <c r="G1478">
        <v>5430</v>
      </c>
      <c r="H1478">
        <v>0</v>
      </c>
      <c r="I1478">
        <v>0</v>
      </c>
      <c r="J1478">
        <v>0</v>
      </c>
      <c r="K1478">
        <v>1480</v>
      </c>
      <c r="L1478">
        <v>0</v>
      </c>
      <c r="M1478">
        <f>SUM(Emisiones_CO2_CO2eq_MUNDO[[#This Row],[Edificios (kilotoneladas CO₂e)]:[Electricidad y Calor (kilotoneladas CO₂e)]])</f>
        <v>6910</v>
      </c>
    </row>
    <row r="1479" spans="1:13" x14ac:dyDescent="0.25">
      <c r="A1479" t="s">
        <v>108</v>
      </c>
      <c r="B1479" t="s">
        <v>421</v>
      </c>
      <c r="C1479" t="s">
        <v>109</v>
      </c>
      <c r="D1479">
        <v>2009</v>
      </c>
      <c r="E1479">
        <v>0</v>
      </c>
      <c r="F1479">
        <v>0</v>
      </c>
      <c r="G1479">
        <v>5430</v>
      </c>
      <c r="H1479">
        <v>0</v>
      </c>
      <c r="I1479">
        <v>0</v>
      </c>
      <c r="J1479">
        <v>0</v>
      </c>
      <c r="K1479">
        <v>1910</v>
      </c>
      <c r="L1479">
        <v>0</v>
      </c>
      <c r="M1479">
        <f>SUM(Emisiones_CO2_CO2eq_MUNDO[[#This Row],[Edificios (kilotoneladas CO₂e)]:[Electricidad y Calor (kilotoneladas CO₂e)]])</f>
        <v>7340</v>
      </c>
    </row>
    <row r="1480" spans="1:13" x14ac:dyDescent="0.25">
      <c r="A1480" t="s">
        <v>108</v>
      </c>
      <c r="B1480" t="s">
        <v>421</v>
      </c>
      <c r="C1480" t="s">
        <v>109</v>
      </c>
      <c r="D1480">
        <v>2010</v>
      </c>
      <c r="E1480">
        <v>0</v>
      </c>
      <c r="F1480">
        <v>0</v>
      </c>
      <c r="G1480">
        <v>5430</v>
      </c>
      <c r="H1480">
        <v>0</v>
      </c>
      <c r="I1480">
        <v>0</v>
      </c>
      <c r="J1480">
        <v>0</v>
      </c>
      <c r="K1480">
        <v>1640</v>
      </c>
      <c r="L1480">
        <v>0</v>
      </c>
      <c r="M1480">
        <f>SUM(Emisiones_CO2_CO2eq_MUNDO[[#This Row],[Edificios (kilotoneladas CO₂e)]:[Electricidad y Calor (kilotoneladas CO₂e)]])</f>
        <v>7070</v>
      </c>
    </row>
    <row r="1481" spans="1:13" x14ac:dyDescent="0.25">
      <c r="A1481" t="s">
        <v>108</v>
      </c>
      <c r="B1481" t="s">
        <v>421</v>
      </c>
      <c r="C1481" t="s">
        <v>109</v>
      </c>
      <c r="D1481">
        <v>2011</v>
      </c>
      <c r="E1481">
        <v>0</v>
      </c>
      <c r="F1481">
        <v>0</v>
      </c>
      <c r="G1481">
        <v>5350</v>
      </c>
      <c r="H1481">
        <v>0</v>
      </c>
      <c r="I1481">
        <v>0</v>
      </c>
      <c r="J1481">
        <v>0</v>
      </c>
      <c r="K1481">
        <v>1370</v>
      </c>
      <c r="L1481">
        <v>0</v>
      </c>
      <c r="M1481">
        <f>SUM(Emisiones_CO2_CO2eq_MUNDO[[#This Row],[Edificios (kilotoneladas CO₂e)]:[Electricidad y Calor (kilotoneladas CO₂e)]])</f>
        <v>6720</v>
      </c>
    </row>
    <row r="1482" spans="1:13" x14ac:dyDescent="0.25">
      <c r="A1482" t="s">
        <v>108</v>
      </c>
      <c r="B1482" t="s">
        <v>421</v>
      </c>
      <c r="C1482" t="s">
        <v>109</v>
      </c>
      <c r="D1482">
        <v>2012</v>
      </c>
      <c r="E1482">
        <v>0</v>
      </c>
      <c r="F1482">
        <v>0</v>
      </c>
      <c r="G1482">
        <v>5350</v>
      </c>
      <c r="H1482">
        <v>0</v>
      </c>
      <c r="I1482">
        <v>0</v>
      </c>
      <c r="J1482">
        <v>0</v>
      </c>
      <c r="K1482">
        <v>1420</v>
      </c>
      <c r="L1482">
        <v>0</v>
      </c>
      <c r="M1482">
        <f>SUM(Emisiones_CO2_CO2eq_MUNDO[[#This Row],[Edificios (kilotoneladas CO₂e)]:[Electricidad y Calor (kilotoneladas CO₂e)]])</f>
        <v>6770</v>
      </c>
    </row>
    <row r="1483" spans="1:13" x14ac:dyDescent="0.25">
      <c r="A1483" t="s">
        <v>108</v>
      </c>
      <c r="B1483" t="s">
        <v>421</v>
      </c>
      <c r="C1483" t="s">
        <v>109</v>
      </c>
      <c r="D1483">
        <v>2013</v>
      </c>
      <c r="E1483">
        <v>0</v>
      </c>
      <c r="F1483">
        <v>0</v>
      </c>
      <c r="G1483">
        <v>5350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f>SUM(Emisiones_CO2_CO2eq_MUNDO[[#This Row],[Edificios (kilotoneladas CO₂e)]:[Electricidad y Calor (kilotoneladas CO₂e)]])</f>
        <v>6830</v>
      </c>
    </row>
    <row r="1484" spans="1:13" x14ac:dyDescent="0.25">
      <c r="A1484" t="s">
        <v>108</v>
      </c>
      <c r="B1484" t="s">
        <v>421</v>
      </c>
      <c r="C1484" t="s">
        <v>109</v>
      </c>
      <c r="D1484">
        <v>2014</v>
      </c>
      <c r="E1484">
        <v>0</v>
      </c>
      <c r="F1484">
        <v>0</v>
      </c>
      <c r="G1484">
        <v>5350</v>
      </c>
      <c r="H1484">
        <v>0</v>
      </c>
      <c r="I1484">
        <v>0</v>
      </c>
      <c r="J1484">
        <v>0</v>
      </c>
      <c r="K1484">
        <v>1260</v>
      </c>
      <c r="L1484">
        <v>0</v>
      </c>
      <c r="M1484">
        <f>SUM(Emisiones_CO2_CO2eq_MUNDO[[#This Row],[Edificios (kilotoneladas CO₂e)]:[Electricidad y Calor (kilotoneladas CO₂e)]])</f>
        <v>6610</v>
      </c>
    </row>
    <row r="1485" spans="1:13" x14ac:dyDescent="0.25">
      <c r="A1485" t="s">
        <v>108</v>
      </c>
      <c r="B1485" t="s">
        <v>421</v>
      </c>
      <c r="C1485" t="s">
        <v>109</v>
      </c>
      <c r="D1485">
        <v>2015</v>
      </c>
      <c r="E1485">
        <v>0</v>
      </c>
      <c r="F1485">
        <v>0</v>
      </c>
      <c r="G1485">
        <v>5350</v>
      </c>
      <c r="H1485">
        <v>0</v>
      </c>
      <c r="I1485">
        <v>0</v>
      </c>
      <c r="J1485">
        <v>0</v>
      </c>
      <c r="K1485">
        <v>1260</v>
      </c>
      <c r="L1485">
        <v>0</v>
      </c>
      <c r="M1485">
        <f>SUM(Emisiones_CO2_CO2eq_MUNDO[[#This Row],[Edificios (kilotoneladas CO₂e)]:[Electricidad y Calor (kilotoneladas CO₂e)]])</f>
        <v>6610</v>
      </c>
    </row>
    <row r="1486" spans="1:13" x14ac:dyDescent="0.25">
      <c r="A1486" t="s">
        <v>108</v>
      </c>
      <c r="B1486" t="s">
        <v>421</v>
      </c>
      <c r="C1486" t="s">
        <v>109</v>
      </c>
      <c r="D1486">
        <v>2016</v>
      </c>
      <c r="E1486">
        <v>0</v>
      </c>
      <c r="F1486">
        <v>0</v>
      </c>
      <c r="G1486">
        <v>5350</v>
      </c>
      <c r="H1486">
        <v>0</v>
      </c>
      <c r="I1486">
        <v>0</v>
      </c>
      <c r="J1486">
        <v>0</v>
      </c>
      <c r="K1486">
        <v>1260</v>
      </c>
      <c r="L1486">
        <v>0</v>
      </c>
      <c r="M1486">
        <f>SUM(Emisiones_CO2_CO2eq_MUNDO[[#This Row],[Edificios (kilotoneladas CO₂e)]:[Electricidad y Calor (kilotoneladas CO₂e)]])</f>
        <v>6610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E1487">
        <v>0</v>
      </c>
      <c r="F1487">
        <v>0</v>
      </c>
      <c r="G1487">
        <v>1320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>SUM(Emisiones_CO2_CO2eq_MUNDO[[#This Row],[Edificios (kilotoneladas CO₂e)]:[Electricidad y Calor (kilotoneladas CO₂e)]])</f>
        <v>1320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E1488">
        <v>0</v>
      </c>
      <c r="F1488">
        <v>0</v>
      </c>
      <c r="G1488">
        <v>1320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>SUM(Emisiones_CO2_CO2eq_MUNDO[[#This Row],[Edificios (kilotoneladas CO₂e)]:[Electricidad y Calor (kilotoneladas CO₂e)]])</f>
        <v>1320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</v>
      </c>
      <c r="H1489">
        <v>0</v>
      </c>
      <c r="I1489">
        <v>100</v>
      </c>
      <c r="J1489">
        <v>0</v>
      </c>
      <c r="K1489">
        <v>0</v>
      </c>
      <c r="L1489">
        <v>300</v>
      </c>
      <c r="M1489">
        <f>SUM(Emisiones_CO2_CO2eq_MUNDO[[#This Row],[Edificios (kilotoneladas CO₂e)]:[Electricidad y Calor (kilotoneladas CO₂e)]])</f>
        <v>1720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</v>
      </c>
      <c r="H1490">
        <v>0</v>
      </c>
      <c r="I1490">
        <v>200</v>
      </c>
      <c r="J1490">
        <v>0</v>
      </c>
      <c r="K1490">
        <v>0</v>
      </c>
      <c r="L1490">
        <v>300</v>
      </c>
      <c r="M1490">
        <f>SUM(Emisiones_CO2_CO2eq_MUNDO[[#This Row],[Edificios (kilotoneladas CO₂e)]:[Electricidad y Calor (kilotoneladas CO₂e)]])</f>
        <v>1730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</v>
      </c>
      <c r="G1491">
        <v>1230</v>
      </c>
      <c r="H1491">
        <v>0</v>
      </c>
      <c r="I1491">
        <v>300</v>
      </c>
      <c r="J1491">
        <v>0</v>
      </c>
      <c r="K1491">
        <v>0</v>
      </c>
      <c r="L1491">
        <v>300</v>
      </c>
      <c r="M1491">
        <f>SUM(Emisiones_CO2_CO2eq_MUNDO[[#This Row],[Edificios (kilotoneladas CO₂e)]:[Electricidad y Calor (kilotoneladas CO₂e)]])</f>
        <v>1850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</v>
      </c>
      <c r="F1492">
        <v>20</v>
      </c>
      <c r="G1492">
        <v>1230</v>
      </c>
      <c r="H1492">
        <v>0</v>
      </c>
      <c r="I1492">
        <v>300</v>
      </c>
      <c r="J1492">
        <v>100</v>
      </c>
      <c r="K1492">
        <v>0</v>
      </c>
      <c r="L1492">
        <v>300</v>
      </c>
      <c r="M1492">
        <f>SUM(Emisiones_CO2_CO2eq_MUNDO[[#This Row],[Edificios (kilotoneladas CO₂e)]:[Electricidad y Calor (kilotoneladas CO₂e)]])</f>
        <v>2050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</v>
      </c>
      <c r="F1493">
        <v>20</v>
      </c>
      <c r="G1493">
        <v>1220</v>
      </c>
      <c r="H1493">
        <v>0</v>
      </c>
      <c r="I1493">
        <v>400</v>
      </c>
      <c r="J1493">
        <v>0</v>
      </c>
      <c r="K1493">
        <v>0</v>
      </c>
      <c r="L1493">
        <v>400</v>
      </c>
      <c r="M1493">
        <f>SUM(Emisiones_CO2_CO2eq_MUNDO[[#This Row],[Edificios (kilotoneladas CO₂e)]:[Electricidad y Calor (kilotoneladas CO₂e)]])</f>
        <v>2140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</v>
      </c>
      <c r="F1494">
        <v>20</v>
      </c>
      <c r="G1494">
        <v>1220</v>
      </c>
      <c r="H1494">
        <v>0</v>
      </c>
      <c r="I1494">
        <v>400</v>
      </c>
      <c r="J1494">
        <v>0</v>
      </c>
      <c r="K1494">
        <v>0</v>
      </c>
      <c r="L1494">
        <v>300</v>
      </c>
      <c r="M1494">
        <f>SUM(Emisiones_CO2_CO2eq_MUNDO[[#This Row],[Edificios (kilotoneladas CO₂e)]:[Electricidad y Calor (kilotoneladas CO₂e)]])</f>
        <v>2040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</v>
      </c>
      <c r="F1495">
        <v>20</v>
      </c>
      <c r="G1495">
        <v>1220</v>
      </c>
      <c r="H1495">
        <v>0</v>
      </c>
      <c r="I1495">
        <v>200</v>
      </c>
      <c r="J1495">
        <v>0</v>
      </c>
      <c r="K1495">
        <v>0</v>
      </c>
      <c r="L1495">
        <v>200</v>
      </c>
      <c r="M1495">
        <f>SUM(Emisiones_CO2_CO2eq_MUNDO[[#This Row],[Edificios (kilotoneladas CO₂e)]:[Electricidad y Calor (kilotoneladas CO₂e)]])</f>
        <v>1740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</v>
      </c>
      <c r="F1496">
        <v>20</v>
      </c>
      <c r="G1496">
        <v>1220</v>
      </c>
      <c r="H1496">
        <v>0</v>
      </c>
      <c r="I1496">
        <v>200</v>
      </c>
      <c r="J1496">
        <v>0</v>
      </c>
      <c r="K1496">
        <v>0</v>
      </c>
      <c r="L1496">
        <v>300</v>
      </c>
      <c r="M1496">
        <f>SUM(Emisiones_CO2_CO2eq_MUNDO[[#This Row],[Edificios (kilotoneladas CO₂e)]:[Electricidad y Calor (kilotoneladas CO₂e)]])</f>
        <v>1840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</v>
      </c>
      <c r="F1497">
        <v>20</v>
      </c>
      <c r="G1497">
        <v>1220</v>
      </c>
      <c r="H1497">
        <v>0</v>
      </c>
      <c r="I1497">
        <v>200</v>
      </c>
      <c r="J1497">
        <v>0</v>
      </c>
      <c r="K1497">
        <v>0</v>
      </c>
      <c r="L1497">
        <v>300</v>
      </c>
      <c r="M1497">
        <f>SUM(Emisiones_CO2_CO2eq_MUNDO[[#This Row],[Edificios (kilotoneladas CO₂e)]:[Electricidad y Calor (kilotoneladas CO₂e)]])</f>
        <v>1840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</v>
      </c>
      <c r="F1498">
        <v>20</v>
      </c>
      <c r="G1498">
        <v>620</v>
      </c>
      <c r="H1498">
        <v>0</v>
      </c>
      <c r="I1498">
        <v>200</v>
      </c>
      <c r="J1498">
        <v>0</v>
      </c>
      <c r="K1498">
        <v>0</v>
      </c>
      <c r="L1498">
        <v>300</v>
      </c>
      <c r="M1498">
        <f>SUM(Emisiones_CO2_CO2eq_MUNDO[[#This Row],[Edificios (kilotoneladas CO₂e)]:[Electricidad y Calor (kilotoneladas CO₂e)]])</f>
        <v>1240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</v>
      </c>
      <c r="F1499">
        <v>20</v>
      </c>
      <c r="G1499">
        <v>620</v>
      </c>
      <c r="H1499">
        <v>0</v>
      </c>
      <c r="I1499">
        <v>300</v>
      </c>
      <c r="J1499">
        <v>0</v>
      </c>
      <c r="K1499">
        <v>0</v>
      </c>
      <c r="L1499">
        <v>300</v>
      </c>
      <c r="M1499">
        <f>SUM(Emisiones_CO2_CO2eq_MUNDO[[#This Row],[Edificios (kilotoneladas CO₂e)]:[Electricidad y Calor (kilotoneladas CO₂e)]])</f>
        <v>1340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</v>
      </c>
      <c r="F1500">
        <v>20</v>
      </c>
      <c r="G1500">
        <v>620</v>
      </c>
      <c r="H1500">
        <v>0</v>
      </c>
      <c r="I1500">
        <v>300</v>
      </c>
      <c r="J1500">
        <v>0</v>
      </c>
      <c r="K1500">
        <v>0</v>
      </c>
      <c r="L1500">
        <v>300</v>
      </c>
      <c r="M1500">
        <f>SUM(Emisiones_CO2_CO2eq_MUNDO[[#This Row],[Edificios (kilotoneladas CO₂e)]:[Electricidad y Calor (kilotoneladas CO₂e)]])</f>
        <v>1340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</v>
      </c>
      <c r="F1501">
        <v>20</v>
      </c>
      <c r="G1501">
        <v>620</v>
      </c>
      <c r="H1501">
        <v>0</v>
      </c>
      <c r="I1501">
        <v>200</v>
      </c>
      <c r="J1501">
        <v>0</v>
      </c>
      <c r="K1501">
        <v>0</v>
      </c>
      <c r="L1501">
        <v>300</v>
      </c>
      <c r="M1501">
        <f>SUM(Emisiones_CO2_CO2eq_MUNDO[[#This Row],[Edificios (kilotoneladas CO₂e)]:[Electricidad y Calor (kilotoneladas CO₂e)]])</f>
        <v>1240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</v>
      </c>
      <c r="F1502">
        <v>20</v>
      </c>
      <c r="G1502">
        <v>620</v>
      </c>
      <c r="H1502">
        <v>0</v>
      </c>
      <c r="I1502">
        <v>200</v>
      </c>
      <c r="J1502">
        <v>0</v>
      </c>
      <c r="K1502">
        <v>0</v>
      </c>
      <c r="L1502">
        <v>300</v>
      </c>
      <c r="M1502">
        <f>SUM(Emisiones_CO2_CO2eq_MUNDO[[#This Row],[Edificios (kilotoneladas CO₂e)]:[Electricidad y Calor (kilotoneladas CO₂e)]])</f>
        <v>1240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</v>
      </c>
      <c r="F1503">
        <v>20</v>
      </c>
      <c r="G1503">
        <v>590</v>
      </c>
      <c r="H1503">
        <v>0</v>
      </c>
      <c r="I1503">
        <v>100</v>
      </c>
      <c r="J1503">
        <v>0</v>
      </c>
      <c r="K1503">
        <v>0</v>
      </c>
      <c r="L1503">
        <v>300</v>
      </c>
      <c r="M1503">
        <f>SUM(Emisiones_CO2_CO2eq_MUNDO[[#This Row],[Edificios (kilotoneladas CO₂e)]:[Electricidad y Calor (kilotoneladas CO₂e)]])</f>
        <v>1110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</v>
      </c>
      <c r="F1504">
        <v>20</v>
      </c>
      <c r="G1504">
        <v>600</v>
      </c>
      <c r="H1504">
        <v>0</v>
      </c>
      <c r="I1504">
        <v>100</v>
      </c>
      <c r="J1504">
        <v>0</v>
      </c>
      <c r="K1504">
        <v>0</v>
      </c>
      <c r="L1504">
        <v>300</v>
      </c>
      <c r="M1504">
        <f>SUM(Emisiones_CO2_CO2eq_MUNDO[[#This Row],[Edificios (kilotoneladas CO₂e)]:[Electricidad y Calor (kilotoneladas CO₂e)]])</f>
        <v>1120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</v>
      </c>
      <c r="F1505">
        <v>20</v>
      </c>
      <c r="G1505">
        <v>590</v>
      </c>
      <c r="H1505">
        <v>0</v>
      </c>
      <c r="I1505">
        <v>100</v>
      </c>
      <c r="J1505">
        <v>0</v>
      </c>
      <c r="K1505">
        <v>0</v>
      </c>
      <c r="L1505">
        <v>200</v>
      </c>
      <c r="M1505">
        <f>SUM(Emisiones_CO2_CO2eq_MUNDO[[#This Row],[Edificios (kilotoneladas CO₂e)]:[Electricidad y Calor (kilotoneladas CO₂e)]])</f>
        <v>1010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</v>
      </c>
      <c r="F1506">
        <v>20</v>
      </c>
      <c r="G1506">
        <v>690</v>
      </c>
      <c r="H1506">
        <v>0</v>
      </c>
      <c r="I1506">
        <v>100</v>
      </c>
      <c r="J1506">
        <v>0</v>
      </c>
      <c r="K1506">
        <v>0</v>
      </c>
      <c r="L1506">
        <v>200</v>
      </c>
      <c r="M1506">
        <f>SUM(Emisiones_CO2_CO2eq_MUNDO[[#This Row],[Edificios (kilotoneladas CO₂e)]:[Electricidad y Calor (kilotoneladas CO₂e)]])</f>
        <v>1110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</v>
      </c>
      <c r="G1507">
        <v>590</v>
      </c>
      <c r="H1507">
        <v>0</v>
      </c>
      <c r="I1507">
        <v>100</v>
      </c>
      <c r="J1507">
        <v>0</v>
      </c>
      <c r="K1507">
        <v>0</v>
      </c>
      <c r="L1507">
        <v>300</v>
      </c>
      <c r="M1507">
        <f>SUM(Emisiones_CO2_CO2eq_MUNDO[[#This Row],[Edificios (kilotoneladas CO₂e)]:[Electricidad y Calor (kilotoneladas CO₂e)]])</f>
        <v>1010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</v>
      </c>
      <c r="G1508">
        <v>670</v>
      </c>
      <c r="H1508">
        <v>0</v>
      </c>
      <c r="I1508">
        <v>200</v>
      </c>
      <c r="J1508">
        <v>0</v>
      </c>
      <c r="K1508">
        <v>0</v>
      </c>
      <c r="L1508">
        <v>300</v>
      </c>
      <c r="M1508">
        <f>SUM(Emisiones_CO2_CO2eq_MUNDO[[#This Row],[Edificios (kilotoneladas CO₂e)]:[Electricidad y Calor (kilotoneladas CO₂e)]])</f>
        <v>1240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</v>
      </c>
      <c r="F1509">
        <v>100</v>
      </c>
      <c r="G1509">
        <v>670</v>
      </c>
      <c r="H1509">
        <v>0</v>
      </c>
      <c r="I1509">
        <v>200</v>
      </c>
      <c r="J1509">
        <v>0</v>
      </c>
      <c r="K1509">
        <v>0</v>
      </c>
      <c r="L1509">
        <v>300</v>
      </c>
      <c r="M1509">
        <f>SUM(Emisiones_CO2_CO2eq_MUNDO[[#This Row],[Edificios (kilotoneladas CO₂e)]:[Electricidad y Calor (kilotoneladas CO₂e)]])</f>
        <v>1370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</v>
      </c>
      <c r="F1510">
        <v>100</v>
      </c>
      <c r="G1510">
        <v>670</v>
      </c>
      <c r="H1510">
        <v>0</v>
      </c>
      <c r="I1510">
        <v>200</v>
      </c>
      <c r="J1510">
        <v>0</v>
      </c>
      <c r="K1510">
        <v>0</v>
      </c>
      <c r="L1510">
        <v>300</v>
      </c>
      <c r="M1510">
        <f>SUM(Emisiones_CO2_CO2eq_MUNDO[[#This Row],[Edificios (kilotoneladas CO₂e)]:[Electricidad y Calor (kilotoneladas CO₂e)]])</f>
        <v>1370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</v>
      </c>
      <c r="F1511">
        <v>120</v>
      </c>
      <c r="G1511">
        <v>670</v>
      </c>
      <c r="H1511">
        <v>0</v>
      </c>
      <c r="I1511">
        <v>200</v>
      </c>
      <c r="J1511">
        <v>0</v>
      </c>
      <c r="K1511">
        <v>0</v>
      </c>
      <c r="L1511">
        <v>300</v>
      </c>
      <c r="M1511">
        <f>SUM(Emisiones_CO2_CO2eq_MUNDO[[#This Row],[Edificios (kilotoneladas CO₂e)]:[Electricidad y Calor (kilotoneladas CO₂e)]])</f>
        <v>1390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</v>
      </c>
      <c r="F1512">
        <v>120</v>
      </c>
      <c r="G1512">
        <v>670</v>
      </c>
      <c r="H1512">
        <v>0</v>
      </c>
      <c r="I1512">
        <v>200</v>
      </c>
      <c r="J1512">
        <v>0</v>
      </c>
      <c r="K1512">
        <v>0</v>
      </c>
      <c r="L1512">
        <v>300</v>
      </c>
      <c r="M1512">
        <f>SUM(Emisiones_CO2_CO2eq_MUNDO[[#This Row],[Edificios (kilotoneladas CO₂e)]:[Electricidad y Calor (kilotoneladas CO₂e)]])</f>
        <v>1390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</v>
      </c>
      <c r="F1513">
        <v>120</v>
      </c>
      <c r="G1513">
        <v>670</v>
      </c>
      <c r="H1513">
        <v>0</v>
      </c>
      <c r="I1513">
        <v>200</v>
      </c>
      <c r="J1513">
        <v>0</v>
      </c>
      <c r="K1513">
        <v>0</v>
      </c>
      <c r="L1513">
        <v>300</v>
      </c>
      <c r="M1513">
        <f>SUM(Emisiones_CO2_CO2eq_MUNDO[[#This Row],[Edificios (kilotoneladas CO₂e)]:[Electricidad y Calor (kilotoneladas CO₂e)]])</f>
        <v>1390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</v>
      </c>
      <c r="F1514">
        <v>0</v>
      </c>
      <c r="G1514">
        <v>-4070</v>
      </c>
      <c r="H1514">
        <v>900</v>
      </c>
      <c r="I1514">
        <v>2400</v>
      </c>
      <c r="J1514">
        <v>4300</v>
      </c>
      <c r="K1514">
        <v>0</v>
      </c>
      <c r="L1514">
        <v>26700</v>
      </c>
      <c r="M1514">
        <f>SUM(Emisiones_CO2_CO2eq_MUNDO[[#This Row],[Edificios (kilotoneladas CO₂e)]:[Electricidad y Calor (kilotoneladas CO₂e)]])</f>
        <v>31130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</v>
      </c>
      <c r="F1515">
        <v>0</v>
      </c>
      <c r="G1515">
        <v>-4070</v>
      </c>
      <c r="H1515">
        <v>900</v>
      </c>
      <c r="I1515">
        <v>2200</v>
      </c>
      <c r="J1515">
        <v>3100</v>
      </c>
      <c r="K1515">
        <v>0</v>
      </c>
      <c r="L1515">
        <v>24400</v>
      </c>
      <c r="M1515">
        <f>SUM(Emisiones_CO2_CO2eq_MUNDO[[#This Row],[Edificios (kilotoneladas CO₂e)]:[Electricidad y Calor (kilotoneladas CO₂e)]])</f>
        <v>27430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</v>
      </c>
      <c r="F1516">
        <v>320</v>
      </c>
      <c r="G1516">
        <v>-3940</v>
      </c>
      <c r="H1516">
        <v>500</v>
      </c>
      <c r="I1516">
        <v>1100</v>
      </c>
      <c r="J1516">
        <v>2000</v>
      </c>
      <c r="K1516">
        <v>0</v>
      </c>
      <c r="L1516">
        <v>19200</v>
      </c>
      <c r="M1516">
        <f>SUM(Emisiones_CO2_CO2eq_MUNDO[[#This Row],[Edificios (kilotoneladas CO₂e)]:[Electricidad y Calor (kilotoneladas CO₂e)]])</f>
        <v>19780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</v>
      </c>
      <c r="F1517">
        <v>230</v>
      </c>
      <c r="G1517">
        <v>-3940</v>
      </c>
      <c r="H1517">
        <v>500</v>
      </c>
      <c r="I1517">
        <v>1200</v>
      </c>
      <c r="J1517">
        <v>1800</v>
      </c>
      <c r="K1517">
        <v>0</v>
      </c>
      <c r="L1517">
        <v>14100</v>
      </c>
      <c r="M1517">
        <f>SUM(Emisiones_CO2_CO2eq_MUNDO[[#This Row],[Edificios (kilotoneladas CO₂e)]:[Electricidad y Calor (kilotoneladas CO₂e)]])</f>
        <v>14490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</v>
      </c>
      <c r="F1518">
        <v>330</v>
      </c>
      <c r="G1518">
        <v>-3940</v>
      </c>
      <c r="H1518">
        <v>200</v>
      </c>
      <c r="I1518">
        <v>1400</v>
      </c>
      <c r="J1518">
        <v>1600</v>
      </c>
      <c r="K1518">
        <v>0</v>
      </c>
      <c r="L1518">
        <v>13800</v>
      </c>
      <c r="M1518">
        <f>SUM(Emisiones_CO2_CO2eq_MUNDO[[#This Row],[Edificios (kilotoneladas CO₂e)]:[Electricidad y Calor (kilotoneladas CO₂e)]])</f>
        <v>13990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</v>
      </c>
      <c r="F1519">
        <v>350</v>
      </c>
      <c r="G1519">
        <v>-3940</v>
      </c>
      <c r="H1519">
        <v>200</v>
      </c>
      <c r="I1519">
        <v>1400</v>
      </c>
      <c r="J1519">
        <v>1800</v>
      </c>
      <c r="K1519">
        <v>0</v>
      </c>
      <c r="L1519">
        <v>11900</v>
      </c>
      <c r="M1519">
        <f>SUM(Emisiones_CO2_CO2eq_MUNDO[[#This Row],[Edificios (kilotoneladas CO₂e)]:[Electricidad y Calor (kilotoneladas CO₂e)]])</f>
        <v>12210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</v>
      </c>
      <c r="F1520">
        <v>360</v>
      </c>
      <c r="G1520">
        <v>-3920</v>
      </c>
      <c r="H1520">
        <v>200</v>
      </c>
      <c r="I1520">
        <v>1500</v>
      </c>
      <c r="J1520">
        <v>1900</v>
      </c>
      <c r="K1520">
        <v>0</v>
      </c>
      <c r="L1520">
        <v>12600</v>
      </c>
      <c r="M1520">
        <f>SUM(Emisiones_CO2_CO2eq_MUNDO[[#This Row],[Edificios (kilotoneladas CO₂e)]:[Electricidad y Calor (kilotoneladas CO₂e)]])</f>
        <v>13240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</v>
      </c>
      <c r="F1521">
        <v>400</v>
      </c>
      <c r="G1521">
        <v>-3930</v>
      </c>
      <c r="H1521">
        <v>200</v>
      </c>
      <c r="I1521">
        <v>1600</v>
      </c>
      <c r="J1521">
        <v>1500</v>
      </c>
      <c r="K1521">
        <v>0</v>
      </c>
      <c r="L1521">
        <v>12600</v>
      </c>
      <c r="M1521">
        <f>SUM(Emisiones_CO2_CO2eq_MUNDO[[#This Row],[Edificios (kilotoneladas CO₂e)]:[Electricidad y Calor (kilotoneladas CO₂e)]])</f>
        <v>12970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</v>
      </c>
      <c r="F1522">
        <v>400</v>
      </c>
      <c r="G1522">
        <v>-3930</v>
      </c>
      <c r="H1522">
        <v>200</v>
      </c>
      <c r="I1522">
        <v>1700</v>
      </c>
      <c r="J1522">
        <v>1300</v>
      </c>
      <c r="K1522">
        <v>0</v>
      </c>
      <c r="L1522">
        <v>12200</v>
      </c>
      <c r="M1522">
        <f>SUM(Emisiones_CO2_CO2eq_MUNDO[[#This Row],[Edificios (kilotoneladas CO₂e)]:[Electricidad y Calor (kilotoneladas CO₂e)]])</f>
        <v>12470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</v>
      </c>
      <c r="F1523">
        <v>360</v>
      </c>
      <c r="G1523">
        <v>-3930</v>
      </c>
      <c r="H1523">
        <v>100</v>
      </c>
      <c r="I1523">
        <v>1700</v>
      </c>
      <c r="J1523">
        <v>800</v>
      </c>
      <c r="K1523">
        <v>0</v>
      </c>
      <c r="L1523">
        <v>11800</v>
      </c>
      <c r="M1523">
        <f>SUM(Emisiones_CO2_CO2eq_MUNDO[[#This Row],[Edificios (kilotoneladas CO₂e)]:[Electricidad y Calor (kilotoneladas CO₂e)]])</f>
        <v>11330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</v>
      </c>
      <c r="F1524">
        <v>370</v>
      </c>
      <c r="G1524">
        <v>-3930</v>
      </c>
      <c r="H1524">
        <v>100</v>
      </c>
      <c r="I1524">
        <v>1600</v>
      </c>
      <c r="J1524">
        <v>900</v>
      </c>
      <c r="K1524">
        <v>0</v>
      </c>
      <c r="L1524">
        <v>11300</v>
      </c>
      <c r="M1524">
        <f>SUM(Emisiones_CO2_CO2eq_MUNDO[[#This Row],[Edificios (kilotoneladas CO₂e)]:[Electricidad y Calor (kilotoneladas CO₂e)]])</f>
        <v>10840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</v>
      </c>
      <c r="F1525">
        <v>380</v>
      </c>
      <c r="G1525">
        <v>3410</v>
      </c>
      <c r="H1525">
        <v>200</v>
      </c>
      <c r="I1525">
        <v>2000</v>
      </c>
      <c r="J1525">
        <v>1100</v>
      </c>
      <c r="K1525">
        <v>0</v>
      </c>
      <c r="L1525">
        <v>11100</v>
      </c>
      <c r="M1525">
        <f>SUM(Emisiones_CO2_CO2eq_MUNDO[[#This Row],[Edificios (kilotoneladas CO₂e)]:[Electricidad y Calor (kilotoneladas CO₂e)]])</f>
        <v>18790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</v>
      </c>
      <c r="F1526">
        <v>360</v>
      </c>
      <c r="G1526">
        <v>3680</v>
      </c>
      <c r="H1526">
        <v>300</v>
      </c>
      <c r="I1526">
        <v>2100</v>
      </c>
      <c r="J1526">
        <v>800</v>
      </c>
      <c r="K1526">
        <v>0</v>
      </c>
      <c r="L1526">
        <v>11000</v>
      </c>
      <c r="M1526">
        <f>SUM(Emisiones_CO2_CO2eq_MUNDO[[#This Row],[Edificios (kilotoneladas CO₂e)]:[Electricidad y Calor (kilotoneladas CO₂e)]])</f>
        <v>18640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</v>
      </c>
      <c r="F1527">
        <v>340</v>
      </c>
      <c r="G1527">
        <v>3490</v>
      </c>
      <c r="H1527">
        <v>300</v>
      </c>
      <c r="I1527">
        <v>2000</v>
      </c>
      <c r="J1527">
        <v>900</v>
      </c>
      <c r="K1527">
        <v>0</v>
      </c>
      <c r="L1527">
        <v>12800</v>
      </c>
      <c r="M1527">
        <f>SUM(Emisiones_CO2_CO2eq_MUNDO[[#This Row],[Edificios (kilotoneladas CO₂e)]:[Electricidad y Calor (kilotoneladas CO₂e)]])</f>
        <v>20330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</v>
      </c>
      <c r="F1528">
        <v>360</v>
      </c>
      <c r="G1528">
        <v>3500</v>
      </c>
      <c r="H1528">
        <v>200</v>
      </c>
      <c r="I1528">
        <v>2000</v>
      </c>
      <c r="J1528">
        <v>1000</v>
      </c>
      <c r="K1528">
        <v>0</v>
      </c>
      <c r="L1528">
        <v>12800</v>
      </c>
      <c r="M1528">
        <f>SUM(Emisiones_CO2_CO2eq_MUNDO[[#This Row],[Edificios (kilotoneladas CO₂e)]:[Electricidad y Calor (kilotoneladas CO₂e)]])</f>
        <v>20360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</v>
      </c>
      <c r="F1529">
        <v>370</v>
      </c>
      <c r="G1529">
        <v>3470</v>
      </c>
      <c r="H1529">
        <v>200</v>
      </c>
      <c r="I1529">
        <v>2100</v>
      </c>
      <c r="J1529">
        <v>1100</v>
      </c>
      <c r="K1529">
        <v>0</v>
      </c>
      <c r="L1529">
        <v>12900</v>
      </c>
      <c r="M1529">
        <f>SUM(Emisiones_CO2_CO2eq_MUNDO[[#This Row],[Edificios (kilotoneladas CO₂e)]:[Electricidad y Calor (kilotoneladas CO₂e)]])</f>
        <v>20640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</v>
      </c>
      <c r="F1530">
        <v>410</v>
      </c>
      <c r="G1530">
        <v>-2009.99999999999</v>
      </c>
      <c r="H1530">
        <v>200</v>
      </c>
      <c r="I1530">
        <v>2300</v>
      </c>
      <c r="J1530">
        <v>1000</v>
      </c>
      <c r="K1530">
        <v>0</v>
      </c>
      <c r="L1530">
        <v>11400</v>
      </c>
      <c r="M1530">
        <f>SUM(Emisiones_CO2_CO2eq_MUNDO[[#This Row],[Edificios (kilotoneladas CO₂e)]:[Electricidad y Calor (kilotoneladas CO₂e)]])</f>
        <v>13700.000000000011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</v>
      </c>
      <c r="F1531">
        <v>600</v>
      </c>
      <c r="G1531">
        <v>-2130</v>
      </c>
      <c r="H1531">
        <v>200</v>
      </c>
      <c r="I1531">
        <v>2400</v>
      </c>
      <c r="J1531">
        <v>1300</v>
      </c>
      <c r="K1531">
        <v>0</v>
      </c>
      <c r="L1531">
        <v>14900</v>
      </c>
      <c r="M1531">
        <f>SUM(Emisiones_CO2_CO2eq_MUNDO[[#This Row],[Edificios (kilotoneladas CO₂e)]:[Electricidad y Calor (kilotoneladas CO₂e)]])</f>
        <v>17670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</v>
      </c>
      <c r="F1532">
        <v>600</v>
      </c>
      <c r="G1532">
        <v>-2120</v>
      </c>
      <c r="H1532">
        <v>200</v>
      </c>
      <c r="I1532">
        <v>2400</v>
      </c>
      <c r="J1532">
        <v>1200</v>
      </c>
      <c r="K1532">
        <v>0</v>
      </c>
      <c r="L1532">
        <v>13400</v>
      </c>
      <c r="M1532">
        <f>SUM(Emisiones_CO2_CO2eq_MUNDO[[#This Row],[Edificios (kilotoneladas CO₂e)]:[Electricidad y Calor (kilotoneladas CO₂e)]])</f>
        <v>16080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</v>
      </c>
      <c r="F1533">
        <v>260</v>
      </c>
      <c r="G1533">
        <v>-2120</v>
      </c>
      <c r="H1533">
        <v>200</v>
      </c>
      <c r="I1533">
        <v>2100</v>
      </c>
      <c r="J1533">
        <v>800</v>
      </c>
      <c r="K1533">
        <v>0</v>
      </c>
      <c r="L1533">
        <v>11200</v>
      </c>
      <c r="M1533">
        <f>SUM(Emisiones_CO2_CO2eq_MUNDO[[#This Row],[Edificios (kilotoneladas CO₂e)]:[Electricidad y Calor (kilotoneladas CO₂e)]])</f>
        <v>12840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</v>
      </c>
      <c r="F1534">
        <v>310</v>
      </c>
      <c r="G1534">
        <v>-2089.99999999999</v>
      </c>
      <c r="H1534">
        <v>200</v>
      </c>
      <c r="I1534">
        <v>2200</v>
      </c>
      <c r="J1534">
        <v>800</v>
      </c>
      <c r="K1534">
        <v>0</v>
      </c>
      <c r="L1534">
        <v>15000</v>
      </c>
      <c r="M1534">
        <f>SUM(Emisiones_CO2_CO2eq_MUNDO[[#This Row],[Edificios (kilotoneladas CO₂e)]:[Electricidad y Calor (kilotoneladas CO₂e)]])</f>
        <v>16820.000000000011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</v>
      </c>
      <c r="F1535">
        <v>420</v>
      </c>
      <c r="G1535">
        <v>1110</v>
      </c>
      <c r="H1535">
        <v>300</v>
      </c>
      <c r="I1535">
        <v>2200</v>
      </c>
      <c r="J1535">
        <v>900</v>
      </c>
      <c r="K1535">
        <v>0</v>
      </c>
      <c r="L1535">
        <v>13800</v>
      </c>
      <c r="M1535">
        <f>SUM(Emisiones_CO2_CO2eq_MUNDO[[#This Row],[Edificios (kilotoneladas CO₂e)]:[Electricidad y Calor (kilotoneladas CO₂e)]])</f>
        <v>19130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</v>
      </c>
      <c r="F1536">
        <v>410</v>
      </c>
      <c r="G1536">
        <v>1130</v>
      </c>
      <c r="H1536">
        <v>300</v>
      </c>
      <c r="I1536">
        <v>2300</v>
      </c>
      <c r="J1536">
        <v>900</v>
      </c>
      <c r="K1536">
        <v>0</v>
      </c>
      <c r="L1536">
        <v>12500</v>
      </c>
      <c r="M1536">
        <f>SUM(Emisiones_CO2_CO2eq_MUNDO[[#This Row],[Edificios (kilotoneladas CO₂e)]:[Electricidad y Calor (kilotoneladas CO₂e)]])</f>
        <v>17940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</v>
      </c>
      <c r="F1537">
        <v>400</v>
      </c>
      <c r="G1537">
        <v>1150</v>
      </c>
      <c r="H1537">
        <v>300</v>
      </c>
      <c r="I1537">
        <v>2200</v>
      </c>
      <c r="J1537">
        <v>1100</v>
      </c>
      <c r="K1537">
        <v>0</v>
      </c>
      <c r="L1537">
        <v>14800</v>
      </c>
      <c r="M1537">
        <f>SUM(Emisiones_CO2_CO2eq_MUNDO[[#This Row],[Edificios (kilotoneladas CO₂e)]:[Electricidad y Calor (kilotoneladas CO₂e)]])</f>
        <v>20350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</v>
      </c>
      <c r="F1538">
        <v>420</v>
      </c>
      <c r="G1538">
        <v>1120</v>
      </c>
      <c r="H1538">
        <v>300</v>
      </c>
      <c r="I1538">
        <v>2200</v>
      </c>
      <c r="J1538">
        <v>800</v>
      </c>
      <c r="K1538">
        <v>0</v>
      </c>
      <c r="L1538">
        <v>13600</v>
      </c>
      <c r="M1538">
        <f>SUM(Emisiones_CO2_CO2eq_MUNDO[[#This Row],[Edificios (kilotoneladas CO₂e)]:[Electricidad y Calor (kilotoneladas CO₂e)]])</f>
        <v>18940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</v>
      </c>
      <c r="F1539">
        <v>210</v>
      </c>
      <c r="G1539">
        <v>1130</v>
      </c>
      <c r="H1539">
        <v>300</v>
      </c>
      <c r="I1539">
        <v>2300</v>
      </c>
      <c r="J1539">
        <v>600</v>
      </c>
      <c r="K1539">
        <v>0</v>
      </c>
      <c r="L1539">
        <v>11400</v>
      </c>
      <c r="M1539">
        <f>SUM(Emisiones_CO2_CO2eq_MUNDO[[#This Row],[Edificios (kilotoneladas CO₂e)]:[Electricidad y Calor (kilotoneladas CO₂e)]])</f>
        <v>16440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</v>
      </c>
      <c r="F1540">
        <v>190</v>
      </c>
      <c r="G1540">
        <v>1120</v>
      </c>
      <c r="H1540">
        <v>300</v>
      </c>
      <c r="I1540">
        <v>2400</v>
      </c>
      <c r="J1540">
        <v>600</v>
      </c>
      <c r="K1540">
        <v>0</v>
      </c>
      <c r="L1540">
        <v>12600</v>
      </c>
      <c r="M1540">
        <f>SUM(Emisiones_CO2_CO2eq_MUNDO[[#This Row],[Edificios (kilotoneladas CO₂e)]:[Electricidad y Calor (kilotoneladas CO₂e)]])</f>
        <v>17710</v>
      </c>
    </row>
    <row r="1541" spans="1:13" x14ac:dyDescent="0.25">
      <c r="A1541" t="s">
        <v>114</v>
      </c>
      <c r="B1541" t="s">
        <v>422</v>
      </c>
      <c r="C1541" t="s">
        <v>115</v>
      </c>
      <c r="D1541">
        <v>1990</v>
      </c>
      <c r="E1541">
        <v>100</v>
      </c>
      <c r="F1541">
        <v>140</v>
      </c>
      <c r="G1541">
        <v>30830</v>
      </c>
      <c r="H1541">
        <v>300</v>
      </c>
      <c r="I1541">
        <v>900</v>
      </c>
      <c r="J1541">
        <v>500</v>
      </c>
      <c r="K1541">
        <v>0</v>
      </c>
      <c r="L1541">
        <v>300</v>
      </c>
      <c r="M1541">
        <f>SUM(Emisiones_CO2_CO2eq_MUNDO[[#This Row],[Edificios (kilotoneladas CO₂e)]:[Electricidad y Calor (kilotoneladas CO₂e)]])</f>
        <v>33070</v>
      </c>
    </row>
    <row r="1542" spans="1:13" x14ac:dyDescent="0.25">
      <c r="A1542" t="s">
        <v>114</v>
      </c>
      <c r="B1542" t="s">
        <v>422</v>
      </c>
      <c r="C1542" t="s">
        <v>115</v>
      </c>
      <c r="D1542">
        <v>1991</v>
      </c>
      <c r="E1542">
        <v>100</v>
      </c>
      <c r="F1542">
        <v>120</v>
      </c>
      <c r="G1542">
        <v>30830</v>
      </c>
      <c r="H1542">
        <v>300</v>
      </c>
      <c r="I1542">
        <v>900</v>
      </c>
      <c r="J1542">
        <v>600</v>
      </c>
      <c r="K1542">
        <v>0</v>
      </c>
      <c r="L1542">
        <v>300</v>
      </c>
      <c r="M1542">
        <f>SUM(Emisiones_CO2_CO2eq_MUNDO[[#This Row],[Edificios (kilotoneladas CO₂e)]:[Electricidad y Calor (kilotoneladas CO₂e)]])</f>
        <v>33150</v>
      </c>
    </row>
    <row r="1543" spans="1:13" x14ac:dyDescent="0.25">
      <c r="A1543" t="s">
        <v>114</v>
      </c>
      <c r="B1543" t="s">
        <v>422</v>
      </c>
      <c r="C1543" t="s">
        <v>115</v>
      </c>
      <c r="D1543">
        <v>1992</v>
      </c>
      <c r="E1543">
        <v>200</v>
      </c>
      <c r="F1543">
        <v>120</v>
      </c>
      <c r="G1543">
        <v>30830</v>
      </c>
      <c r="H1543">
        <v>0</v>
      </c>
      <c r="I1543">
        <v>700</v>
      </c>
      <c r="J1543">
        <v>300</v>
      </c>
      <c r="K1543">
        <v>0</v>
      </c>
      <c r="L1543">
        <v>0</v>
      </c>
      <c r="M1543">
        <f>SUM(Emisiones_CO2_CO2eq_MUNDO[[#This Row],[Edificios (kilotoneladas CO₂e)]:[Electricidad y Calor (kilotoneladas CO₂e)]])</f>
        <v>32150</v>
      </c>
    </row>
    <row r="1544" spans="1:13" x14ac:dyDescent="0.25">
      <c r="A1544" t="s">
        <v>114</v>
      </c>
      <c r="B1544" t="s">
        <v>422</v>
      </c>
      <c r="C1544" t="s">
        <v>115</v>
      </c>
      <c r="D1544">
        <v>1993</v>
      </c>
      <c r="E1544">
        <v>300</v>
      </c>
      <c r="F1544">
        <v>140</v>
      </c>
      <c r="G1544">
        <v>30920</v>
      </c>
      <c r="H1544">
        <v>200</v>
      </c>
      <c r="I1544">
        <v>900</v>
      </c>
      <c r="J1544">
        <v>400</v>
      </c>
      <c r="K1544">
        <v>0</v>
      </c>
      <c r="L1544">
        <v>0</v>
      </c>
      <c r="M1544">
        <f>SUM(Emisiones_CO2_CO2eq_MUNDO[[#This Row],[Edificios (kilotoneladas CO₂e)]:[Electricidad y Calor (kilotoneladas CO₂e)]])</f>
        <v>32860</v>
      </c>
    </row>
    <row r="1545" spans="1:13" x14ac:dyDescent="0.25">
      <c r="A1545" t="s">
        <v>114</v>
      </c>
      <c r="B1545" t="s">
        <v>422</v>
      </c>
      <c r="C1545" t="s">
        <v>115</v>
      </c>
      <c r="D1545">
        <v>1994</v>
      </c>
      <c r="E1545">
        <v>400</v>
      </c>
      <c r="F1545">
        <v>190</v>
      </c>
      <c r="G1545">
        <v>30920</v>
      </c>
      <c r="H1545">
        <v>200</v>
      </c>
      <c r="I1545">
        <v>1000</v>
      </c>
      <c r="J1545">
        <v>500</v>
      </c>
      <c r="K1545">
        <v>0</v>
      </c>
      <c r="L1545">
        <v>0</v>
      </c>
      <c r="M1545">
        <f>SUM(Emisiones_CO2_CO2eq_MUNDO[[#This Row],[Edificios (kilotoneladas CO₂e)]:[Electricidad y Calor (kilotoneladas CO₂e)]])</f>
        <v>33210</v>
      </c>
    </row>
    <row r="1546" spans="1:13" x14ac:dyDescent="0.25">
      <c r="A1546" t="s">
        <v>114</v>
      </c>
      <c r="B1546" t="s">
        <v>422</v>
      </c>
      <c r="C1546" t="s">
        <v>115</v>
      </c>
      <c r="D1546">
        <v>1995</v>
      </c>
      <c r="E1546">
        <v>400</v>
      </c>
      <c r="F1546">
        <v>250</v>
      </c>
      <c r="G1546">
        <v>30920</v>
      </c>
      <c r="H1546">
        <v>200</v>
      </c>
      <c r="I1546">
        <v>1100</v>
      </c>
      <c r="J1546">
        <v>600</v>
      </c>
      <c r="K1546">
        <v>0</v>
      </c>
      <c r="L1546">
        <v>0</v>
      </c>
      <c r="M1546">
        <f>SUM(Emisiones_CO2_CO2eq_MUNDO[[#This Row],[Edificios (kilotoneladas CO₂e)]:[Electricidad y Calor (kilotoneladas CO₂e)]])</f>
        <v>33470</v>
      </c>
    </row>
    <row r="1547" spans="1:13" x14ac:dyDescent="0.25">
      <c r="A1547" t="s">
        <v>114</v>
      </c>
      <c r="B1547" t="s">
        <v>422</v>
      </c>
      <c r="C1547" t="s">
        <v>115</v>
      </c>
      <c r="D1547">
        <v>1996</v>
      </c>
      <c r="E1547">
        <v>500</v>
      </c>
      <c r="F1547">
        <v>280</v>
      </c>
      <c r="G1547">
        <v>26060</v>
      </c>
      <c r="H1547">
        <v>200</v>
      </c>
      <c r="I1547">
        <v>1200</v>
      </c>
      <c r="J1547">
        <v>600</v>
      </c>
      <c r="K1547">
        <v>0</v>
      </c>
      <c r="L1547">
        <v>0</v>
      </c>
      <c r="M1547">
        <f>SUM(Emisiones_CO2_CO2eq_MUNDO[[#This Row],[Edificios (kilotoneladas CO₂e)]:[Electricidad y Calor (kilotoneladas CO₂e)]])</f>
        <v>28840</v>
      </c>
    </row>
    <row r="1548" spans="1:13" x14ac:dyDescent="0.25">
      <c r="A1548" t="s">
        <v>114</v>
      </c>
      <c r="B1548" t="s">
        <v>422</v>
      </c>
      <c r="C1548" t="s">
        <v>115</v>
      </c>
      <c r="D1548">
        <v>1997</v>
      </c>
      <c r="E1548">
        <v>500</v>
      </c>
      <c r="F1548">
        <v>300</v>
      </c>
      <c r="G1548">
        <v>24390</v>
      </c>
      <c r="H1548">
        <v>200</v>
      </c>
      <c r="I1548">
        <v>1300</v>
      </c>
      <c r="J1548">
        <v>700</v>
      </c>
      <c r="K1548">
        <v>0</v>
      </c>
      <c r="L1548">
        <v>0</v>
      </c>
      <c r="M1548">
        <f>SUM(Emisiones_CO2_CO2eq_MUNDO[[#This Row],[Edificios (kilotoneladas CO₂e)]:[Electricidad y Calor (kilotoneladas CO₂e)]])</f>
        <v>27390</v>
      </c>
    </row>
    <row r="1549" spans="1:13" x14ac:dyDescent="0.25">
      <c r="A1549" t="s">
        <v>114</v>
      </c>
      <c r="B1549" t="s">
        <v>422</v>
      </c>
      <c r="C1549" t="s">
        <v>115</v>
      </c>
      <c r="D1549">
        <v>1998</v>
      </c>
      <c r="E1549">
        <v>500</v>
      </c>
      <c r="F1549">
        <v>300</v>
      </c>
      <c r="G1549">
        <v>27090</v>
      </c>
      <c r="H1549">
        <v>200</v>
      </c>
      <c r="I1549">
        <v>1400</v>
      </c>
      <c r="J1549">
        <v>700</v>
      </c>
      <c r="K1549">
        <v>0</v>
      </c>
      <c r="L1549">
        <v>0</v>
      </c>
      <c r="M1549">
        <f>SUM(Emisiones_CO2_CO2eq_MUNDO[[#This Row],[Edificios (kilotoneladas CO₂e)]:[Electricidad y Calor (kilotoneladas CO₂e)]])</f>
        <v>30190</v>
      </c>
    </row>
    <row r="1550" spans="1:13" x14ac:dyDescent="0.25">
      <c r="A1550" t="s">
        <v>114</v>
      </c>
      <c r="B1550" t="s">
        <v>422</v>
      </c>
      <c r="C1550" t="s">
        <v>115</v>
      </c>
      <c r="D1550">
        <v>1999</v>
      </c>
      <c r="E1550">
        <v>500</v>
      </c>
      <c r="F1550">
        <v>260</v>
      </c>
      <c r="G1550">
        <v>26550</v>
      </c>
      <c r="H1550">
        <v>200</v>
      </c>
      <c r="I1550">
        <v>1500</v>
      </c>
      <c r="J1550">
        <v>700</v>
      </c>
      <c r="K1550">
        <v>0</v>
      </c>
      <c r="L1550">
        <v>0</v>
      </c>
      <c r="M1550">
        <f>SUM(Emisiones_CO2_CO2eq_MUNDO[[#This Row],[Edificios (kilotoneladas CO₂e)]:[Electricidad y Calor (kilotoneladas CO₂e)]])</f>
        <v>29710</v>
      </c>
    </row>
    <row r="1551" spans="1:13" x14ac:dyDescent="0.25">
      <c r="A1551" t="s">
        <v>114</v>
      </c>
      <c r="B1551" t="s">
        <v>422</v>
      </c>
      <c r="C1551" t="s">
        <v>115</v>
      </c>
      <c r="D1551">
        <v>2000</v>
      </c>
      <c r="E1551">
        <v>500</v>
      </c>
      <c r="F1551">
        <v>360</v>
      </c>
      <c r="G1551">
        <v>23640</v>
      </c>
      <c r="H1551">
        <v>200</v>
      </c>
      <c r="I1551">
        <v>1600</v>
      </c>
      <c r="J1551">
        <v>800</v>
      </c>
      <c r="K1551">
        <v>0</v>
      </c>
      <c r="L1551">
        <v>0</v>
      </c>
      <c r="M1551">
        <f>SUM(Emisiones_CO2_CO2eq_MUNDO[[#This Row],[Edificios (kilotoneladas CO₂e)]:[Electricidad y Calor (kilotoneladas CO₂e)]])</f>
        <v>27100</v>
      </c>
    </row>
    <row r="1552" spans="1:13" x14ac:dyDescent="0.25">
      <c r="A1552" t="s">
        <v>114</v>
      </c>
      <c r="B1552" t="s">
        <v>422</v>
      </c>
      <c r="C1552" t="s">
        <v>115</v>
      </c>
      <c r="D1552">
        <v>2001</v>
      </c>
      <c r="E1552">
        <v>800</v>
      </c>
      <c r="F1552">
        <v>360</v>
      </c>
      <c r="G1552">
        <v>29540</v>
      </c>
      <c r="H1552">
        <v>200</v>
      </c>
      <c r="I1552">
        <v>2000</v>
      </c>
      <c r="J1552">
        <v>1000</v>
      </c>
      <c r="K1552">
        <v>0</v>
      </c>
      <c r="L1552">
        <v>0</v>
      </c>
      <c r="M1552">
        <f>SUM(Emisiones_CO2_CO2eq_MUNDO[[#This Row],[Edificios (kilotoneladas CO₂e)]:[Electricidad y Calor (kilotoneladas CO₂e)]])</f>
        <v>33900</v>
      </c>
    </row>
    <row r="1553" spans="1:13" x14ac:dyDescent="0.25">
      <c r="A1553" t="s">
        <v>114</v>
      </c>
      <c r="B1553" t="s">
        <v>422</v>
      </c>
      <c r="C1553" t="s">
        <v>115</v>
      </c>
      <c r="D1553">
        <v>2002</v>
      </c>
      <c r="E1553">
        <v>800</v>
      </c>
      <c r="F1553">
        <v>360</v>
      </c>
      <c r="G1553">
        <v>36440</v>
      </c>
      <c r="H1553">
        <v>400</v>
      </c>
      <c r="I1553">
        <v>2100</v>
      </c>
      <c r="J1553">
        <v>1000</v>
      </c>
      <c r="K1553">
        <v>0</v>
      </c>
      <c r="L1553">
        <v>0</v>
      </c>
      <c r="M1553">
        <f>SUM(Emisiones_CO2_CO2eq_MUNDO[[#This Row],[Edificios (kilotoneladas CO₂e)]:[Electricidad y Calor (kilotoneladas CO₂e)]])</f>
        <v>41100</v>
      </c>
    </row>
    <row r="1554" spans="1:13" x14ac:dyDescent="0.25">
      <c r="A1554" t="s">
        <v>114</v>
      </c>
      <c r="B1554" t="s">
        <v>422</v>
      </c>
      <c r="C1554" t="s">
        <v>115</v>
      </c>
      <c r="D1554">
        <v>2003</v>
      </c>
      <c r="E1554">
        <v>1100</v>
      </c>
      <c r="F1554">
        <v>450</v>
      </c>
      <c r="G1554">
        <v>34810</v>
      </c>
      <c r="H1554">
        <v>400</v>
      </c>
      <c r="I1554">
        <v>2200</v>
      </c>
      <c r="J1554">
        <v>900</v>
      </c>
      <c r="K1554">
        <v>0</v>
      </c>
      <c r="L1554">
        <v>0</v>
      </c>
      <c r="M1554">
        <f>SUM(Emisiones_CO2_CO2eq_MUNDO[[#This Row],[Edificios (kilotoneladas CO₂e)]:[Electricidad y Calor (kilotoneladas CO₂e)]])</f>
        <v>39860</v>
      </c>
    </row>
    <row r="1555" spans="1:13" x14ac:dyDescent="0.25">
      <c r="A1555" t="s">
        <v>114</v>
      </c>
      <c r="B1555" t="s">
        <v>422</v>
      </c>
      <c r="C1555" t="s">
        <v>115</v>
      </c>
      <c r="D1555">
        <v>2004</v>
      </c>
      <c r="E1555">
        <v>1000</v>
      </c>
      <c r="F1555">
        <v>520</v>
      </c>
      <c r="G1555">
        <v>34160</v>
      </c>
      <c r="H1555">
        <v>400</v>
      </c>
      <c r="I1555">
        <v>2300</v>
      </c>
      <c r="J1555">
        <v>1100</v>
      </c>
      <c r="K1555">
        <v>0</v>
      </c>
      <c r="L1555">
        <v>0</v>
      </c>
      <c r="M1555">
        <f>SUM(Emisiones_CO2_CO2eq_MUNDO[[#This Row],[Edificios (kilotoneladas CO₂e)]:[Electricidad y Calor (kilotoneladas CO₂e)]])</f>
        <v>39480</v>
      </c>
    </row>
    <row r="1556" spans="1:13" x14ac:dyDescent="0.25">
      <c r="A1556" t="s">
        <v>114</v>
      </c>
      <c r="B1556" t="s">
        <v>422</v>
      </c>
      <c r="C1556" t="s">
        <v>115</v>
      </c>
      <c r="D1556">
        <v>2005</v>
      </c>
      <c r="E1556">
        <v>800</v>
      </c>
      <c r="F1556">
        <v>620</v>
      </c>
      <c r="G1556">
        <v>26800</v>
      </c>
      <c r="H1556">
        <v>400</v>
      </c>
      <c r="I1556">
        <v>2200</v>
      </c>
      <c r="J1556">
        <v>1100</v>
      </c>
      <c r="K1556">
        <v>0</v>
      </c>
      <c r="L1556">
        <v>0</v>
      </c>
      <c r="M1556">
        <f>SUM(Emisiones_CO2_CO2eq_MUNDO[[#This Row],[Edificios (kilotoneladas CO₂e)]:[Electricidad y Calor (kilotoneladas CO₂e)]])</f>
        <v>31920</v>
      </c>
    </row>
    <row r="1557" spans="1:13" x14ac:dyDescent="0.25">
      <c r="A1557" t="s">
        <v>114</v>
      </c>
      <c r="B1557" t="s">
        <v>422</v>
      </c>
      <c r="C1557" t="s">
        <v>115</v>
      </c>
      <c r="D1557">
        <v>2006</v>
      </c>
      <c r="E1557">
        <v>900</v>
      </c>
      <c r="F1557">
        <v>680</v>
      </c>
      <c r="G1557">
        <v>32130</v>
      </c>
      <c r="H1557">
        <v>400</v>
      </c>
      <c r="I1557">
        <v>2300</v>
      </c>
      <c r="J1557">
        <v>1200</v>
      </c>
      <c r="K1557">
        <v>0</v>
      </c>
      <c r="L1557">
        <v>0</v>
      </c>
      <c r="M1557">
        <f>SUM(Emisiones_CO2_CO2eq_MUNDO[[#This Row],[Edificios (kilotoneladas CO₂e)]:[Electricidad y Calor (kilotoneladas CO₂e)]])</f>
        <v>37610</v>
      </c>
    </row>
    <row r="1558" spans="1:13" x14ac:dyDescent="0.25">
      <c r="A1558" t="s">
        <v>114</v>
      </c>
      <c r="B1558" t="s">
        <v>422</v>
      </c>
      <c r="C1558" t="s">
        <v>115</v>
      </c>
      <c r="D1558">
        <v>2007</v>
      </c>
      <c r="E1558">
        <v>1000</v>
      </c>
      <c r="F1558">
        <v>630</v>
      </c>
      <c r="G1558">
        <v>24090</v>
      </c>
      <c r="H1558">
        <v>400</v>
      </c>
      <c r="I1558">
        <v>2600</v>
      </c>
      <c r="J1558">
        <v>1300</v>
      </c>
      <c r="K1558">
        <v>0</v>
      </c>
      <c r="L1558">
        <v>300</v>
      </c>
      <c r="M1558">
        <f>SUM(Emisiones_CO2_CO2eq_MUNDO[[#This Row],[Edificios (kilotoneladas CO₂e)]:[Electricidad y Calor (kilotoneladas CO₂e)]])</f>
        <v>30320</v>
      </c>
    </row>
    <row r="1559" spans="1:13" x14ac:dyDescent="0.25">
      <c r="A1559" t="s">
        <v>114</v>
      </c>
      <c r="B1559" t="s">
        <v>422</v>
      </c>
      <c r="C1559" t="s">
        <v>115</v>
      </c>
      <c r="D1559">
        <v>2008</v>
      </c>
      <c r="E1559">
        <v>1000</v>
      </c>
      <c r="F1559">
        <v>700</v>
      </c>
      <c r="G1559">
        <v>30440</v>
      </c>
      <c r="H1559">
        <v>400</v>
      </c>
      <c r="I1559">
        <v>2600</v>
      </c>
      <c r="J1559">
        <v>1400</v>
      </c>
      <c r="K1559">
        <v>0</v>
      </c>
      <c r="L1559">
        <v>800</v>
      </c>
      <c r="M1559">
        <f>SUM(Emisiones_CO2_CO2eq_MUNDO[[#This Row],[Edificios (kilotoneladas CO₂e)]:[Electricidad y Calor (kilotoneladas CO₂e)]])</f>
        <v>37340</v>
      </c>
    </row>
    <row r="1560" spans="1:13" x14ac:dyDescent="0.25">
      <c r="A1560" t="s">
        <v>114</v>
      </c>
      <c r="B1560" t="s">
        <v>422</v>
      </c>
      <c r="C1560" t="s">
        <v>115</v>
      </c>
      <c r="D1560">
        <v>2009</v>
      </c>
      <c r="E1560">
        <v>900</v>
      </c>
      <c r="F1560">
        <v>650</v>
      </c>
      <c r="G1560">
        <v>29190</v>
      </c>
      <c r="H1560">
        <v>400</v>
      </c>
      <c r="I1560">
        <v>2800</v>
      </c>
      <c r="J1560">
        <v>1400</v>
      </c>
      <c r="K1560">
        <v>0</v>
      </c>
      <c r="L1560">
        <v>900</v>
      </c>
      <c r="M1560">
        <f>SUM(Emisiones_CO2_CO2eq_MUNDO[[#This Row],[Edificios (kilotoneladas CO₂e)]:[Electricidad y Calor (kilotoneladas CO₂e)]])</f>
        <v>36240</v>
      </c>
    </row>
    <row r="1561" spans="1:13" x14ac:dyDescent="0.25">
      <c r="A1561" t="s">
        <v>114</v>
      </c>
      <c r="B1561" t="s">
        <v>422</v>
      </c>
      <c r="C1561" t="s">
        <v>115</v>
      </c>
      <c r="D1561">
        <v>2010</v>
      </c>
      <c r="E1561">
        <v>900</v>
      </c>
      <c r="F1561">
        <v>630</v>
      </c>
      <c r="G1561">
        <v>28830</v>
      </c>
      <c r="H1561">
        <v>400</v>
      </c>
      <c r="I1561">
        <v>2900</v>
      </c>
      <c r="J1561">
        <v>1700</v>
      </c>
      <c r="K1561">
        <v>0</v>
      </c>
      <c r="L1561">
        <v>100</v>
      </c>
      <c r="M1561">
        <f>SUM(Emisiones_CO2_CO2eq_MUNDO[[#This Row],[Edificios (kilotoneladas CO₂e)]:[Electricidad y Calor (kilotoneladas CO₂e)]])</f>
        <v>35460</v>
      </c>
    </row>
    <row r="1562" spans="1:13" x14ac:dyDescent="0.25">
      <c r="A1562" t="s">
        <v>114</v>
      </c>
      <c r="B1562" t="s">
        <v>422</v>
      </c>
      <c r="C1562" t="s">
        <v>115</v>
      </c>
      <c r="D1562">
        <v>2011</v>
      </c>
      <c r="E1562">
        <v>900</v>
      </c>
      <c r="F1562">
        <v>800</v>
      </c>
      <c r="G1562">
        <v>12610</v>
      </c>
      <c r="H1562">
        <v>600</v>
      </c>
      <c r="I1562">
        <v>3000</v>
      </c>
      <c r="J1562">
        <v>2500</v>
      </c>
      <c r="K1562">
        <v>0</v>
      </c>
      <c r="L1562">
        <v>0</v>
      </c>
      <c r="M1562">
        <f>SUM(Emisiones_CO2_CO2eq_MUNDO[[#This Row],[Edificios (kilotoneladas CO₂e)]:[Electricidad y Calor (kilotoneladas CO₂e)]])</f>
        <v>20410</v>
      </c>
    </row>
    <row r="1563" spans="1:13" x14ac:dyDescent="0.25">
      <c r="A1563" t="s">
        <v>114</v>
      </c>
      <c r="B1563" t="s">
        <v>422</v>
      </c>
      <c r="C1563" t="s">
        <v>115</v>
      </c>
      <c r="D1563">
        <v>2012</v>
      </c>
      <c r="E1563">
        <v>1000</v>
      </c>
      <c r="F1563">
        <v>1340</v>
      </c>
      <c r="G1563">
        <v>18860</v>
      </c>
      <c r="H1563">
        <v>600</v>
      </c>
      <c r="I1563">
        <v>3400</v>
      </c>
      <c r="J1563">
        <v>2300</v>
      </c>
      <c r="K1563">
        <v>0</v>
      </c>
      <c r="L1563">
        <v>0</v>
      </c>
      <c r="M1563">
        <f>SUM(Emisiones_CO2_CO2eq_MUNDO[[#This Row],[Edificios (kilotoneladas CO₂e)]:[Electricidad y Calor (kilotoneladas CO₂e)]])</f>
        <v>27500</v>
      </c>
    </row>
    <row r="1564" spans="1:13" x14ac:dyDescent="0.25">
      <c r="A1564" t="s">
        <v>114</v>
      </c>
      <c r="B1564" t="s">
        <v>422</v>
      </c>
      <c r="C1564" t="s">
        <v>115</v>
      </c>
      <c r="D1564">
        <v>2013</v>
      </c>
      <c r="E1564">
        <v>900</v>
      </c>
      <c r="F1564">
        <v>1950</v>
      </c>
      <c r="G1564">
        <v>22190</v>
      </c>
      <c r="H1564">
        <v>600</v>
      </c>
      <c r="I1564">
        <v>4000</v>
      </c>
      <c r="J1564">
        <v>2900</v>
      </c>
      <c r="K1564">
        <v>0</v>
      </c>
      <c r="L1564">
        <v>0</v>
      </c>
      <c r="M1564">
        <f>SUM(Emisiones_CO2_CO2eq_MUNDO[[#This Row],[Edificios (kilotoneladas CO₂e)]:[Electricidad y Calor (kilotoneladas CO₂e)]])</f>
        <v>32540</v>
      </c>
    </row>
    <row r="1565" spans="1:13" x14ac:dyDescent="0.25">
      <c r="A1565" t="s">
        <v>114</v>
      </c>
      <c r="B1565" t="s">
        <v>422</v>
      </c>
      <c r="C1565" t="s">
        <v>115</v>
      </c>
      <c r="D1565">
        <v>2014</v>
      </c>
      <c r="E1565">
        <v>1200</v>
      </c>
      <c r="F1565">
        <v>2089.99999999999</v>
      </c>
      <c r="G1565">
        <v>13180</v>
      </c>
      <c r="H1565">
        <v>800</v>
      </c>
      <c r="I1565">
        <v>4400</v>
      </c>
      <c r="J1565">
        <v>3800</v>
      </c>
      <c r="K1565">
        <v>0</v>
      </c>
      <c r="L1565">
        <v>0</v>
      </c>
      <c r="M1565">
        <f>SUM(Emisiones_CO2_CO2eq_MUNDO[[#This Row],[Edificios (kilotoneladas CO₂e)]:[Electricidad y Calor (kilotoneladas CO₂e)]])</f>
        <v>25469.999999999989</v>
      </c>
    </row>
    <row r="1566" spans="1:13" x14ac:dyDescent="0.25">
      <c r="A1566" t="s">
        <v>114</v>
      </c>
      <c r="B1566" t="s">
        <v>422</v>
      </c>
      <c r="C1566" t="s">
        <v>115</v>
      </c>
      <c r="D1566">
        <v>2015</v>
      </c>
      <c r="E1566">
        <v>1000</v>
      </c>
      <c r="F1566">
        <v>2890</v>
      </c>
      <c r="G1566">
        <v>13420</v>
      </c>
      <c r="H1566">
        <v>800</v>
      </c>
      <c r="I1566">
        <v>4900</v>
      </c>
      <c r="J1566">
        <v>3500</v>
      </c>
      <c r="K1566">
        <v>0</v>
      </c>
      <c r="L1566">
        <v>0</v>
      </c>
      <c r="M1566">
        <f>SUM(Emisiones_CO2_CO2eq_MUNDO[[#This Row],[Edificios (kilotoneladas CO₂e)]:[Electricidad y Calor (kilotoneladas CO₂e)]])</f>
        <v>26510</v>
      </c>
    </row>
    <row r="1567" spans="1:13" x14ac:dyDescent="0.25">
      <c r="A1567" t="s">
        <v>114</v>
      </c>
      <c r="B1567" t="s">
        <v>422</v>
      </c>
      <c r="C1567" t="s">
        <v>115</v>
      </c>
      <c r="D1567">
        <v>2016</v>
      </c>
      <c r="E1567">
        <v>1100</v>
      </c>
      <c r="F1567">
        <v>2890</v>
      </c>
      <c r="G1567">
        <v>17840</v>
      </c>
      <c r="H1567">
        <v>800</v>
      </c>
      <c r="I1567">
        <v>5300</v>
      </c>
      <c r="J1567">
        <v>3700</v>
      </c>
      <c r="K1567">
        <v>0</v>
      </c>
      <c r="L1567">
        <v>0</v>
      </c>
      <c r="M1567">
        <f>SUM(Emisiones_CO2_CO2eq_MUNDO[[#This Row],[Edificios (kilotoneladas CO₂e)]:[Electricidad y Calor (kilotoneladas CO₂e)]])</f>
        <v>31630</v>
      </c>
    </row>
    <row r="1568" spans="1:13" x14ac:dyDescent="0.25">
      <c r="A1568" t="s">
        <v>116</v>
      </c>
      <c r="B1568" t="s">
        <v>423</v>
      </c>
      <c r="D1568">
        <v>1990</v>
      </c>
      <c r="E1568">
        <v>597300</v>
      </c>
      <c r="F1568">
        <v>60550</v>
      </c>
      <c r="G1568">
        <v>-302620</v>
      </c>
      <c r="H1568">
        <v>99700</v>
      </c>
      <c r="I1568">
        <v>643200</v>
      </c>
      <c r="J1568">
        <v>669800</v>
      </c>
      <c r="K1568">
        <v>490</v>
      </c>
      <c r="L1568">
        <v>1468100</v>
      </c>
      <c r="M1568">
        <f>SUM(Emisiones_CO2_CO2eq_MUNDO[[#This Row],[Edificios (kilotoneladas CO₂e)]:[Electricidad y Calor (kilotoneladas CO₂e)]])</f>
        <v>3236520</v>
      </c>
    </row>
    <row r="1569" spans="1:13" x14ac:dyDescent="0.25">
      <c r="A1569" t="s">
        <v>116</v>
      </c>
      <c r="B1569" t="s">
        <v>423</v>
      </c>
      <c r="D1569">
        <v>1991</v>
      </c>
      <c r="E1569">
        <v>627800</v>
      </c>
      <c r="F1569">
        <v>55520</v>
      </c>
      <c r="G1569">
        <v>-302610</v>
      </c>
      <c r="H1569">
        <v>98300</v>
      </c>
      <c r="I1569">
        <v>651600</v>
      </c>
      <c r="J1569">
        <v>606300</v>
      </c>
      <c r="K1569">
        <v>1700</v>
      </c>
      <c r="L1569">
        <v>1456400</v>
      </c>
      <c r="M1569">
        <f>SUM(Emisiones_CO2_CO2eq_MUNDO[[#This Row],[Edificios (kilotoneladas CO₂e)]:[Electricidad y Calor (kilotoneladas CO₂e)]])</f>
        <v>3195010</v>
      </c>
    </row>
    <row r="1570" spans="1:13" x14ac:dyDescent="0.25">
      <c r="A1570" t="s">
        <v>116</v>
      </c>
      <c r="B1570" t="s">
        <v>423</v>
      </c>
      <c r="D1570">
        <v>1992</v>
      </c>
      <c r="E1570">
        <v>584500</v>
      </c>
      <c r="F1570">
        <v>60840</v>
      </c>
      <c r="G1570">
        <v>-302090</v>
      </c>
      <c r="H1570">
        <v>91100</v>
      </c>
      <c r="I1570">
        <v>669500</v>
      </c>
      <c r="J1570">
        <v>551000</v>
      </c>
      <c r="K1570">
        <v>1540</v>
      </c>
      <c r="L1570">
        <v>1426400</v>
      </c>
      <c r="M1570">
        <f>SUM(Emisiones_CO2_CO2eq_MUNDO[[#This Row],[Edificios (kilotoneladas CO₂e)]:[Electricidad y Calor (kilotoneladas CO₂e)]])</f>
        <v>3082790</v>
      </c>
    </row>
    <row r="1571" spans="1:13" x14ac:dyDescent="0.25">
      <c r="A1571" t="s">
        <v>116</v>
      </c>
      <c r="B1571" t="s">
        <v>423</v>
      </c>
      <c r="D1571">
        <v>1993</v>
      </c>
      <c r="E1571">
        <v>590000</v>
      </c>
      <c r="F1571">
        <v>58620</v>
      </c>
      <c r="G1571">
        <v>-302070</v>
      </c>
      <c r="H1571">
        <v>93500</v>
      </c>
      <c r="I1571">
        <v>674700</v>
      </c>
      <c r="J1571">
        <v>532200</v>
      </c>
      <c r="K1571">
        <v>1340</v>
      </c>
      <c r="L1571">
        <v>1376400</v>
      </c>
      <c r="M1571">
        <f>SUM(Emisiones_CO2_CO2eq_MUNDO[[#This Row],[Edificios (kilotoneladas CO₂e)]:[Electricidad y Calor (kilotoneladas CO₂e)]])</f>
        <v>3024690</v>
      </c>
    </row>
    <row r="1572" spans="1:13" x14ac:dyDescent="0.25">
      <c r="A1572" t="s">
        <v>116</v>
      </c>
      <c r="B1572" t="s">
        <v>423</v>
      </c>
      <c r="D1572">
        <v>1994</v>
      </c>
      <c r="E1572">
        <v>549300</v>
      </c>
      <c r="F1572">
        <v>63960</v>
      </c>
      <c r="G1572">
        <v>-302060</v>
      </c>
      <c r="H1572">
        <v>94500</v>
      </c>
      <c r="I1572">
        <v>679300</v>
      </c>
      <c r="J1572">
        <v>547900</v>
      </c>
      <c r="K1572">
        <v>2029.99999999999</v>
      </c>
      <c r="L1572">
        <v>1377000</v>
      </c>
      <c r="M1572">
        <f>SUM(Emisiones_CO2_CO2eq_MUNDO[[#This Row],[Edificios (kilotoneladas CO₂e)]:[Electricidad y Calor (kilotoneladas CO₂e)]])</f>
        <v>3011930</v>
      </c>
    </row>
    <row r="1573" spans="1:13" x14ac:dyDescent="0.25">
      <c r="A1573" t="s">
        <v>116</v>
      </c>
      <c r="B1573" t="s">
        <v>423</v>
      </c>
      <c r="D1573">
        <v>1995</v>
      </c>
      <c r="E1573">
        <v>560900</v>
      </c>
      <c r="F1573">
        <v>65920</v>
      </c>
      <c r="G1573">
        <v>-302060</v>
      </c>
      <c r="H1573">
        <v>93800</v>
      </c>
      <c r="I1573">
        <v>687600</v>
      </c>
      <c r="J1573">
        <v>563800</v>
      </c>
      <c r="K1573">
        <v>1600</v>
      </c>
      <c r="L1573">
        <v>1391600</v>
      </c>
      <c r="M1573">
        <f>SUM(Emisiones_CO2_CO2eq_MUNDO[[#This Row],[Edificios (kilotoneladas CO₂e)]:[Electricidad y Calor (kilotoneladas CO₂e)]])</f>
        <v>3063160</v>
      </c>
    </row>
    <row r="1574" spans="1:13" x14ac:dyDescent="0.25">
      <c r="A1574" t="s">
        <v>116</v>
      </c>
      <c r="B1574" t="s">
        <v>423</v>
      </c>
      <c r="D1574">
        <v>1996</v>
      </c>
      <c r="E1574">
        <v>611700</v>
      </c>
      <c r="F1574">
        <v>64349.999999999905</v>
      </c>
      <c r="G1574">
        <v>-302310</v>
      </c>
      <c r="H1574">
        <v>95500</v>
      </c>
      <c r="I1574">
        <v>710300</v>
      </c>
      <c r="J1574">
        <v>560900</v>
      </c>
      <c r="K1574">
        <v>1650</v>
      </c>
      <c r="L1574">
        <v>1420500</v>
      </c>
      <c r="M1574">
        <f>SUM(Emisiones_CO2_CO2eq_MUNDO[[#This Row],[Edificios (kilotoneladas CO₂e)]:[Electricidad y Calor (kilotoneladas CO₂e)]])</f>
        <v>3162590</v>
      </c>
    </row>
    <row r="1575" spans="1:13" x14ac:dyDescent="0.25">
      <c r="A1575" t="s">
        <v>116</v>
      </c>
      <c r="B1575" t="s">
        <v>423</v>
      </c>
      <c r="D1575">
        <v>1997</v>
      </c>
      <c r="E1575">
        <v>571200</v>
      </c>
      <c r="F1575">
        <v>66440</v>
      </c>
      <c r="G1575">
        <v>-302420</v>
      </c>
      <c r="H1575">
        <v>94300</v>
      </c>
      <c r="I1575">
        <v>721600</v>
      </c>
      <c r="J1575">
        <v>560300</v>
      </c>
      <c r="K1575">
        <v>1430</v>
      </c>
      <c r="L1575">
        <v>1381000</v>
      </c>
      <c r="M1575">
        <f>SUM(Emisiones_CO2_CO2eq_MUNDO[[#This Row],[Edificios (kilotoneladas CO₂e)]:[Electricidad y Calor (kilotoneladas CO₂e)]])</f>
        <v>3093850</v>
      </c>
    </row>
    <row r="1576" spans="1:13" x14ac:dyDescent="0.25">
      <c r="A1576" t="s">
        <v>116</v>
      </c>
      <c r="B1576" t="s">
        <v>423</v>
      </c>
      <c r="D1576">
        <v>1998</v>
      </c>
      <c r="E1576">
        <v>559300</v>
      </c>
      <c r="F1576">
        <v>67410</v>
      </c>
      <c r="G1576">
        <v>-302230</v>
      </c>
      <c r="H1576">
        <v>92600</v>
      </c>
      <c r="I1576">
        <v>750900</v>
      </c>
      <c r="J1576">
        <v>533200</v>
      </c>
      <c r="K1576">
        <v>1260</v>
      </c>
      <c r="L1576">
        <v>1381800</v>
      </c>
      <c r="M1576">
        <f>SUM(Emisiones_CO2_CO2eq_MUNDO[[#This Row],[Edificios (kilotoneladas CO₂e)]:[Electricidad y Calor (kilotoneladas CO₂e)]])</f>
        <v>3084240</v>
      </c>
    </row>
    <row r="1577" spans="1:13" x14ac:dyDescent="0.25">
      <c r="A1577" t="s">
        <v>116</v>
      </c>
      <c r="B1577" t="s">
        <v>423</v>
      </c>
      <c r="D1577">
        <v>1999</v>
      </c>
      <c r="E1577">
        <v>549500</v>
      </c>
      <c r="F1577">
        <v>68350</v>
      </c>
      <c r="G1577">
        <v>-302410</v>
      </c>
      <c r="H1577">
        <v>86500</v>
      </c>
      <c r="I1577">
        <v>769000</v>
      </c>
      <c r="J1577">
        <v>508400</v>
      </c>
      <c r="K1577">
        <v>3680</v>
      </c>
      <c r="L1577">
        <v>1345700</v>
      </c>
      <c r="M1577">
        <f>SUM(Emisiones_CO2_CO2eq_MUNDO[[#This Row],[Edificios (kilotoneladas CO₂e)]:[Electricidad y Calor (kilotoneladas CO₂e)]])</f>
        <v>3028720</v>
      </c>
    </row>
    <row r="1578" spans="1:13" x14ac:dyDescent="0.25">
      <c r="A1578" t="s">
        <v>116</v>
      </c>
      <c r="B1578" t="s">
        <v>423</v>
      </c>
      <c r="D1578">
        <v>2000</v>
      </c>
      <c r="E1578">
        <v>524000</v>
      </c>
      <c r="F1578">
        <v>68870</v>
      </c>
      <c r="G1578">
        <v>-302290</v>
      </c>
      <c r="H1578">
        <v>85900</v>
      </c>
      <c r="I1578">
        <v>768400</v>
      </c>
      <c r="J1578">
        <v>522200</v>
      </c>
      <c r="K1578">
        <v>3230</v>
      </c>
      <c r="L1578">
        <v>1364300</v>
      </c>
      <c r="M1578">
        <f>SUM(Emisiones_CO2_CO2eq_MUNDO[[#This Row],[Edificios (kilotoneladas CO₂e)]:[Electricidad y Calor (kilotoneladas CO₂e)]])</f>
        <v>3034610</v>
      </c>
    </row>
    <row r="1579" spans="1:13" x14ac:dyDescent="0.25">
      <c r="A1579" t="s">
        <v>116</v>
      </c>
      <c r="B1579" t="s">
        <v>423</v>
      </c>
      <c r="D1579">
        <v>2001</v>
      </c>
      <c r="E1579">
        <v>561800</v>
      </c>
      <c r="F1579">
        <v>65959.999999999898</v>
      </c>
      <c r="G1579">
        <v>-334440</v>
      </c>
      <c r="H1579">
        <v>83900</v>
      </c>
      <c r="I1579">
        <v>782400</v>
      </c>
      <c r="J1579">
        <v>514200</v>
      </c>
      <c r="K1579">
        <v>2930</v>
      </c>
      <c r="L1579">
        <v>1381800</v>
      </c>
      <c r="M1579">
        <f>SUM(Emisiones_CO2_CO2eq_MUNDO[[#This Row],[Edificios (kilotoneladas CO₂e)]:[Electricidad y Calor (kilotoneladas CO₂e)]])</f>
        <v>3058550</v>
      </c>
    </row>
    <row r="1580" spans="1:13" x14ac:dyDescent="0.25">
      <c r="A1580" t="s">
        <v>116</v>
      </c>
      <c r="B1580" t="s">
        <v>423</v>
      </c>
      <c r="D1580">
        <v>2002</v>
      </c>
      <c r="E1580">
        <v>539400</v>
      </c>
      <c r="F1580">
        <v>65160</v>
      </c>
      <c r="G1580">
        <v>-333970</v>
      </c>
      <c r="H1580">
        <v>81900</v>
      </c>
      <c r="I1580">
        <v>790300</v>
      </c>
      <c r="J1580">
        <v>500400</v>
      </c>
      <c r="K1580">
        <v>3050</v>
      </c>
      <c r="L1580">
        <v>1405600</v>
      </c>
      <c r="M1580">
        <f>SUM(Emisiones_CO2_CO2eq_MUNDO[[#This Row],[Edificios (kilotoneladas CO₂e)]:[Electricidad y Calor (kilotoneladas CO₂e)]])</f>
        <v>3051840</v>
      </c>
    </row>
    <row r="1581" spans="1:13" x14ac:dyDescent="0.25">
      <c r="A1581" t="s">
        <v>116</v>
      </c>
      <c r="B1581" t="s">
        <v>423</v>
      </c>
      <c r="D1581">
        <v>2003</v>
      </c>
      <c r="E1581">
        <v>567300</v>
      </c>
      <c r="F1581">
        <v>65819.999999999898</v>
      </c>
      <c r="G1581">
        <v>-333810</v>
      </c>
      <c r="H1581">
        <v>75000</v>
      </c>
      <c r="I1581">
        <v>804800</v>
      </c>
      <c r="J1581">
        <v>512000</v>
      </c>
      <c r="K1581">
        <v>3010</v>
      </c>
      <c r="L1581">
        <v>1450500</v>
      </c>
      <c r="M1581">
        <f>SUM(Emisiones_CO2_CO2eq_MUNDO[[#This Row],[Edificios (kilotoneladas CO₂e)]:[Electricidad y Calor (kilotoneladas CO₂e)]])</f>
        <v>3144620</v>
      </c>
    </row>
    <row r="1582" spans="1:13" x14ac:dyDescent="0.25">
      <c r="A1582" t="s">
        <v>116</v>
      </c>
      <c r="B1582" t="s">
        <v>423</v>
      </c>
      <c r="D1582">
        <v>2004</v>
      </c>
      <c r="E1582">
        <v>563500</v>
      </c>
      <c r="F1582">
        <v>69030</v>
      </c>
      <c r="G1582">
        <v>-335130</v>
      </c>
      <c r="H1582">
        <v>75800</v>
      </c>
      <c r="I1582">
        <v>824100</v>
      </c>
      <c r="J1582">
        <v>497700</v>
      </c>
      <c r="K1582">
        <v>2790</v>
      </c>
      <c r="L1582">
        <v>1449400</v>
      </c>
      <c r="M1582">
        <f>SUM(Emisiones_CO2_CO2eq_MUNDO[[#This Row],[Edificios (kilotoneladas CO₂e)]:[Electricidad y Calor (kilotoneladas CO₂e)]])</f>
        <v>3147190</v>
      </c>
    </row>
    <row r="1583" spans="1:13" x14ac:dyDescent="0.25">
      <c r="A1583" t="s">
        <v>116</v>
      </c>
      <c r="B1583" t="s">
        <v>423</v>
      </c>
      <c r="D1583">
        <v>2005</v>
      </c>
      <c r="E1583">
        <v>562800</v>
      </c>
      <c r="F1583">
        <v>69490</v>
      </c>
      <c r="G1583">
        <v>-335010</v>
      </c>
      <c r="H1583">
        <v>75700</v>
      </c>
      <c r="I1583">
        <v>823900</v>
      </c>
      <c r="J1583">
        <v>485800</v>
      </c>
      <c r="K1583">
        <v>2700</v>
      </c>
      <c r="L1583">
        <v>1441900</v>
      </c>
      <c r="M1583">
        <f>SUM(Emisiones_CO2_CO2eq_MUNDO[[#This Row],[Edificios (kilotoneladas CO₂e)]:[Electricidad y Calor (kilotoneladas CO₂e)]])</f>
        <v>3127280</v>
      </c>
    </row>
    <row r="1584" spans="1:13" x14ac:dyDescent="0.25">
      <c r="A1584" t="s">
        <v>116</v>
      </c>
      <c r="B1584" t="s">
        <v>423</v>
      </c>
      <c r="D1584">
        <v>2006</v>
      </c>
      <c r="E1584">
        <v>559300</v>
      </c>
      <c r="F1584">
        <v>71950</v>
      </c>
      <c r="G1584">
        <v>-350370</v>
      </c>
      <c r="H1584">
        <v>73100</v>
      </c>
      <c r="I1584">
        <v>835900</v>
      </c>
      <c r="J1584">
        <v>470800</v>
      </c>
      <c r="K1584">
        <v>2610</v>
      </c>
      <c r="L1584">
        <v>1455800</v>
      </c>
      <c r="M1584">
        <f>SUM(Emisiones_CO2_CO2eq_MUNDO[[#This Row],[Edificios (kilotoneladas CO₂e)]:[Electricidad y Calor (kilotoneladas CO₂e)]])</f>
        <v>3119090</v>
      </c>
    </row>
    <row r="1585" spans="1:13" x14ac:dyDescent="0.25">
      <c r="A1585" t="s">
        <v>116</v>
      </c>
      <c r="B1585" t="s">
        <v>423</v>
      </c>
      <c r="D1585">
        <v>2007</v>
      </c>
      <c r="E1585">
        <v>483100</v>
      </c>
      <c r="F1585">
        <v>75780</v>
      </c>
      <c r="G1585">
        <v>-349590</v>
      </c>
      <c r="H1585">
        <v>68400</v>
      </c>
      <c r="I1585">
        <v>844800</v>
      </c>
      <c r="J1585">
        <v>471700</v>
      </c>
      <c r="K1585">
        <v>2640</v>
      </c>
      <c r="L1585">
        <v>1482100</v>
      </c>
      <c r="M1585">
        <f>SUM(Emisiones_CO2_CO2eq_MUNDO[[#This Row],[Edificios (kilotoneladas CO₂e)]:[Electricidad y Calor (kilotoneladas CO₂e)]])</f>
        <v>3078930</v>
      </c>
    </row>
    <row r="1586" spans="1:13" x14ac:dyDescent="0.25">
      <c r="A1586" t="s">
        <v>116</v>
      </c>
      <c r="B1586" t="s">
        <v>423</v>
      </c>
      <c r="D1586">
        <v>2008</v>
      </c>
      <c r="E1586">
        <v>525500</v>
      </c>
      <c r="F1586">
        <v>71000</v>
      </c>
      <c r="G1586">
        <v>-350330</v>
      </c>
      <c r="H1586">
        <v>67500</v>
      </c>
      <c r="I1586">
        <v>827400</v>
      </c>
      <c r="J1586">
        <v>452200</v>
      </c>
      <c r="K1586">
        <v>2580</v>
      </c>
      <c r="L1586">
        <v>1408500</v>
      </c>
      <c r="M1586">
        <f>SUM(Emisiones_CO2_CO2eq_MUNDO[[#This Row],[Edificios (kilotoneladas CO₂e)]:[Electricidad y Calor (kilotoneladas CO₂e)]])</f>
        <v>3004350</v>
      </c>
    </row>
    <row r="1587" spans="1:13" x14ac:dyDescent="0.25">
      <c r="A1587" t="s">
        <v>116</v>
      </c>
      <c r="B1587" t="s">
        <v>423</v>
      </c>
      <c r="D1587">
        <v>2009</v>
      </c>
      <c r="E1587">
        <v>514100</v>
      </c>
      <c r="F1587">
        <v>57520</v>
      </c>
      <c r="G1587">
        <v>-350800</v>
      </c>
      <c r="H1587">
        <v>65000</v>
      </c>
      <c r="I1587">
        <v>800900</v>
      </c>
      <c r="J1587">
        <v>374300</v>
      </c>
      <c r="K1587">
        <v>2190</v>
      </c>
      <c r="L1587">
        <v>1294100</v>
      </c>
      <c r="M1587">
        <f>SUM(Emisiones_CO2_CO2eq_MUNDO[[#This Row],[Edificios (kilotoneladas CO₂e)]:[Electricidad y Calor (kilotoneladas CO₂e)]])</f>
        <v>2757310</v>
      </c>
    </row>
    <row r="1588" spans="1:13" x14ac:dyDescent="0.25">
      <c r="A1588" t="s">
        <v>116</v>
      </c>
      <c r="B1588" t="s">
        <v>423</v>
      </c>
      <c r="D1588">
        <v>2010</v>
      </c>
      <c r="E1588">
        <v>542800</v>
      </c>
      <c r="F1588">
        <v>55800</v>
      </c>
      <c r="G1588">
        <v>-350450</v>
      </c>
      <c r="H1588">
        <v>67000</v>
      </c>
      <c r="I1588">
        <v>794900</v>
      </c>
      <c r="J1588">
        <v>399200</v>
      </c>
      <c r="K1588">
        <v>1960</v>
      </c>
      <c r="L1588">
        <v>1332400</v>
      </c>
      <c r="M1588">
        <f>SUM(Emisiones_CO2_CO2eq_MUNDO[[#This Row],[Edificios (kilotoneladas CO₂e)]:[Electricidad y Calor (kilotoneladas CO₂e)]])</f>
        <v>2843610</v>
      </c>
    </row>
    <row r="1589" spans="1:13" x14ac:dyDescent="0.25">
      <c r="A1589" t="s">
        <v>116</v>
      </c>
      <c r="B1589" t="s">
        <v>423</v>
      </c>
      <c r="D1589">
        <v>2011</v>
      </c>
      <c r="E1589">
        <v>476600</v>
      </c>
      <c r="F1589">
        <v>55030</v>
      </c>
      <c r="G1589">
        <v>-433880</v>
      </c>
      <c r="H1589">
        <v>64099.999999999905</v>
      </c>
      <c r="I1589">
        <v>783400</v>
      </c>
      <c r="J1589">
        <v>393700</v>
      </c>
      <c r="K1589">
        <v>2069.99999999999</v>
      </c>
      <c r="L1589">
        <v>1308900</v>
      </c>
      <c r="M1589">
        <f>SUM(Emisiones_CO2_CO2eq_MUNDO[[#This Row],[Edificios (kilotoneladas CO₂e)]:[Electricidad y Calor (kilotoneladas CO₂e)]])</f>
        <v>2649920</v>
      </c>
    </row>
    <row r="1590" spans="1:13" x14ac:dyDescent="0.25">
      <c r="A1590" t="s">
        <v>116</v>
      </c>
      <c r="B1590" t="s">
        <v>423</v>
      </c>
      <c r="D1590">
        <v>2012</v>
      </c>
      <c r="E1590">
        <v>486900</v>
      </c>
      <c r="F1590">
        <v>53740</v>
      </c>
      <c r="G1590">
        <v>-433750</v>
      </c>
      <c r="H1590">
        <v>63100</v>
      </c>
      <c r="I1590">
        <v>753000</v>
      </c>
      <c r="J1590">
        <v>377900</v>
      </c>
      <c r="K1590">
        <v>1860</v>
      </c>
      <c r="L1590">
        <v>1289800</v>
      </c>
      <c r="M1590">
        <f>SUM(Emisiones_CO2_CO2eq_MUNDO[[#This Row],[Edificios (kilotoneladas CO₂e)]:[Electricidad y Calor (kilotoneladas CO₂e)]])</f>
        <v>2592550</v>
      </c>
    </row>
    <row r="1591" spans="1:13" x14ac:dyDescent="0.25">
      <c r="A1591" t="s">
        <v>116</v>
      </c>
      <c r="B1591" t="s">
        <v>423</v>
      </c>
      <c r="D1591">
        <v>2013</v>
      </c>
      <c r="E1591">
        <v>497300</v>
      </c>
      <c r="F1591">
        <v>51420</v>
      </c>
      <c r="G1591">
        <v>-435570</v>
      </c>
      <c r="H1591">
        <v>62700</v>
      </c>
      <c r="I1591">
        <v>746700</v>
      </c>
      <c r="J1591">
        <v>369700</v>
      </c>
      <c r="K1591">
        <v>1820</v>
      </c>
      <c r="L1591">
        <v>1223900</v>
      </c>
      <c r="M1591">
        <f>SUM(Emisiones_CO2_CO2eq_MUNDO[[#This Row],[Edificios (kilotoneladas CO₂e)]:[Electricidad y Calor (kilotoneladas CO₂e)]])</f>
        <v>2517970</v>
      </c>
    </row>
    <row r="1592" spans="1:13" x14ac:dyDescent="0.25">
      <c r="A1592" t="s">
        <v>116</v>
      </c>
      <c r="B1592" t="s">
        <v>423</v>
      </c>
      <c r="D1592">
        <v>2014</v>
      </c>
      <c r="E1592">
        <v>425400</v>
      </c>
      <c r="F1592">
        <v>55480</v>
      </c>
      <c r="G1592">
        <v>-435440</v>
      </c>
      <c r="H1592">
        <v>60400</v>
      </c>
      <c r="I1592">
        <v>754400</v>
      </c>
      <c r="J1592">
        <v>359500</v>
      </c>
      <c r="K1592">
        <v>1780</v>
      </c>
      <c r="L1592">
        <v>1154100</v>
      </c>
      <c r="M1592">
        <f>SUM(Emisiones_CO2_CO2eq_MUNDO[[#This Row],[Edificios (kilotoneladas CO₂e)]:[Electricidad y Calor (kilotoneladas CO₂e)]])</f>
        <v>2375620</v>
      </c>
    </row>
    <row r="1593" spans="1:13" x14ac:dyDescent="0.25">
      <c r="A1593" t="s">
        <v>116</v>
      </c>
      <c r="B1593" t="s">
        <v>423</v>
      </c>
      <c r="D1593">
        <v>2015</v>
      </c>
      <c r="E1593">
        <v>448600</v>
      </c>
      <c r="F1593">
        <v>55370</v>
      </c>
      <c r="G1593">
        <v>-435600</v>
      </c>
      <c r="H1593">
        <v>59600</v>
      </c>
      <c r="I1593">
        <v>769400</v>
      </c>
      <c r="J1593">
        <v>358700</v>
      </c>
      <c r="K1593">
        <v>1780</v>
      </c>
      <c r="L1593">
        <v>1177500</v>
      </c>
      <c r="M1593">
        <f>SUM(Emisiones_CO2_CO2eq_MUNDO[[#This Row],[Edificios (kilotoneladas CO₂e)]:[Electricidad y Calor (kilotoneladas CO₂e)]])</f>
        <v>2435350</v>
      </c>
    </row>
    <row r="1594" spans="1:13" x14ac:dyDescent="0.25">
      <c r="A1594" t="s">
        <v>116</v>
      </c>
      <c r="B1594" t="s">
        <v>423</v>
      </c>
      <c r="D1594">
        <v>2016</v>
      </c>
      <c r="E1594">
        <v>460400</v>
      </c>
      <c r="F1594">
        <v>55830</v>
      </c>
      <c r="G1594">
        <v>-435840</v>
      </c>
      <c r="H1594">
        <v>59500</v>
      </c>
      <c r="I1594">
        <v>789000</v>
      </c>
      <c r="J1594">
        <v>355400</v>
      </c>
      <c r="K1594">
        <v>1780</v>
      </c>
      <c r="L1594">
        <v>1157500</v>
      </c>
      <c r="M1594">
        <f>SUM(Emisiones_CO2_CO2eq_MUNDO[[#This Row],[Edificios (kilotoneladas CO₂e)]:[Electricidad y Calor (kilotoneladas CO₂e)]])</f>
        <v>2443570</v>
      </c>
    </row>
    <row r="1595" spans="1:13" x14ac:dyDescent="0.25">
      <c r="A1595" t="s">
        <v>117</v>
      </c>
      <c r="B1595" t="s">
        <v>424</v>
      </c>
      <c r="C1595" t="s">
        <v>118</v>
      </c>
      <c r="D1595">
        <v>1990</v>
      </c>
      <c r="E1595">
        <v>0</v>
      </c>
      <c r="F1595">
        <v>30</v>
      </c>
      <c r="G1595">
        <v>-1700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>SUM(Emisiones_CO2_CO2eq_MUNDO[[#This Row],[Edificios (kilotoneladas CO₂e)]:[Electricidad y Calor (kilotoneladas CO₂e)]])</f>
        <v>-1670</v>
      </c>
    </row>
    <row r="1596" spans="1:13" x14ac:dyDescent="0.25">
      <c r="A1596" t="s">
        <v>117</v>
      </c>
      <c r="B1596" t="s">
        <v>424</v>
      </c>
      <c r="C1596" t="s">
        <v>118</v>
      </c>
      <c r="D1596">
        <v>1991</v>
      </c>
      <c r="E1596">
        <v>0</v>
      </c>
      <c r="F1596">
        <v>30</v>
      </c>
      <c r="G1596">
        <v>-1700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SUM(Emisiones_CO2_CO2eq_MUNDO[[#This Row],[Edificios (kilotoneladas CO₂e)]:[Electricidad y Calor (kilotoneladas CO₂e)]])</f>
        <v>-1670</v>
      </c>
    </row>
    <row r="1597" spans="1:13" x14ac:dyDescent="0.25">
      <c r="A1597" t="s">
        <v>117</v>
      </c>
      <c r="B1597" t="s">
        <v>424</v>
      </c>
      <c r="C1597" t="s">
        <v>118</v>
      </c>
      <c r="D1597">
        <v>1992</v>
      </c>
      <c r="E1597">
        <v>0</v>
      </c>
      <c r="F1597">
        <v>30</v>
      </c>
      <c r="G1597">
        <v>-1700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>SUM(Emisiones_CO2_CO2eq_MUNDO[[#This Row],[Edificios (kilotoneladas CO₂e)]:[Electricidad y Calor (kilotoneladas CO₂e)]])</f>
        <v>-1670</v>
      </c>
    </row>
    <row r="1598" spans="1:13" x14ac:dyDescent="0.25">
      <c r="A1598" t="s">
        <v>117</v>
      </c>
      <c r="B1598" t="s">
        <v>424</v>
      </c>
      <c r="C1598" t="s">
        <v>118</v>
      </c>
      <c r="D1598">
        <v>1993</v>
      </c>
      <c r="E1598">
        <v>0</v>
      </c>
      <c r="F1598">
        <v>30</v>
      </c>
      <c r="G1598">
        <v>-1700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>SUM(Emisiones_CO2_CO2eq_MUNDO[[#This Row],[Edificios (kilotoneladas CO₂e)]:[Electricidad y Calor (kilotoneladas CO₂e)]])</f>
        <v>-1670</v>
      </c>
    </row>
    <row r="1599" spans="1:13" x14ac:dyDescent="0.25">
      <c r="A1599" t="s">
        <v>117</v>
      </c>
      <c r="B1599" t="s">
        <v>424</v>
      </c>
      <c r="C1599" t="s">
        <v>118</v>
      </c>
      <c r="D1599">
        <v>1994</v>
      </c>
      <c r="E1599">
        <v>0</v>
      </c>
      <c r="F1599">
        <v>40</v>
      </c>
      <c r="G1599">
        <v>-1700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>SUM(Emisiones_CO2_CO2eq_MUNDO[[#This Row],[Edificios (kilotoneladas CO₂e)]:[Electricidad y Calor (kilotoneladas CO₂e)]])</f>
        <v>-1660</v>
      </c>
    </row>
    <row r="1600" spans="1:13" x14ac:dyDescent="0.25">
      <c r="A1600" t="s">
        <v>117</v>
      </c>
      <c r="B1600" t="s">
        <v>424</v>
      </c>
      <c r="C1600" t="s">
        <v>118</v>
      </c>
      <c r="D1600">
        <v>1995</v>
      </c>
      <c r="E1600">
        <v>0</v>
      </c>
      <c r="F1600">
        <v>40</v>
      </c>
      <c r="G1600">
        <v>-1700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SUM(Emisiones_CO2_CO2eq_MUNDO[[#This Row],[Edificios (kilotoneladas CO₂e)]:[Electricidad y Calor (kilotoneladas CO₂e)]])</f>
        <v>-1660</v>
      </c>
    </row>
    <row r="1601" spans="1:13" x14ac:dyDescent="0.25">
      <c r="A1601" t="s">
        <v>117</v>
      </c>
      <c r="B1601" t="s">
        <v>424</v>
      </c>
      <c r="C1601" t="s">
        <v>118</v>
      </c>
      <c r="D1601">
        <v>1996</v>
      </c>
      <c r="E1601">
        <v>0</v>
      </c>
      <c r="F1601">
        <v>30</v>
      </c>
      <c r="G1601">
        <v>-1700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>SUM(Emisiones_CO2_CO2eq_MUNDO[[#This Row],[Edificios (kilotoneladas CO₂e)]:[Electricidad y Calor (kilotoneladas CO₂e)]])</f>
        <v>-1670</v>
      </c>
    </row>
    <row r="1602" spans="1:13" x14ac:dyDescent="0.25">
      <c r="A1602" t="s">
        <v>117</v>
      </c>
      <c r="B1602" t="s">
        <v>424</v>
      </c>
      <c r="C1602" t="s">
        <v>118</v>
      </c>
      <c r="D1602">
        <v>1997</v>
      </c>
      <c r="E1602">
        <v>0</v>
      </c>
      <c r="F1602">
        <v>40</v>
      </c>
      <c r="G1602">
        <v>-1700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>SUM(Emisiones_CO2_CO2eq_MUNDO[[#This Row],[Edificios (kilotoneladas CO₂e)]:[Electricidad y Calor (kilotoneladas CO₂e)]])</f>
        <v>-1660</v>
      </c>
    </row>
    <row r="1603" spans="1:13" x14ac:dyDescent="0.25">
      <c r="A1603" t="s">
        <v>117</v>
      </c>
      <c r="B1603" t="s">
        <v>424</v>
      </c>
      <c r="C1603" t="s">
        <v>118</v>
      </c>
      <c r="D1603">
        <v>1998</v>
      </c>
      <c r="E1603">
        <v>0</v>
      </c>
      <c r="F1603">
        <v>40</v>
      </c>
      <c r="G1603">
        <v>-1700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SUM(Emisiones_CO2_CO2eq_MUNDO[[#This Row],[Edificios (kilotoneladas CO₂e)]:[Electricidad y Calor (kilotoneladas CO₂e)]])</f>
        <v>-1660</v>
      </c>
    </row>
    <row r="1604" spans="1:13" x14ac:dyDescent="0.25">
      <c r="A1604" t="s">
        <v>117</v>
      </c>
      <c r="B1604" t="s">
        <v>424</v>
      </c>
      <c r="C1604" t="s">
        <v>118</v>
      </c>
      <c r="D1604">
        <v>1999</v>
      </c>
      <c r="E1604">
        <v>0</v>
      </c>
      <c r="F1604">
        <v>40</v>
      </c>
      <c r="G1604">
        <v>-1700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>SUM(Emisiones_CO2_CO2eq_MUNDO[[#This Row],[Edificios (kilotoneladas CO₂e)]:[Electricidad y Calor (kilotoneladas CO₂e)]])</f>
        <v>-1660</v>
      </c>
    </row>
    <row r="1605" spans="1:13" x14ac:dyDescent="0.25">
      <c r="A1605" t="s">
        <v>117</v>
      </c>
      <c r="B1605" t="s">
        <v>424</v>
      </c>
      <c r="C1605" t="s">
        <v>118</v>
      </c>
      <c r="D1605">
        <v>2000</v>
      </c>
      <c r="E1605">
        <v>0</v>
      </c>
      <c r="F1605">
        <v>40</v>
      </c>
      <c r="G1605">
        <v>-1700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>SUM(Emisiones_CO2_CO2eq_MUNDO[[#This Row],[Edificios (kilotoneladas CO₂e)]:[Electricidad y Calor (kilotoneladas CO₂e)]])</f>
        <v>-1660</v>
      </c>
    </row>
    <row r="1606" spans="1:13" x14ac:dyDescent="0.25">
      <c r="A1606" t="s">
        <v>117</v>
      </c>
      <c r="B1606" t="s">
        <v>424</v>
      </c>
      <c r="C1606" t="s">
        <v>118</v>
      </c>
      <c r="D1606">
        <v>2001</v>
      </c>
      <c r="E1606">
        <v>0</v>
      </c>
      <c r="F1606">
        <v>40</v>
      </c>
      <c r="G1606">
        <v>-2069.99999999999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>SUM(Emisiones_CO2_CO2eq_MUNDO[[#This Row],[Edificios (kilotoneladas CO₂e)]:[Electricidad y Calor (kilotoneladas CO₂e)]])</f>
        <v>-2029.99999999999</v>
      </c>
    </row>
    <row r="1607" spans="1:13" x14ac:dyDescent="0.25">
      <c r="A1607" t="s">
        <v>117</v>
      </c>
      <c r="B1607" t="s">
        <v>424</v>
      </c>
      <c r="C1607" t="s">
        <v>118</v>
      </c>
      <c r="D1607">
        <v>2002</v>
      </c>
      <c r="E1607">
        <v>0</v>
      </c>
      <c r="F1607">
        <v>40</v>
      </c>
      <c r="G1607">
        <v>-2069.99999999999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SUM(Emisiones_CO2_CO2eq_MUNDO[[#This Row],[Edificios (kilotoneladas CO₂e)]:[Electricidad y Calor (kilotoneladas CO₂e)]])</f>
        <v>-2029.99999999999</v>
      </c>
    </row>
    <row r="1608" spans="1:13" x14ac:dyDescent="0.25">
      <c r="A1608" t="s">
        <v>117</v>
      </c>
      <c r="B1608" t="s">
        <v>424</v>
      </c>
      <c r="C1608" t="s">
        <v>118</v>
      </c>
      <c r="D1608">
        <v>2003</v>
      </c>
      <c r="E1608">
        <v>0</v>
      </c>
      <c r="F1608">
        <v>50</v>
      </c>
      <c r="G1608">
        <v>-2069.99999999999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SUM(Emisiones_CO2_CO2eq_MUNDO[[#This Row],[Edificios (kilotoneladas CO₂e)]:[Electricidad y Calor (kilotoneladas CO₂e)]])</f>
        <v>-2019.99999999999</v>
      </c>
    </row>
    <row r="1609" spans="1:13" x14ac:dyDescent="0.25">
      <c r="A1609" t="s">
        <v>117</v>
      </c>
      <c r="B1609" t="s">
        <v>424</v>
      </c>
      <c r="C1609" t="s">
        <v>118</v>
      </c>
      <c r="D1609">
        <v>2004</v>
      </c>
      <c r="E1609">
        <v>0</v>
      </c>
      <c r="F1609">
        <v>50</v>
      </c>
      <c r="G1609">
        <v>-2069.99999999999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SUM(Emisiones_CO2_CO2eq_MUNDO[[#This Row],[Edificios (kilotoneladas CO₂e)]:[Electricidad y Calor (kilotoneladas CO₂e)]])</f>
        <v>-2019.99999999999</v>
      </c>
    </row>
    <row r="1610" spans="1:13" x14ac:dyDescent="0.25">
      <c r="A1610" t="s">
        <v>117</v>
      </c>
      <c r="B1610" t="s">
        <v>424</v>
      </c>
      <c r="C1610" t="s">
        <v>118</v>
      </c>
      <c r="D1610">
        <v>2005</v>
      </c>
      <c r="E1610">
        <v>0</v>
      </c>
      <c r="F1610">
        <v>60</v>
      </c>
      <c r="G1610">
        <v>-2060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SUM(Emisiones_CO2_CO2eq_MUNDO[[#This Row],[Edificios (kilotoneladas CO₂e)]:[Electricidad y Calor (kilotoneladas CO₂e)]])</f>
        <v>-2000</v>
      </c>
    </row>
    <row r="1611" spans="1:13" x14ac:dyDescent="0.25">
      <c r="A1611" t="s">
        <v>117</v>
      </c>
      <c r="B1611" t="s">
        <v>424</v>
      </c>
      <c r="C1611" t="s">
        <v>118</v>
      </c>
      <c r="D1611">
        <v>2006</v>
      </c>
      <c r="E1611">
        <v>0</v>
      </c>
      <c r="F1611">
        <v>50</v>
      </c>
      <c r="G1611">
        <v>610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>SUM(Emisiones_CO2_CO2eq_MUNDO[[#This Row],[Edificios (kilotoneladas CO₂e)]:[Electricidad y Calor (kilotoneladas CO₂e)]])</f>
        <v>660</v>
      </c>
    </row>
    <row r="1612" spans="1:13" x14ac:dyDescent="0.25">
      <c r="A1612" t="s">
        <v>117</v>
      </c>
      <c r="B1612" t="s">
        <v>424</v>
      </c>
      <c r="C1612" t="s">
        <v>118</v>
      </c>
      <c r="D1612">
        <v>2007</v>
      </c>
      <c r="E1612">
        <v>0</v>
      </c>
      <c r="F1612">
        <v>60</v>
      </c>
      <c r="G1612">
        <v>610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>SUM(Emisiones_CO2_CO2eq_MUNDO[[#This Row],[Edificios (kilotoneladas CO₂e)]:[Electricidad y Calor (kilotoneladas CO₂e)]])</f>
        <v>670</v>
      </c>
    </row>
    <row r="1613" spans="1:13" x14ac:dyDescent="0.25">
      <c r="A1613" t="s">
        <v>117</v>
      </c>
      <c r="B1613" t="s">
        <v>424</v>
      </c>
      <c r="C1613" t="s">
        <v>118</v>
      </c>
      <c r="D1613">
        <v>2008</v>
      </c>
      <c r="E1613">
        <v>0</v>
      </c>
      <c r="F1613">
        <v>50</v>
      </c>
      <c r="G1613">
        <v>600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>SUM(Emisiones_CO2_CO2eq_MUNDO[[#This Row],[Edificios (kilotoneladas CO₂e)]:[Electricidad y Calor (kilotoneladas CO₂e)]])</f>
        <v>650</v>
      </c>
    </row>
    <row r="1614" spans="1:13" x14ac:dyDescent="0.25">
      <c r="A1614" t="s">
        <v>117</v>
      </c>
      <c r="B1614" t="s">
        <v>424</v>
      </c>
      <c r="C1614" t="s">
        <v>118</v>
      </c>
      <c r="D1614">
        <v>2009</v>
      </c>
      <c r="E1614">
        <v>0</v>
      </c>
      <c r="F1614">
        <v>40</v>
      </c>
      <c r="G1614">
        <v>600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SUM(Emisiones_CO2_CO2eq_MUNDO[[#This Row],[Edificios (kilotoneladas CO₂e)]:[Electricidad y Calor (kilotoneladas CO₂e)]])</f>
        <v>640</v>
      </c>
    </row>
    <row r="1615" spans="1:13" x14ac:dyDescent="0.25">
      <c r="A1615" t="s">
        <v>117</v>
      </c>
      <c r="B1615" t="s">
        <v>424</v>
      </c>
      <c r="C1615" t="s">
        <v>118</v>
      </c>
      <c r="D1615">
        <v>2010</v>
      </c>
      <c r="E1615">
        <v>0</v>
      </c>
      <c r="F1615">
        <v>60</v>
      </c>
      <c r="G1615">
        <v>600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>SUM(Emisiones_CO2_CO2eq_MUNDO[[#This Row],[Edificios (kilotoneladas CO₂e)]:[Electricidad y Calor (kilotoneladas CO₂e)]])</f>
        <v>660</v>
      </c>
    </row>
    <row r="1616" spans="1:13" x14ac:dyDescent="0.25">
      <c r="A1616" t="s">
        <v>117</v>
      </c>
      <c r="B1616" t="s">
        <v>424</v>
      </c>
      <c r="C1616" t="s">
        <v>118</v>
      </c>
      <c r="D1616">
        <v>2011</v>
      </c>
      <c r="E1616">
        <v>0</v>
      </c>
      <c r="F1616">
        <v>60</v>
      </c>
      <c r="G1616">
        <v>-3020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>SUM(Emisiones_CO2_CO2eq_MUNDO[[#This Row],[Edificios (kilotoneladas CO₂e)]:[Electricidad y Calor (kilotoneladas CO₂e)]])</f>
        <v>-2960</v>
      </c>
    </row>
    <row r="1617" spans="1:13" x14ac:dyDescent="0.25">
      <c r="A1617" t="s">
        <v>117</v>
      </c>
      <c r="B1617" t="s">
        <v>424</v>
      </c>
      <c r="C1617" t="s">
        <v>118</v>
      </c>
      <c r="D1617">
        <v>2012</v>
      </c>
      <c r="E1617">
        <v>0</v>
      </c>
      <c r="F1617">
        <v>60</v>
      </c>
      <c r="G1617">
        <v>-3020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>SUM(Emisiones_CO2_CO2eq_MUNDO[[#This Row],[Edificios (kilotoneladas CO₂e)]:[Electricidad y Calor (kilotoneladas CO₂e)]])</f>
        <v>-2960</v>
      </c>
    </row>
    <row r="1618" spans="1:13" x14ac:dyDescent="0.25">
      <c r="A1618" t="s">
        <v>117</v>
      </c>
      <c r="B1618" t="s">
        <v>424</v>
      </c>
      <c r="C1618" t="s">
        <v>118</v>
      </c>
      <c r="D1618">
        <v>2013</v>
      </c>
      <c r="E1618">
        <v>0</v>
      </c>
      <c r="F1618">
        <v>70</v>
      </c>
      <c r="G1618">
        <v>-3020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SUM(Emisiones_CO2_CO2eq_MUNDO[[#This Row],[Edificios (kilotoneladas CO₂e)]:[Electricidad y Calor (kilotoneladas CO₂e)]])</f>
        <v>-2950</v>
      </c>
    </row>
    <row r="1619" spans="1:13" x14ac:dyDescent="0.25">
      <c r="A1619" t="s">
        <v>117</v>
      </c>
      <c r="B1619" t="s">
        <v>424</v>
      </c>
      <c r="C1619" t="s">
        <v>118</v>
      </c>
      <c r="D1619">
        <v>2014</v>
      </c>
      <c r="E1619">
        <v>0</v>
      </c>
      <c r="F1619">
        <v>70</v>
      </c>
      <c r="G1619">
        <v>-3020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SUM(Emisiones_CO2_CO2eq_MUNDO[[#This Row],[Edificios (kilotoneladas CO₂e)]:[Electricidad y Calor (kilotoneladas CO₂e)]])</f>
        <v>-2950</v>
      </c>
    </row>
    <row r="1620" spans="1:13" x14ac:dyDescent="0.25">
      <c r="A1620" t="s">
        <v>117</v>
      </c>
      <c r="B1620" t="s">
        <v>424</v>
      </c>
      <c r="C1620" t="s">
        <v>118</v>
      </c>
      <c r="D1620">
        <v>2015</v>
      </c>
      <c r="E1620">
        <v>0</v>
      </c>
      <c r="F1620">
        <v>80</v>
      </c>
      <c r="G1620">
        <v>-3020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SUM(Emisiones_CO2_CO2eq_MUNDO[[#This Row],[Edificios (kilotoneladas CO₂e)]:[Electricidad y Calor (kilotoneladas CO₂e)]])</f>
        <v>-2940</v>
      </c>
    </row>
    <row r="1621" spans="1:13" x14ac:dyDescent="0.25">
      <c r="A1621" t="s">
        <v>117</v>
      </c>
      <c r="B1621" t="s">
        <v>424</v>
      </c>
      <c r="C1621" t="s">
        <v>118</v>
      </c>
      <c r="D1621">
        <v>2016</v>
      </c>
      <c r="E1621">
        <v>0</v>
      </c>
      <c r="F1621">
        <v>80</v>
      </c>
      <c r="G1621">
        <v>-3020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SUM(Emisiones_CO2_CO2eq_MUNDO[[#This Row],[Edificios (kilotoneladas CO₂e)]:[Electricidad y Calor (kilotoneladas CO₂e)]])</f>
        <v>-2940</v>
      </c>
    </row>
    <row r="1622" spans="1:13" x14ac:dyDescent="0.25">
      <c r="A1622" t="s">
        <v>119</v>
      </c>
      <c r="B1622" t="s">
        <v>425</v>
      </c>
      <c r="C1622" t="s">
        <v>120</v>
      </c>
      <c r="D1622">
        <v>1990</v>
      </c>
      <c r="E1622">
        <v>6500</v>
      </c>
      <c r="F1622">
        <v>730</v>
      </c>
      <c r="G1622">
        <v>-24380</v>
      </c>
      <c r="H1622">
        <v>2100</v>
      </c>
      <c r="I1622">
        <v>11700</v>
      </c>
      <c r="J1622">
        <v>13600</v>
      </c>
      <c r="K1622">
        <v>0</v>
      </c>
      <c r="L1622">
        <v>19800</v>
      </c>
      <c r="M1622">
        <f>SUM(Emisiones_CO2_CO2eq_MUNDO[[#This Row],[Edificios (kilotoneladas CO₂e)]:[Electricidad y Calor (kilotoneladas CO₂e)]])</f>
        <v>30050</v>
      </c>
    </row>
    <row r="1623" spans="1:13" x14ac:dyDescent="0.25">
      <c r="A1623" t="s">
        <v>119</v>
      </c>
      <c r="B1623" t="s">
        <v>425</v>
      </c>
      <c r="C1623" t="s">
        <v>120</v>
      </c>
      <c r="D1623">
        <v>1991</v>
      </c>
      <c r="E1623">
        <v>6800</v>
      </c>
      <c r="F1623">
        <v>570</v>
      </c>
      <c r="G1623">
        <v>-24380</v>
      </c>
      <c r="H1623">
        <v>1800</v>
      </c>
      <c r="I1623">
        <v>11400</v>
      </c>
      <c r="J1623">
        <v>13100</v>
      </c>
      <c r="K1623">
        <v>0</v>
      </c>
      <c r="L1623">
        <v>21500</v>
      </c>
      <c r="M1623">
        <f>SUM(Emisiones_CO2_CO2eq_MUNDO[[#This Row],[Edificios (kilotoneladas CO₂e)]:[Electricidad y Calor (kilotoneladas CO₂e)]])</f>
        <v>30790</v>
      </c>
    </row>
    <row r="1624" spans="1:13" x14ac:dyDescent="0.25">
      <c r="A1624" t="s">
        <v>119</v>
      </c>
      <c r="B1624" t="s">
        <v>425</v>
      </c>
      <c r="C1624" t="s">
        <v>120</v>
      </c>
      <c r="D1624">
        <v>1992</v>
      </c>
      <c r="E1624">
        <v>6700</v>
      </c>
      <c r="F1624">
        <v>470</v>
      </c>
      <c r="G1624">
        <v>-24380</v>
      </c>
      <c r="H1624">
        <v>2000</v>
      </c>
      <c r="I1624">
        <v>11400</v>
      </c>
      <c r="J1624">
        <v>12700</v>
      </c>
      <c r="K1624">
        <v>0</v>
      </c>
      <c r="L1624">
        <v>19100</v>
      </c>
      <c r="M1624">
        <f>SUM(Emisiones_CO2_CO2eq_MUNDO[[#This Row],[Edificios (kilotoneladas CO₂e)]:[Electricidad y Calor (kilotoneladas CO₂e)]])</f>
        <v>27990</v>
      </c>
    </row>
    <row r="1625" spans="1:13" x14ac:dyDescent="0.25">
      <c r="A1625" t="s">
        <v>119</v>
      </c>
      <c r="B1625" t="s">
        <v>425</v>
      </c>
      <c r="C1625" t="s">
        <v>120</v>
      </c>
      <c r="D1625">
        <v>1993</v>
      </c>
      <c r="E1625">
        <v>5600</v>
      </c>
      <c r="F1625">
        <v>360</v>
      </c>
      <c r="G1625">
        <v>-24380</v>
      </c>
      <c r="H1625">
        <v>2000</v>
      </c>
      <c r="I1625">
        <v>11100</v>
      </c>
      <c r="J1625">
        <v>12200</v>
      </c>
      <c r="K1625">
        <v>0</v>
      </c>
      <c r="L1625">
        <v>22200</v>
      </c>
      <c r="M1625">
        <f>SUM(Emisiones_CO2_CO2eq_MUNDO[[#This Row],[Edificios (kilotoneladas CO₂e)]:[Electricidad y Calor (kilotoneladas CO₂e)]])</f>
        <v>29080</v>
      </c>
    </row>
    <row r="1626" spans="1:13" x14ac:dyDescent="0.25">
      <c r="A1626" t="s">
        <v>119</v>
      </c>
      <c r="B1626" t="s">
        <v>425</v>
      </c>
      <c r="C1626" t="s">
        <v>120</v>
      </c>
      <c r="D1626">
        <v>1994</v>
      </c>
      <c r="E1626">
        <v>6000</v>
      </c>
      <c r="F1626">
        <v>360</v>
      </c>
      <c r="G1626">
        <v>-24380</v>
      </c>
      <c r="H1626">
        <v>1700</v>
      </c>
      <c r="I1626">
        <v>11600</v>
      </c>
      <c r="J1626">
        <v>13500</v>
      </c>
      <c r="K1626">
        <v>0</v>
      </c>
      <c r="L1626">
        <v>26900</v>
      </c>
      <c r="M1626">
        <f>SUM(Emisiones_CO2_CO2eq_MUNDO[[#This Row],[Edificios (kilotoneladas CO₂e)]:[Electricidad y Calor (kilotoneladas CO₂e)]])</f>
        <v>35680</v>
      </c>
    </row>
    <row r="1627" spans="1:13" x14ac:dyDescent="0.25">
      <c r="A1627" t="s">
        <v>119</v>
      </c>
      <c r="B1627" t="s">
        <v>425</v>
      </c>
      <c r="C1627" t="s">
        <v>120</v>
      </c>
      <c r="D1627">
        <v>1995</v>
      </c>
      <c r="E1627">
        <v>6100</v>
      </c>
      <c r="F1627">
        <v>380</v>
      </c>
      <c r="G1627">
        <v>-24380</v>
      </c>
      <c r="H1627">
        <v>1700</v>
      </c>
      <c r="I1627">
        <v>11400</v>
      </c>
      <c r="J1627">
        <v>11800</v>
      </c>
      <c r="K1627">
        <v>0</v>
      </c>
      <c r="L1627">
        <v>24800</v>
      </c>
      <c r="M1627">
        <f>SUM(Emisiones_CO2_CO2eq_MUNDO[[#This Row],[Edificios (kilotoneladas CO₂e)]:[Electricidad y Calor (kilotoneladas CO₂e)]])</f>
        <v>31800</v>
      </c>
    </row>
    <row r="1628" spans="1:13" x14ac:dyDescent="0.25">
      <c r="A1628" t="s">
        <v>119</v>
      </c>
      <c r="B1628" t="s">
        <v>425</v>
      </c>
      <c r="C1628" t="s">
        <v>120</v>
      </c>
      <c r="D1628">
        <v>1996</v>
      </c>
      <c r="E1628">
        <v>5900</v>
      </c>
      <c r="F1628">
        <v>380</v>
      </c>
      <c r="G1628">
        <v>-24340</v>
      </c>
      <c r="H1628">
        <v>1700</v>
      </c>
      <c r="I1628">
        <v>11100</v>
      </c>
      <c r="J1628">
        <v>11600</v>
      </c>
      <c r="K1628">
        <v>0</v>
      </c>
      <c r="L1628">
        <v>31800</v>
      </c>
      <c r="M1628">
        <f>SUM(Emisiones_CO2_CO2eq_MUNDO[[#This Row],[Edificios (kilotoneladas CO₂e)]:[Electricidad y Calor (kilotoneladas CO₂e)]])</f>
        <v>38140</v>
      </c>
    </row>
    <row r="1629" spans="1:13" x14ac:dyDescent="0.25">
      <c r="A1629" t="s">
        <v>119</v>
      </c>
      <c r="B1629" t="s">
        <v>425</v>
      </c>
      <c r="C1629" t="s">
        <v>120</v>
      </c>
      <c r="D1629">
        <v>1997</v>
      </c>
      <c r="E1629">
        <v>5600</v>
      </c>
      <c r="F1629">
        <v>450</v>
      </c>
      <c r="G1629">
        <v>-24370</v>
      </c>
      <c r="H1629">
        <v>1700</v>
      </c>
      <c r="I1629">
        <v>11700</v>
      </c>
      <c r="J1629">
        <v>11900</v>
      </c>
      <c r="K1629">
        <v>0</v>
      </c>
      <c r="L1629">
        <v>29300</v>
      </c>
      <c r="M1629">
        <f>SUM(Emisiones_CO2_CO2eq_MUNDO[[#This Row],[Edificios (kilotoneladas CO₂e)]:[Electricidad y Calor (kilotoneladas CO₂e)]])</f>
        <v>36280</v>
      </c>
    </row>
    <row r="1630" spans="1:13" x14ac:dyDescent="0.25">
      <c r="A1630" t="s">
        <v>119</v>
      </c>
      <c r="B1630" t="s">
        <v>425</v>
      </c>
      <c r="C1630" t="s">
        <v>120</v>
      </c>
      <c r="D1630">
        <v>1998</v>
      </c>
      <c r="E1630">
        <v>5700</v>
      </c>
      <c r="F1630">
        <v>450</v>
      </c>
      <c r="G1630">
        <v>-24370</v>
      </c>
      <c r="H1630">
        <v>1700</v>
      </c>
      <c r="I1630">
        <v>11900</v>
      </c>
      <c r="J1630">
        <v>13400</v>
      </c>
      <c r="K1630">
        <v>0</v>
      </c>
      <c r="L1630">
        <v>24100</v>
      </c>
      <c r="M1630">
        <f>SUM(Emisiones_CO2_CO2eq_MUNDO[[#This Row],[Edificios (kilotoneladas CO₂e)]:[Electricidad y Calor (kilotoneladas CO₂e)]])</f>
        <v>32880</v>
      </c>
    </row>
    <row r="1631" spans="1:13" x14ac:dyDescent="0.25">
      <c r="A1631" t="s">
        <v>119</v>
      </c>
      <c r="B1631" t="s">
        <v>425</v>
      </c>
      <c r="C1631" t="s">
        <v>120</v>
      </c>
      <c r="D1631">
        <v>1999</v>
      </c>
      <c r="E1631">
        <v>4900</v>
      </c>
      <c r="F1631">
        <v>480</v>
      </c>
      <c r="G1631">
        <v>-24370</v>
      </c>
      <c r="H1631">
        <v>1600</v>
      </c>
      <c r="I1631">
        <v>12200</v>
      </c>
      <c r="J1631">
        <v>12800</v>
      </c>
      <c r="K1631">
        <v>0</v>
      </c>
      <c r="L1631">
        <v>24500</v>
      </c>
      <c r="M1631">
        <f>SUM(Emisiones_CO2_CO2eq_MUNDO[[#This Row],[Edificios (kilotoneladas CO₂e)]:[Electricidad y Calor (kilotoneladas CO₂e)]])</f>
        <v>32110</v>
      </c>
    </row>
    <row r="1632" spans="1:13" x14ac:dyDescent="0.25">
      <c r="A1632" t="s">
        <v>119</v>
      </c>
      <c r="B1632" t="s">
        <v>425</v>
      </c>
      <c r="C1632" t="s">
        <v>120</v>
      </c>
      <c r="D1632">
        <v>2000</v>
      </c>
      <c r="E1632">
        <v>3500</v>
      </c>
      <c r="F1632">
        <v>500</v>
      </c>
      <c r="G1632">
        <v>-24370</v>
      </c>
      <c r="H1632">
        <v>2400</v>
      </c>
      <c r="I1632">
        <v>11700</v>
      </c>
      <c r="J1632">
        <v>11000</v>
      </c>
      <c r="K1632">
        <v>0</v>
      </c>
      <c r="L1632">
        <v>26000</v>
      </c>
      <c r="M1632">
        <f>SUM(Emisiones_CO2_CO2eq_MUNDO[[#This Row],[Edificios (kilotoneladas CO₂e)]:[Electricidad y Calor (kilotoneladas CO₂e)]])</f>
        <v>30730</v>
      </c>
    </row>
    <row r="1633" spans="1:13" x14ac:dyDescent="0.25">
      <c r="A1633" t="s">
        <v>119</v>
      </c>
      <c r="B1633" t="s">
        <v>425</v>
      </c>
      <c r="C1633" t="s">
        <v>120</v>
      </c>
      <c r="D1633">
        <v>2001</v>
      </c>
      <c r="E1633">
        <v>3800</v>
      </c>
      <c r="F1633">
        <v>500</v>
      </c>
      <c r="G1633">
        <v>-15580</v>
      </c>
      <c r="H1633">
        <v>2800</v>
      </c>
      <c r="I1633">
        <v>11900</v>
      </c>
      <c r="J1633">
        <v>10900</v>
      </c>
      <c r="K1633">
        <v>0</v>
      </c>
      <c r="L1633">
        <v>31200</v>
      </c>
      <c r="M1633">
        <f>SUM(Emisiones_CO2_CO2eq_MUNDO[[#This Row],[Edificios (kilotoneladas CO₂e)]:[Electricidad y Calor (kilotoneladas CO₂e)]])</f>
        <v>45520</v>
      </c>
    </row>
    <row r="1634" spans="1:13" x14ac:dyDescent="0.25">
      <c r="A1634" t="s">
        <v>119</v>
      </c>
      <c r="B1634" t="s">
        <v>425</v>
      </c>
      <c r="C1634" t="s">
        <v>120</v>
      </c>
      <c r="D1634">
        <v>2002</v>
      </c>
      <c r="E1634">
        <v>3700</v>
      </c>
      <c r="F1634">
        <v>480</v>
      </c>
      <c r="G1634">
        <v>-15540</v>
      </c>
      <c r="H1634">
        <v>2600</v>
      </c>
      <c r="I1634">
        <v>12100</v>
      </c>
      <c r="J1634">
        <v>10500</v>
      </c>
      <c r="K1634">
        <v>0</v>
      </c>
      <c r="L1634">
        <v>33900</v>
      </c>
      <c r="M1634">
        <f>SUM(Emisiones_CO2_CO2eq_MUNDO[[#This Row],[Edificios (kilotoneladas CO₂e)]:[Electricidad y Calor (kilotoneladas CO₂e)]])</f>
        <v>47740</v>
      </c>
    </row>
    <row r="1635" spans="1:13" x14ac:dyDescent="0.25">
      <c r="A1635" t="s">
        <v>119</v>
      </c>
      <c r="B1635" t="s">
        <v>425</v>
      </c>
      <c r="C1635" t="s">
        <v>120</v>
      </c>
      <c r="D1635">
        <v>2003</v>
      </c>
      <c r="E1635">
        <v>3500</v>
      </c>
      <c r="F1635">
        <v>470</v>
      </c>
      <c r="G1635">
        <v>-15380</v>
      </c>
      <c r="H1635">
        <v>3000</v>
      </c>
      <c r="I1635">
        <v>12300</v>
      </c>
      <c r="J1635">
        <v>10200</v>
      </c>
      <c r="K1635">
        <v>0</v>
      </c>
      <c r="L1635">
        <v>42100</v>
      </c>
      <c r="M1635">
        <f>SUM(Emisiones_CO2_CO2eq_MUNDO[[#This Row],[Edificios (kilotoneladas CO₂e)]:[Electricidad y Calor (kilotoneladas CO₂e)]])</f>
        <v>56190</v>
      </c>
    </row>
    <row r="1636" spans="1:13" x14ac:dyDescent="0.25">
      <c r="A1636" t="s">
        <v>119</v>
      </c>
      <c r="B1636" t="s">
        <v>425</v>
      </c>
      <c r="C1636" t="s">
        <v>120</v>
      </c>
      <c r="D1636">
        <v>2004</v>
      </c>
      <c r="E1636">
        <v>3500</v>
      </c>
      <c r="F1636">
        <v>530</v>
      </c>
      <c r="G1636">
        <v>-15330</v>
      </c>
      <c r="H1636">
        <v>2500</v>
      </c>
      <c r="I1636">
        <v>12600</v>
      </c>
      <c r="J1636">
        <v>10300</v>
      </c>
      <c r="K1636">
        <v>0</v>
      </c>
      <c r="L1636">
        <v>38300</v>
      </c>
      <c r="M1636">
        <f>SUM(Emisiones_CO2_CO2eq_MUNDO[[#This Row],[Edificios (kilotoneladas CO₂e)]:[Electricidad y Calor (kilotoneladas CO₂e)]])</f>
        <v>52400</v>
      </c>
    </row>
    <row r="1637" spans="1:13" x14ac:dyDescent="0.25">
      <c r="A1637" t="s">
        <v>119</v>
      </c>
      <c r="B1637" t="s">
        <v>425</v>
      </c>
      <c r="C1637" t="s">
        <v>120</v>
      </c>
      <c r="D1637">
        <v>2005</v>
      </c>
      <c r="E1637">
        <v>3400</v>
      </c>
      <c r="F1637">
        <v>540</v>
      </c>
      <c r="G1637">
        <v>-15300</v>
      </c>
      <c r="H1637">
        <v>2400</v>
      </c>
      <c r="I1637">
        <v>12600</v>
      </c>
      <c r="J1637">
        <v>9800</v>
      </c>
      <c r="K1637">
        <v>0</v>
      </c>
      <c r="L1637">
        <v>26700</v>
      </c>
      <c r="M1637">
        <f>SUM(Emisiones_CO2_CO2eq_MUNDO[[#This Row],[Edificios (kilotoneladas CO₂e)]:[Electricidad y Calor (kilotoneladas CO₂e)]])</f>
        <v>40140</v>
      </c>
    </row>
    <row r="1638" spans="1:13" x14ac:dyDescent="0.25">
      <c r="A1638" t="s">
        <v>119</v>
      </c>
      <c r="B1638" t="s">
        <v>425</v>
      </c>
      <c r="C1638" t="s">
        <v>120</v>
      </c>
      <c r="D1638">
        <v>2006</v>
      </c>
      <c r="E1638">
        <v>3300</v>
      </c>
      <c r="F1638">
        <v>570</v>
      </c>
      <c r="G1638">
        <v>-19440</v>
      </c>
      <c r="H1638">
        <v>2200</v>
      </c>
      <c r="I1638">
        <v>12800</v>
      </c>
      <c r="J1638">
        <v>9800</v>
      </c>
      <c r="K1638">
        <v>0</v>
      </c>
      <c r="L1638">
        <v>38300</v>
      </c>
      <c r="M1638">
        <f>SUM(Emisiones_CO2_CO2eq_MUNDO[[#This Row],[Edificios (kilotoneladas CO₂e)]:[Electricidad y Calor (kilotoneladas CO₂e)]])</f>
        <v>47530</v>
      </c>
    </row>
    <row r="1639" spans="1:13" x14ac:dyDescent="0.25">
      <c r="A1639" t="s">
        <v>119</v>
      </c>
      <c r="B1639" t="s">
        <v>425</v>
      </c>
      <c r="C1639" t="s">
        <v>120</v>
      </c>
      <c r="D1639">
        <v>2007</v>
      </c>
      <c r="E1639">
        <v>3200</v>
      </c>
      <c r="F1639">
        <v>610</v>
      </c>
      <c r="G1639">
        <v>-19490</v>
      </c>
      <c r="H1639">
        <v>2400</v>
      </c>
      <c r="I1639">
        <v>13100</v>
      </c>
      <c r="J1639">
        <v>9400</v>
      </c>
      <c r="K1639">
        <v>0</v>
      </c>
      <c r="L1639">
        <v>36400</v>
      </c>
      <c r="M1639">
        <f>SUM(Emisiones_CO2_CO2eq_MUNDO[[#This Row],[Edificios (kilotoneladas CO₂e)]:[Electricidad y Calor (kilotoneladas CO₂e)]])</f>
        <v>45620</v>
      </c>
    </row>
    <row r="1640" spans="1:13" x14ac:dyDescent="0.25">
      <c r="A1640" t="s">
        <v>119</v>
      </c>
      <c r="B1640" t="s">
        <v>425</v>
      </c>
      <c r="C1640" t="s">
        <v>120</v>
      </c>
      <c r="D1640">
        <v>2008</v>
      </c>
      <c r="E1640">
        <v>2500</v>
      </c>
      <c r="F1640">
        <v>620</v>
      </c>
      <c r="G1640">
        <v>-19440</v>
      </c>
      <c r="H1640">
        <v>2400</v>
      </c>
      <c r="I1640">
        <v>12500</v>
      </c>
      <c r="J1640">
        <v>9000</v>
      </c>
      <c r="K1640">
        <v>0</v>
      </c>
      <c r="L1640">
        <v>29700</v>
      </c>
      <c r="M1640">
        <f>SUM(Emisiones_CO2_CO2eq_MUNDO[[#This Row],[Edificios (kilotoneladas CO₂e)]:[Electricidad y Calor (kilotoneladas CO₂e)]])</f>
        <v>37280</v>
      </c>
    </row>
    <row r="1641" spans="1:13" x14ac:dyDescent="0.25">
      <c r="A1641" t="s">
        <v>119</v>
      </c>
      <c r="B1641" t="s">
        <v>425</v>
      </c>
      <c r="C1641" t="s">
        <v>120</v>
      </c>
      <c r="D1641">
        <v>2009</v>
      </c>
      <c r="E1641">
        <v>2600</v>
      </c>
      <c r="F1641">
        <v>390</v>
      </c>
      <c r="G1641">
        <v>-19410</v>
      </c>
      <c r="H1641">
        <v>2200</v>
      </c>
      <c r="I1641">
        <v>12000</v>
      </c>
      <c r="J1641">
        <v>7500</v>
      </c>
      <c r="K1641">
        <v>0</v>
      </c>
      <c r="L1641">
        <v>29400</v>
      </c>
      <c r="M1641">
        <f>SUM(Emisiones_CO2_CO2eq_MUNDO[[#This Row],[Edificios (kilotoneladas CO₂e)]:[Electricidad y Calor (kilotoneladas CO₂e)]])</f>
        <v>34680</v>
      </c>
    </row>
    <row r="1642" spans="1:13" x14ac:dyDescent="0.25">
      <c r="A1642" t="s">
        <v>119</v>
      </c>
      <c r="B1642" t="s">
        <v>425</v>
      </c>
      <c r="C1642" t="s">
        <v>120</v>
      </c>
      <c r="D1642">
        <v>2010</v>
      </c>
      <c r="E1642">
        <v>2900</v>
      </c>
      <c r="F1642">
        <v>530</v>
      </c>
      <c r="G1642">
        <v>-19380</v>
      </c>
      <c r="H1642">
        <v>2300</v>
      </c>
      <c r="I1642">
        <v>12500</v>
      </c>
      <c r="J1642">
        <v>9000</v>
      </c>
      <c r="K1642">
        <v>0</v>
      </c>
      <c r="L1642">
        <v>35300</v>
      </c>
      <c r="M1642">
        <f>SUM(Emisiones_CO2_CO2eq_MUNDO[[#This Row],[Edificios (kilotoneladas CO₂e)]:[Electricidad y Calor (kilotoneladas CO₂e)]])</f>
        <v>43150</v>
      </c>
    </row>
    <row r="1643" spans="1:13" x14ac:dyDescent="0.25">
      <c r="A1643" t="s">
        <v>119</v>
      </c>
      <c r="B1643" t="s">
        <v>425</v>
      </c>
      <c r="C1643" t="s">
        <v>120</v>
      </c>
      <c r="D1643">
        <v>2011</v>
      </c>
      <c r="E1643">
        <v>2300</v>
      </c>
      <c r="F1643">
        <v>560</v>
      </c>
      <c r="G1643">
        <v>6530</v>
      </c>
      <c r="H1643">
        <v>2200</v>
      </c>
      <c r="I1643">
        <v>12300</v>
      </c>
      <c r="J1643">
        <v>8400</v>
      </c>
      <c r="K1643">
        <v>0</v>
      </c>
      <c r="L1643">
        <v>29500</v>
      </c>
      <c r="M1643">
        <f>SUM(Emisiones_CO2_CO2eq_MUNDO[[#This Row],[Edificios (kilotoneladas CO₂e)]:[Electricidad y Calor (kilotoneladas CO₂e)]])</f>
        <v>61790</v>
      </c>
    </row>
    <row r="1644" spans="1:13" x14ac:dyDescent="0.25">
      <c r="A1644" t="s">
        <v>119</v>
      </c>
      <c r="B1644" t="s">
        <v>425</v>
      </c>
      <c r="C1644" t="s">
        <v>120</v>
      </c>
      <c r="D1644">
        <v>2012</v>
      </c>
      <c r="E1644">
        <v>2400</v>
      </c>
      <c r="F1644">
        <v>500</v>
      </c>
      <c r="G1644">
        <v>6500</v>
      </c>
      <c r="H1644">
        <v>2200</v>
      </c>
      <c r="I1644">
        <v>12000</v>
      </c>
      <c r="J1644">
        <v>7600</v>
      </c>
      <c r="K1644">
        <v>0</v>
      </c>
      <c r="L1644">
        <v>24600</v>
      </c>
      <c r="M1644">
        <f>SUM(Emisiones_CO2_CO2eq_MUNDO[[#This Row],[Edificios (kilotoneladas CO₂e)]:[Electricidad y Calor (kilotoneladas CO₂e)]])</f>
        <v>55800</v>
      </c>
    </row>
    <row r="1645" spans="1:13" x14ac:dyDescent="0.25">
      <c r="A1645" t="s">
        <v>119</v>
      </c>
      <c r="B1645" t="s">
        <v>425</v>
      </c>
      <c r="C1645" t="s">
        <v>120</v>
      </c>
      <c r="D1645">
        <v>2013</v>
      </c>
      <c r="E1645">
        <v>2200</v>
      </c>
      <c r="F1645">
        <v>480</v>
      </c>
      <c r="G1645">
        <v>6520</v>
      </c>
      <c r="H1645">
        <v>2100</v>
      </c>
      <c r="I1645">
        <v>11900</v>
      </c>
      <c r="J1645">
        <v>7400</v>
      </c>
      <c r="K1645">
        <v>0</v>
      </c>
      <c r="L1645">
        <v>25900</v>
      </c>
      <c r="M1645">
        <f>SUM(Emisiones_CO2_CO2eq_MUNDO[[#This Row],[Edificios (kilotoneladas CO₂e)]:[Electricidad y Calor (kilotoneladas CO₂e)]])</f>
        <v>56500</v>
      </c>
    </row>
    <row r="1646" spans="1:13" x14ac:dyDescent="0.25">
      <c r="A1646" t="s">
        <v>119</v>
      </c>
      <c r="B1646" t="s">
        <v>425</v>
      </c>
      <c r="C1646" t="s">
        <v>120</v>
      </c>
      <c r="D1646">
        <v>2014</v>
      </c>
      <c r="E1646">
        <v>2000</v>
      </c>
      <c r="F1646">
        <v>470</v>
      </c>
      <c r="G1646">
        <v>6550</v>
      </c>
      <c r="H1646">
        <v>2100</v>
      </c>
      <c r="I1646">
        <v>10800</v>
      </c>
      <c r="J1646">
        <v>7300</v>
      </c>
      <c r="K1646">
        <v>0</v>
      </c>
      <c r="L1646">
        <v>23200</v>
      </c>
      <c r="M1646">
        <f>SUM(Emisiones_CO2_CO2eq_MUNDO[[#This Row],[Edificios (kilotoneladas CO₂e)]:[Electricidad y Calor (kilotoneladas CO₂e)]])</f>
        <v>52420</v>
      </c>
    </row>
    <row r="1647" spans="1:13" x14ac:dyDescent="0.25">
      <c r="A1647" t="s">
        <v>119</v>
      </c>
      <c r="B1647" t="s">
        <v>425</v>
      </c>
      <c r="C1647" t="s">
        <v>120</v>
      </c>
      <c r="D1647">
        <v>2015</v>
      </c>
      <c r="E1647">
        <v>1900</v>
      </c>
      <c r="F1647">
        <v>460</v>
      </c>
      <c r="G1647">
        <v>6540</v>
      </c>
      <c r="H1647">
        <v>2100</v>
      </c>
      <c r="I1647">
        <v>10900</v>
      </c>
      <c r="J1647">
        <v>7400</v>
      </c>
      <c r="K1647">
        <v>0</v>
      </c>
      <c r="L1647">
        <v>20200</v>
      </c>
      <c r="M1647">
        <f>SUM(Emisiones_CO2_CO2eq_MUNDO[[#This Row],[Edificios (kilotoneladas CO₂e)]:[Electricidad y Calor (kilotoneladas CO₂e)]])</f>
        <v>49500</v>
      </c>
    </row>
    <row r="1648" spans="1:13" x14ac:dyDescent="0.25">
      <c r="A1648" t="s">
        <v>119</v>
      </c>
      <c r="B1648" t="s">
        <v>425</v>
      </c>
      <c r="C1648" t="s">
        <v>120</v>
      </c>
      <c r="D1648">
        <v>2016</v>
      </c>
      <c r="E1648">
        <v>2000</v>
      </c>
      <c r="F1648">
        <v>550</v>
      </c>
      <c r="G1648">
        <v>6550</v>
      </c>
      <c r="H1648">
        <v>2100</v>
      </c>
      <c r="I1648">
        <v>12400</v>
      </c>
      <c r="J1648">
        <v>7500</v>
      </c>
      <c r="K1648">
        <v>0</v>
      </c>
      <c r="L1648">
        <v>21700</v>
      </c>
      <c r="M1648">
        <f>SUM(Emisiones_CO2_CO2eq_MUNDO[[#This Row],[Edificios (kilotoneladas CO₂e)]:[Electricidad y Calor (kilotoneladas CO₂e)]])</f>
        <v>52800</v>
      </c>
    </row>
    <row r="1649" spans="1:13" x14ac:dyDescent="0.25">
      <c r="A1649" t="s">
        <v>121</v>
      </c>
      <c r="B1649" t="s">
        <v>426</v>
      </c>
      <c r="C1649" t="s">
        <v>122</v>
      </c>
      <c r="D1649">
        <v>1990</v>
      </c>
      <c r="E1649">
        <v>85600</v>
      </c>
      <c r="F1649">
        <v>0</v>
      </c>
      <c r="G1649">
        <v>-25320</v>
      </c>
      <c r="H1649">
        <v>11100</v>
      </c>
      <c r="I1649">
        <v>113500</v>
      </c>
      <c r="J1649">
        <v>60500</v>
      </c>
      <c r="K1649">
        <v>0</v>
      </c>
      <c r="L1649">
        <v>74900</v>
      </c>
      <c r="M1649">
        <f>SUM(Emisiones_CO2_CO2eq_MUNDO[[#This Row],[Edificios (kilotoneladas CO₂e)]:[Electricidad y Calor (kilotoneladas CO₂e)]])</f>
        <v>320280</v>
      </c>
    </row>
    <row r="1650" spans="1:13" x14ac:dyDescent="0.25">
      <c r="A1650" t="s">
        <v>121</v>
      </c>
      <c r="B1650" t="s">
        <v>426</v>
      </c>
      <c r="C1650" t="s">
        <v>122</v>
      </c>
      <c r="D1650">
        <v>1991</v>
      </c>
      <c r="E1650">
        <v>95200</v>
      </c>
      <c r="F1650">
        <v>0</v>
      </c>
      <c r="G1650">
        <v>-25320</v>
      </c>
      <c r="H1650">
        <v>11400</v>
      </c>
      <c r="I1650">
        <v>116800</v>
      </c>
      <c r="J1650">
        <v>61000</v>
      </c>
      <c r="K1650">
        <v>0</v>
      </c>
      <c r="L1650">
        <v>85900</v>
      </c>
      <c r="M1650">
        <f>SUM(Emisiones_CO2_CO2eq_MUNDO[[#This Row],[Edificios (kilotoneladas CO₂e)]:[Electricidad y Calor (kilotoneladas CO₂e)]])</f>
        <v>344980</v>
      </c>
    </row>
    <row r="1651" spans="1:13" x14ac:dyDescent="0.25">
      <c r="A1651" t="s">
        <v>121</v>
      </c>
      <c r="B1651" t="s">
        <v>426</v>
      </c>
      <c r="C1651" t="s">
        <v>122</v>
      </c>
      <c r="D1651">
        <v>1992</v>
      </c>
      <c r="E1651">
        <v>92800</v>
      </c>
      <c r="F1651">
        <v>0</v>
      </c>
      <c r="G1651">
        <v>-25320</v>
      </c>
      <c r="H1651">
        <v>11400</v>
      </c>
      <c r="I1651">
        <v>119400</v>
      </c>
      <c r="J1651">
        <v>61400</v>
      </c>
      <c r="K1651">
        <v>0</v>
      </c>
      <c r="L1651">
        <v>74300</v>
      </c>
      <c r="M1651">
        <f>SUM(Emisiones_CO2_CO2eq_MUNDO[[#This Row],[Edificios (kilotoneladas CO₂e)]:[Electricidad y Calor (kilotoneladas CO₂e)]])</f>
        <v>333980</v>
      </c>
    </row>
    <row r="1652" spans="1:13" x14ac:dyDescent="0.25">
      <c r="A1652" t="s">
        <v>121</v>
      </c>
      <c r="B1652" t="s">
        <v>426</v>
      </c>
      <c r="C1652" t="s">
        <v>122</v>
      </c>
      <c r="D1652">
        <v>1993</v>
      </c>
      <c r="E1652">
        <v>89800</v>
      </c>
      <c r="F1652">
        <v>0</v>
      </c>
      <c r="G1652">
        <v>-25320</v>
      </c>
      <c r="H1652">
        <v>11700</v>
      </c>
      <c r="I1652">
        <v>120500</v>
      </c>
      <c r="J1652">
        <v>57500</v>
      </c>
      <c r="K1652">
        <v>0</v>
      </c>
      <c r="L1652">
        <v>61500</v>
      </c>
      <c r="M1652">
        <f>SUM(Emisiones_CO2_CO2eq_MUNDO[[#This Row],[Edificios (kilotoneladas CO₂e)]:[Electricidad y Calor (kilotoneladas CO₂e)]])</f>
        <v>315680</v>
      </c>
    </row>
    <row r="1653" spans="1:13" x14ac:dyDescent="0.25">
      <c r="A1653" t="s">
        <v>121</v>
      </c>
      <c r="B1653" t="s">
        <v>426</v>
      </c>
      <c r="C1653" t="s">
        <v>122</v>
      </c>
      <c r="D1653">
        <v>1994</v>
      </c>
      <c r="E1653">
        <v>84400</v>
      </c>
      <c r="F1653">
        <v>0</v>
      </c>
      <c r="G1653">
        <v>-25320</v>
      </c>
      <c r="H1653">
        <v>11500</v>
      </c>
      <c r="I1653">
        <v>121400</v>
      </c>
      <c r="J1653">
        <v>57200</v>
      </c>
      <c r="K1653">
        <v>0</v>
      </c>
      <c r="L1653">
        <v>61300</v>
      </c>
      <c r="M1653">
        <f>SUM(Emisiones_CO2_CO2eq_MUNDO[[#This Row],[Edificios (kilotoneladas CO₂e)]:[Electricidad y Calor (kilotoneladas CO₂e)]])</f>
        <v>310480</v>
      </c>
    </row>
    <row r="1654" spans="1:13" x14ac:dyDescent="0.25">
      <c r="A1654" t="s">
        <v>121</v>
      </c>
      <c r="B1654" t="s">
        <v>426</v>
      </c>
      <c r="C1654" t="s">
        <v>122</v>
      </c>
      <c r="D1654">
        <v>1995</v>
      </c>
      <c r="E1654">
        <v>84200</v>
      </c>
      <c r="F1654">
        <v>0</v>
      </c>
      <c r="G1654">
        <v>-25320</v>
      </c>
      <c r="H1654">
        <v>11500</v>
      </c>
      <c r="I1654">
        <v>122300</v>
      </c>
      <c r="J1654">
        <v>59400</v>
      </c>
      <c r="K1654">
        <v>0</v>
      </c>
      <c r="L1654">
        <v>66300</v>
      </c>
      <c r="M1654">
        <f>SUM(Emisiones_CO2_CO2eq_MUNDO[[#This Row],[Edificios (kilotoneladas CO₂e)]:[Electricidad y Calor (kilotoneladas CO₂e)]])</f>
        <v>318380</v>
      </c>
    </row>
    <row r="1655" spans="1:13" x14ac:dyDescent="0.25">
      <c r="A1655" t="s">
        <v>121</v>
      </c>
      <c r="B1655" t="s">
        <v>426</v>
      </c>
      <c r="C1655" t="s">
        <v>122</v>
      </c>
      <c r="D1655">
        <v>1996</v>
      </c>
      <c r="E1655">
        <v>93100</v>
      </c>
      <c r="F1655">
        <v>0</v>
      </c>
      <c r="G1655">
        <v>-25320</v>
      </c>
      <c r="H1655">
        <v>11800</v>
      </c>
      <c r="I1655">
        <v>122100</v>
      </c>
      <c r="J1655">
        <v>62600</v>
      </c>
      <c r="K1655">
        <v>0</v>
      </c>
      <c r="L1655">
        <v>69900</v>
      </c>
      <c r="M1655">
        <f>SUM(Emisiones_CO2_CO2eq_MUNDO[[#This Row],[Edificios (kilotoneladas CO₂e)]:[Electricidad y Calor (kilotoneladas CO₂e)]])</f>
        <v>334180</v>
      </c>
    </row>
    <row r="1656" spans="1:13" x14ac:dyDescent="0.25">
      <c r="A1656" t="s">
        <v>121</v>
      </c>
      <c r="B1656" t="s">
        <v>426</v>
      </c>
      <c r="C1656" t="s">
        <v>122</v>
      </c>
      <c r="D1656">
        <v>1997</v>
      </c>
      <c r="E1656">
        <v>87600</v>
      </c>
      <c r="F1656">
        <v>0</v>
      </c>
      <c r="G1656">
        <v>-25320</v>
      </c>
      <c r="H1656">
        <v>11700</v>
      </c>
      <c r="I1656">
        <v>124600</v>
      </c>
      <c r="J1656">
        <v>61600</v>
      </c>
      <c r="K1656">
        <v>0</v>
      </c>
      <c r="L1656">
        <v>65500</v>
      </c>
      <c r="M1656">
        <f>SUM(Emisiones_CO2_CO2eq_MUNDO[[#This Row],[Edificios (kilotoneladas CO₂e)]:[Electricidad y Calor (kilotoneladas CO₂e)]])</f>
        <v>325680</v>
      </c>
    </row>
    <row r="1657" spans="1:13" x14ac:dyDescent="0.25">
      <c r="A1657" t="s">
        <v>121</v>
      </c>
      <c r="B1657" t="s">
        <v>426</v>
      </c>
      <c r="C1657" t="s">
        <v>122</v>
      </c>
      <c r="D1657">
        <v>1998</v>
      </c>
      <c r="E1657">
        <v>91100</v>
      </c>
      <c r="F1657">
        <v>0</v>
      </c>
      <c r="G1657">
        <v>-25320</v>
      </c>
      <c r="H1657">
        <v>13700</v>
      </c>
      <c r="I1657">
        <v>129100</v>
      </c>
      <c r="J1657">
        <v>58500</v>
      </c>
      <c r="K1657">
        <v>0</v>
      </c>
      <c r="L1657">
        <v>80100</v>
      </c>
      <c r="M1657">
        <f>SUM(Emisiones_CO2_CO2eq_MUNDO[[#This Row],[Edificios (kilotoneladas CO₂e)]:[Electricidad y Calor (kilotoneladas CO₂e)]])</f>
        <v>347180</v>
      </c>
    </row>
    <row r="1658" spans="1:13" x14ac:dyDescent="0.25">
      <c r="A1658" t="s">
        <v>121</v>
      </c>
      <c r="B1658" t="s">
        <v>426</v>
      </c>
      <c r="C1658" t="s">
        <v>122</v>
      </c>
      <c r="D1658">
        <v>1999</v>
      </c>
      <c r="E1658">
        <v>92500</v>
      </c>
      <c r="F1658">
        <v>0</v>
      </c>
      <c r="G1658">
        <v>-25320</v>
      </c>
      <c r="H1658">
        <v>13800</v>
      </c>
      <c r="I1658">
        <v>129500</v>
      </c>
      <c r="J1658">
        <v>56600</v>
      </c>
      <c r="K1658">
        <v>0</v>
      </c>
      <c r="L1658">
        <v>74200</v>
      </c>
      <c r="M1658">
        <f>SUM(Emisiones_CO2_CO2eq_MUNDO[[#This Row],[Edificios (kilotoneladas CO₂e)]:[Electricidad y Calor (kilotoneladas CO₂e)]])</f>
        <v>341280</v>
      </c>
    </row>
    <row r="1659" spans="1:13" x14ac:dyDescent="0.25">
      <c r="A1659" t="s">
        <v>121</v>
      </c>
      <c r="B1659" t="s">
        <v>426</v>
      </c>
      <c r="C1659" t="s">
        <v>122</v>
      </c>
      <c r="D1659">
        <v>2000</v>
      </c>
      <c r="E1659">
        <v>85700</v>
      </c>
      <c r="F1659">
        <v>0</v>
      </c>
      <c r="G1659">
        <v>-25320</v>
      </c>
      <c r="H1659">
        <v>13800</v>
      </c>
      <c r="I1659">
        <v>132500</v>
      </c>
      <c r="J1659">
        <v>55400</v>
      </c>
      <c r="K1659">
        <v>0</v>
      </c>
      <c r="L1659">
        <v>77200</v>
      </c>
      <c r="M1659">
        <f>SUM(Emisiones_CO2_CO2eq_MUNDO[[#This Row],[Edificios (kilotoneladas CO₂e)]:[Electricidad y Calor (kilotoneladas CO₂e)]])</f>
        <v>339280</v>
      </c>
    </row>
    <row r="1660" spans="1:13" x14ac:dyDescent="0.25">
      <c r="A1660" t="s">
        <v>121</v>
      </c>
      <c r="B1660" t="s">
        <v>426</v>
      </c>
      <c r="C1660" t="s">
        <v>122</v>
      </c>
      <c r="D1660">
        <v>2001</v>
      </c>
      <c r="E1660">
        <v>90700</v>
      </c>
      <c r="F1660">
        <v>0</v>
      </c>
      <c r="G1660">
        <v>-79590</v>
      </c>
      <c r="H1660">
        <v>14100</v>
      </c>
      <c r="I1660">
        <v>134199.99999999901</v>
      </c>
      <c r="J1660">
        <v>59300</v>
      </c>
      <c r="K1660">
        <v>0</v>
      </c>
      <c r="L1660">
        <v>69900</v>
      </c>
      <c r="M1660">
        <f>SUM(Emisiones_CO2_CO2eq_MUNDO[[#This Row],[Edificios (kilotoneladas CO₂e)]:[Electricidad y Calor (kilotoneladas CO₂e)]])</f>
        <v>288609.99999999901</v>
      </c>
    </row>
    <row r="1661" spans="1:13" x14ac:dyDescent="0.25">
      <c r="A1661" t="s">
        <v>121</v>
      </c>
      <c r="B1661" t="s">
        <v>426</v>
      </c>
      <c r="C1661" t="s">
        <v>122</v>
      </c>
      <c r="D1661">
        <v>2002</v>
      </c>
      <c r="E1661">
        <v>84300</v>
      </c>
      <c r="F1661">
        <v>0</v>
      </c>
      <c r="G1661">
        <v>-79650</v>
      </c>
      <c r="H1661">
        <v>14300</v>
      </c>
      <c r="I1661">
        <v>134100</v>
      </c>
      <c r="J1661">
        <v>57200</v>
      </c>
      <c r="K1661">
        <v>0</v>
      </c>
      <c r="L1661">
        <v>72600</v>
      </c>
      <c r="M1661">
        <f>SUM(Emisiones_CO2_CO2eq_MUNDO[[#This Row],[Edificios (kilotoneladas CO₂e)]:[Electricidad y Calor (kilotoneladas CO₂e)]])</f>
        <v>282850</v>
      </c>
    </row>
    <row r="1662" spans="1:13" x14ac:dyDescent="0.25">
      <c r="A1662" t="s">
        <v>121</v>
      </c>
      <c r="B1662" t="s">
        <v>426</v>
      </c>
      <c r="C1662" t="s">
        <v>122</v>
      </c>
      <c r="D1662">
        <v>2003</v>
      </c>
      <c r="E1662">
        <v>89200</v>
      </c>
      <c r="F1662">
        <v>0</v>
      </c>
      <c r="G1662">
        <v>-79690</v>
      </c>
      <c r="H1662">
        <v>14400</v>
      </c>
      <c r="I1662">
        <v>132800</v>
      </c>
      <c r="J1662">
        <v>56600</v>
      </c>
      <c r="K1662">
        <v>0</v>
      </c>
      <c r="L1662">
        <v>75300</v>
      </c>
      <c r="M1662">
        <f>SUM(Emisiones_CO2_CO2eq_MUNDO[[#This Row],[Edificios (kilotoneladas CO₂e)]:[Electricidad y Calor (kilotoneladas CO₂e)]])</f>
        <v>288610</v>
      </c>
    </row>
    <row r="1663" spans="1:13" x14ac:dyDescent="0.25">
      <c r="A1663" t="s">
        <v>121</v>
      </c>
      <c r="B1663" t="s">
        <v>426</v>
      </c>
      <c r="C1663" t="s">
        <v>122</v>
      </c>
      <c r="D1663">
        <v>2004</v>
      </c>
      <c r="E1663">
        <v>92900</v>
      </c>
      <c r="F1663">
        <v>0</v>
      </c>
      <c r="G1663">
        <v>-79760</v>
      </c>
      <c r="H1663">
        <v>15100</v>
      </c>
      <c r="I1663">
        <v>133100</v>
      </c>
      <c r="J1663">
        <v>53100</v>
      </c>
      <c r="K1663">
        <v>0</v>
      </c>
      <c r="L1663">
        <v>74900</v>
      </c>
      <c r="M1663">
        <f>SUM(Emisiones_CO2_CO2eq_MUNDO[[#This Row],[Edificios (kilotoneladas CO₂e)]:[Electricidad y Calor (kilotoneladas CO₂e)]])</f>
        <v>289340</v>
      </c>
    </row>
    <row r="1664" spans="1:13" x14ac:dyDescent="0.25">
      <c r="A1664" t="s">
        <v>121</v>
      </c>
      <c r="B1664" t="s">
        <v>426</v>
      </c>
      <c r="C1664" t="s">
        <v>122</v>
      </c>
      <c r="D1664">
        <v>2005</v>
      </c>
      <c r="E1664">
        <v>90500</v>
      </c>
      <c r="F1664">
        <v>0</v>
      </c>
      <c r="G1664">
        <v>-79780</v>
      </c>
      <c r="H1664">
        <v>14600</v>
      </c>
      <c r="I1664">
        <v>130800</v>
      </c>
      <c r="J1664">
        <v>55100</v>
      </c>
      <c r="K1664">
        <v>0</v>
      </c>
      <c r="L1664">
        <v>80900</v>
      </c>
      <c r="M1664">
        <f>SUM(Emisiones_CO2_CO2eq_MUNDO[[#This Row],[Edificios (kilotoneladas CO₂e)]:[Electricidad y Calor (kilotoneladas CO₂e)]])</f>
        <v>292120</v>
      </c>
    </row>
    <row r="1665" spans="1:13" x14ac:dyDescent="0.25">
      <c r="A1665" t="s">
        <v>121</v>
      </c>
      <c r="B1665" t="s">
        <v>426</v>
      </c>
      <c r="C1665" t="s">
        <v>122</v>
      </c>
      <c r="D1665">
        <v>2006</v>
      </c>
      <c r="E1665">
        <v>85700</v>
      </c>
      <c r="F1665">
        <v>0</v>
      </c>
      <c r="G1665">
        <v>-54850</v>
      </c>
      <c r="H1665">
        <v>14200</v>
      </c>
      <c r="I1665">
        <v>131100</v>
      </c>
      <c r="J1665">
        <v>54800</v>
      </c>
      <c r="K1665">
        <v>0</v>
      </c>
      <c r="L1665">
        <v>76700</v>
      </c>
      <c r="M1665">
        <f>SUM(Emisiones_CO2_CO2eq_MUNDO[[#This Row],[Edificios (kilotoneladas CO₂e)]:[Electricidad y Calor (kilotoneladas CO₂e)]])</f>
        <v>307650</v>
      </c>
    </row>
    <row r="1666" spans="1:13" x14ac:dyDescent="0.25">
      <c r="A1666" t="s">
        <v>121</v>
      </c>
      <c r="B1666" t="s">
        <v>426</v>
      </c>
      <c r="C1666" t="s">
        <v>122</v>
      </c>
      <c r="D1666">
        <v>2007</v>
      </c>
      <c r="E1666">
        <v>77100</v>
      </c>
      <c r="F1666">
        <v>0</v>
      </c>
      <c r="G1666">
        <v>-54860</v>
      </c>
      <c r="H1666">
        <v>13800</v>
      </c>
      <c r="I1666">
        <v>130300</v>
      </c>
      <c r="J1666">
        <v>54000</v>
      </c>
      <c r="K1666">
        <v>0</v>
      </c>
      <c r="L1666">
        <v>79100</v>
      </c>
      <c r="M1666">
        <f>SUM(Emisiones_CO2_CO2eq_MUNDO[[#This Row],[Edificios (kilotoneladas CO₂e)]:[Electricidad y Calor (kilotoneladas CO₂e)]])</f>
        <v>299440</v>
      </c>
    </row>
    <row r="1667" spans="1:13" x14ac:dyDescent="0.25">
      <c r="A1667" t="s">
        <v>121</v>
      </c>
      <c r="B1667" t="s">
        <v>426</v>
      </c>
      <c r="C1667" t="s">
        <v>122</v>
      </c>
      <c r="D1667">
        <v>2008</v>
      </c>
      <c r="E1667">
        <v>83500</v>
      </c>
      <c r="F1667">
        <v>0</v>
      </c>
      <c r="G1667">
        <v>-54850</v>
      </c>
      <c r="H1667">
        <v>14000</v>
      </c>
      <c r="I1667">
        <v>124300</v>
      </c>
      <c r="J1667">
        <v>52500</v>
      </c>
      <c r="K1667">
        <v>0</v>
      </c>
      <c r="L1667">
        <v>75700</v>
      </c>
      <c r="M1667">
        <f>SUM(Emisiones_CO2_CO2eq_MUNDO[[#This Row],[Edificios (kilotoneladas CO₂e)]:[Electricidad y Calor (kilotoneladas CO₂e)]])</f>
        <v>295150</v>
      </c>
    </row>
    <row r="1668" spans="1:13" x14ac:dyDescent="0.25">
      <c r="A1668" t="s">
        <v>121</v>
      </c>
      <c r="B1668" t="s">
        <v>426</v>
      </c>
      <c r="C1668" t="s">
        <v>122</v>
      </c>
      <c r="D1668">
        <v>2009</v>
      </c>
      <c r="E1668">
        <v>85300</v>
      </c>
      <c r="F1668">
        <v>0</v>
      </c>
      <c r="G1668">
        <v>-54870</v>
      </c>
      <c r="H1668">
        <v>13700</v>
      </c>
      <c r="I1668">
        <v>122900</v>
      </c>
      <c r="J1668">
        <v>41200</v>
      </c>
      <c r="K1668">
        <v>0</v>
      </c>
      <c r="L1668">
        <v>73600</v>
      </c>
      <c r="M1668">
        <f>SUM(Emisiones_CO2_CO2eq_MUNDO[[#This Row],[Edificios (kilotoneladas CO₂e)]:[Electricidad y Calor (kilotoneladas CO₂e)]])</f>
        <v>281830</v>
      </c>
    </row>
    <row r="1669" spans="1:13" x14ac:dyDescent="0.25">
      <c r="A1669" t="s">
        <v>121</v>
      </c>
      <c r="B1669" t="s">
        <v>426</v>
      </c>
      <c r="C1669" t="s">
        <v>122</v>
      </c>
      <c r="D1669">
        <v>2010</v>
      </c>
      <c r="E1669">
        <v>83800</v>
      </c>
      <c r="F1669">
        <v>0</v>
      </c>
      <c r="G1669">
        <v>-54860</v>
      </c>
      <c r="H1669">
        <v>13600</v>
      </c>
      <c r="I1669">
        <v>123300</v>
      </c>
      <c r="J1669">
        <v>45100</v>
      </c>
      <c r="K1669">
        <v>0</v>
      </c>
      <c r="L1669">
        <v>75400</v>
      </c>
      <c r="M1669">
        <f>SUM(Emisiones_CO2_CO2eq_MUNDO[[#This Row],[Edificios (kilotoneladas CO₂e)]:[Electricidad y Calor (kilotoneladas CO₂e)]])</f>
        <v>286340</v>
      </c>
    </row>
    <row r="1670" spans="1:13" x14ac:dyDescent="0.25">
      <c r="A1670" t="s">
        <v>121</v>
      </c>
      <c r="B1670" t="s">
        <v>426</v>
      </c>
      <c r="C1670" t="s">
        <v>122</v>
      </c>
      <c r="D1670">
        <v>2011</v>
      </c>
      <c r="E1670">
        <v>71400</v>
      </c>
      <c r="F1670">
        <v>0</v>
      </c>
      <c r="G1670">
        <v>-80530</v>
      </c>
      <c r="H1670">
        <v>13800</v>
      </c>
      <c r="I1670">
        <v>122800</v>
      </c>
      <c r="J1670">
        <v>44300</v>
      </c>
      <c r="K1670">
        <v>0</v>
      </c>
      <c r="L1670">
        <v>61600</v>
      </c>
      <c r="M1670">
        <f>SUM(Emisiones_CO2_CO2eq_MUNDO[[#This Row],[Edificios (kilotoneladas CO₂e)]:[Electricidad y Calor (kilotoneladas CO₂e)]])</f>
        <v>233370</v>
      </c>
    </row>
    <row r="1671" spans="1:13" x14ac:dyDescent="0.25">
      <c r="A1671" t="s">
        <v>121</v>
      </c>
      <c r="B1671" t="s">
        <v>426</v>
      </c>
      <c r="C1671" t="s">
        <v>122</v>
      </c>
      <c r="D1671">
        <v>2012</v>
      </c>
      <c r="E1671">
        <v>77000</v>
      </c>
      <c r="F1671">
        <v>0</v>
      </c>
      <c r="G1671">
        <v>-80530</v>
      </c>
      <c r="H1671">
        <v>13000</v>
      </c>
      <c r="I1671">
        <v>121800</v>
      </c>
      <c r="J1671">
        <v>41300</v>
      </c>
      <c r="K1671">
        <v>0</v>
      </c>
      <c r="L1671">
        <v>63800</v>
      </c>
      <c r="M1671">
        <f>SUM(Emisiones_CO2_CO2eq_MUNDO[[#This Row],[Edificios (kilotoneladas CO₂e)]:[Electricidad y Calor (kilotoneladas CO₂e)]])</f>
        <v>236370</v>
      </c>
    </row>
    <row r="1672" spans="1:13" x14ac:dyDescent="0.25">
      <c r="A1672" t="s">
        <v>121</v>
      </c>
      <c r="B1672" t="s">
        <v>426</v>
      </c>
      <c r="C1672" t="s">
        <v>122</v>
      </c>
      <c r="D1672">
        <v>2013</v>
      </c>
      <c r="E1672">
        <v>80200</v>
      </c>
      <c r="F1672">
        <v>0</v>
      </c>
      <c r="G1672">
        <v>-80530</v>
      </c>
      <c r="H1672">
        <v>13200</v>
      </c>
      <c r="I1672">
        <v>121000</v>
      </c>
      <c r="J1672">
        <v>41700</v>
      </c>
      <c r="K1672">
        <v>0</v>
      </c>
      <c r="L1672">
        <v>61400</v>
      </c>
      <c r="M1672">
        <f>SUM(Emisiones_CO2_CO2eq_MUNDO[[#This Row],[Edificios (kilotoneladas CO₂e)]:[Electricidad y Calor (kilotoneladas CO₂e)]])</f>
        <v>236970</v>
      </c>
    </row>
    <row r="1673" spans="1:13" x14ac:dyDescent="0.25">
      <c r="A1673" t="s">
        <v>121</v>
      </c>
      <c r="B1673" t="s">
        <v>426</v>
      </c>
      <c r="C1673" t="s">
        <v>122</v>
      </c>
      <c r="D1673">
        <v>2014</v>
      </c>
      <c r="E1673">
        <v>65400</v>
      </c>
      <c r="F1673">
        <v>0</v>
      </c>
      <c r="G1673">
        <v>-80540</v>
      </c>
      <c r="H1673">
        <v>13100</v>
      </c>
      <c r="I1673">
        <v>121100</v>
      </c>
      <c r="J1673">
        <v>39200</v>
      </c>
      <c r="K1673">
        <v>0</v>
      </c>
      <c r="L1673">
        <v>46700</v>
      </c>
      <c r="M1673">
        <f>SUM(Emisiones_CO2_CO2eq_MUNDO[[#This Row],[Edificios (kilotoneladas CO₂e)]:[Electricidad y Calor (kilotoneladas CO₂e)]])</f>
        <v>204960</v>
      </c>
    </row>
    <row r="1674" spans="1:13" x14ac:dyDescent="0.25">
      <c r="A1674" t="s">
        <v>121</v>
      </c>
      <c r="B1674" t="s">
        <v>426</v>
      </c>
      <c r="C1674" t="s">
        <v>122</v>
      </c>
      <c r="D1674">
        <v>2015</v>
      </c>
      <c r="E1674">
        <v>68000</v>
      </c>
      <c r="F1674">
        <v>0</v>
      </c>
      <c r="G1674">
        <v>-80540</v>
      </c>
      <c r="H1674">
        <v>12800</v>
      </c>
      <c r="I1674">
        <v>122200</v>
      </c>
      <c r="J1674">
        <v>38900</v>
      </c>
      <c r="K1674">
        <v>0</v>
      </c>
      <c r="L1674">
        <v>50300</v>
      </c>
      <c r="M1674">
        <f>SUM(Emisiones_CO2_CO2eq_MUNDO[[#This Row],[Edificios (kilotoneladas CO₂e)]:[Electricidad y Calor (kilotoneladas CO₂e)]])</f>
        <v>211660</v>
      </c>
    </row>
    <row r="1675" spans="1:13" x14ac:dyDescent="0.25">
      <c r="A1675" t="s">
        <v>121</v>
      </c>
      <c r="B1675" t="s">
        <v>426</v>
      </c>
      <c r="C1675" t="s">
        <v>122</v>
      </c>
      <c r="D1675">
        <v>2016</v>
      </c>
      <c r="E1675">
        <v>69700</v>
      </c>
      <c r="F1675">
        <v>0</v>
      </c>
      <c r="G1675">
        <v>-80540</v>
      </c>
      <c r="H1675">
        <v>12600</v>
      </c>
      <c r="I1675">
        <v>121900</v>
      </c>
      <c r="J1675">
        <v>37600</v>
      </c>
      <c r="K1675">
        <v>0</v>
      </c>
      <c r="L1675">
        <v>51300</v>
      </c>
      <c r="M1675">
        <f>SUM(Emisiones_CO2_CO2eq_MUNDO[[#This Row],[Edificios (kilotoneladas CO₂e)]:[Electricidad y Calor (kilotoneladas CO₂e)]])</f>
        <v>212560</v>
      </c>
    </row>
    <row r="1676" spans="1:13" x14ac:dyDescent="0.25">
      <c r="A1676" t="s">
        <v>123</v>
      </c>
      <c r="B1676" t="s">
        <v>427</v>
      </c>
      <c r="C1676" t="s">
        <v>124</v>
      </c>
      <c r="D1676">
        <v>1990</v>
      </c>
      <c r="E1676">
        <v>100</v>
      </c>
      <c r="F1676">
        <v>50</v>
      </c>
      <c r="G1676">
        <v>850</v>
      </c>
      <c r="H1676">
        <v>0</v>
      </c>
      <c r="I1676">
        <v>300</v>
      </c>
      <c r="J1676">
        <v>100</v>
      </c>
      <c r="K1676">
        <v>3170</v>
      </c>
      <c r="L1676">
        <v>300</v>
      </c>
      <c r="M1676">
        <f>SUM(Emisiones_CO2_CO2eq_MUNDO[[#This Row],[Edificios (kilotoneladas CO₂e)]:[Electricidad y Calor (kilotoneladas CO₂e)]])</f>
        <v>4870</v>
      </c>
    </row>
    <row r="1677" spans="1:13" x14ac:dyDescent="0.25">
      <c r="A1677" t="s">
        <v>123</v>
      </c>
      <c r="B1677" t="s">
        <v>427</v>
      </c>
      <c r="C1677" t="s">
        <v>124</v>
      </c>
      <c r="D1677">
        <v>1991</v>
      </c>
      <c r="E1677">
        <v>100</v>
      </c>
      <c r="F1677">
        <v>50</v>
      </c>
      <c r="G1677">
        <v>850</v>
      </c>
      <c r="H1677">
        <v>0</v>
      </c>
      <c r="I1677">
        <v>400</v>
      </c>
      <c r="J1677">
        <v>200</v>
      </c>
      <c r="K1677">
        <v>3230</v>
      </c>
      <c r="L1677">
        <v>300</v>
      </c>
      <c r="M1677">
        <f>SUM(Emisiones_CO2_CO2eq_MUNDO[[#This Row],[Edificios (kilotoneladas CO₂e)]:[Electricidad y Calor (kilotoneladas CO₂e)]])</f>
        <v>5130</v>
      </c>
    </row>
    <row r="1678" spans="1:13" x14ac:dyDescent="0.25">
      <c r="A1678" t="s">
        <v>123</v>
      </c>
      <c r="B1678" t="s">
        <v>427</v>
      </c>
      <c r="C1678" t="s">
        <v>124</v>
      </c>
      <c r="D1678">
        <v>1992</v>
      </c>
      <c r="E1678">
        <v>100</v>
      </c>
      <c r="F1678">
        <v>50</v>
      </c>
      <c r="G1678">
        <v>850</v>
      </c>
      <c r="H1678">
        <v>0</v>
      </c>
      <c r="I1678">
        <v>400</v>
      </c>
      <c r="J1678">
        <v>300</v>
      </c>
      <c r="K1678">
        <v>3450</v>
      </c>
      <c r="L1678">
        <v>300</v>
      </c>
      <c r="M1678">
        <f>SUM(Emisiones_CO2_CO2eq_MUNDO[[#This Row],[Edificios (kilotoneladas CO₂e)]:[Electricidad y Calor (kilotoneladas CO₂e)]])</f>
        <v>5450</v>
      </c>
    </row>
    <row r="1679" spans="1:13" x14ac:dyDescent="0.25">
      <c r="A1679" t="s">
        <v>123</v>
      </c>
      <c r="B1679" t="s">
        <v>427</v>
      </c>
      <c r="C1679" t="s">
        <v>124</v>
      </c>
      <c r="D1679">
        <v>1993</v>
      </c>
      <c r="E1679">
        <v>100</v>
      </c>
      <c r="F1679">
        <v>50</v>
      </c>
      <c r="G1679">
        <v>850</v>
      </c>
      <c r="H1679">
        <v>0</v>
      </c>
      <c r="I1679">
        <v>400</v>
      </c>
      <c r="J1679">
        <v>300</v>
      </c>
      <c r="K1679">
        <v>3450</v>
      </c>
      <c r="L1679">
        <v>300</v>
      </c>
      <c r="M1679">
        <f>SUM(Emisiones_CO2_CO2eq_MUNDO[[#This Row],[Edificios (kilotoneladas CO₂e)]:[Electricidad y Calor (kilotoneladas CO₂e)]])</f>
        <v>5450</v>
      </c>
    </row>
    <row r="1680" spans="1:13" x14ac:dyDescent="0.25">
      <c r="A1680" t="s">
        <v>123</v>
      </c>
      <c r="B1680" t="s">
        <v>427</v>
      </c>
      <c r="C1680" t="s">
        <v>124</v>
      </c>
      <c r="D1680">
        <v>1994</v>
      </c>
      <c r="E1680">
        <v>200</v>
      </c>
      <c r="F1680">
        <v>50</v>
      </c>
      <c r="G1680">
        <v>850</v>
      </c>
      <c r="H1680">
        <v>0</v>
      </c>
      <c r="I1680">
        <v>300</v>
      </c>
      <c r="J1680">
        <v>400</v>
      </c>
      <c r="K1680">
        <v>3230</v>
      </c>
      <c r="L1680">
        <v>300</v>
      </c>
      <c r="M1680">
        <f>SUM(Emisiones_CO2_CO2eq_MUNDO[[#This Row],[Edificios (kilotoneladas CO₂e)]:[Electricidad y Calor (kilotoneladas CO₂e)]])</f>
        <v>5330</v>
      </c>
    </row>
    <row r="1681" spans="1:13" x14ac:dyDescent="0.25">
      <c r="A1681" t="s">
        <v>123</v>
      </c>
      <c r="B1681" t="s">
        <v>427</v>
      </c>
      <c r="C1681" t="s">
        <v>124</v>
      </c>
      <c r="D1681">
        <v>1995</v>
      </c>
      <c r="E1681">
        <v>200</v>
      </c>
      <c r="F1681">
        <v>60</v>
      </c>
      <c r="G1681">
        <v>850</v>
      </c>
      <c r="H1681">
        <v>0</v>
      </c>
      <c r="I1681">
        <v>300</v>
      </c>
      <c r="J1681">
        <v>400</v>
      </c>
      <c r="K1681">
        <v>3230</v>
      </c>
      <c r="L1681">
        <v>300</v>
      </c>
      <c r="M1681">
        <f>SUM(Emisiones_CO2_CO2eq_MUNDO[[#This Row],[Edificios (kilotoneladas CO₂e)]:[Electricidad y Calor (kilotoneladas CO₂e)]])</f>
        <v>5340</v>
      </c>
    </row>
    <row r="1682" spans="1:13" x14ac:dyDescent="0.25">
      <c r="A1682" t="s">
        <v>123</v>
      </c>
      <c r="B1682" t="s">
        <v>427</v>
      </c>
      <c r="C1682" t="s">
        <v>124</v>
      </c>
      <c r="D1682">
        <v>1996</v>
      </c>
      <c r="E1682">
        <v>200</v>
      </c>
      <c r="F1682">
        <v>70</v>
      </c>
      <c r="G1682">
        <v>720</v>
      </c>
      <c r="H1682">
        <v>0</v>
      </c>
      <c r="I1682">
        <v>300</v>
      </c>
      <c r="J1682">
        <v>500</v>
      </c>
      <c r="K1682">
        <v>3230</v>
      </c>
      <c r="L1682">
        <v>400</v>
      </c>
      <c r="M1682">
        <f>SUM(Emisiones_CO2_CO2eq_MUNDO[[#This Row],[Edificios (kilotoneladas CO₂e)]:[Electricidad y Calor (kilotoneladas CO₂e)]])</f>
        <v>5420</v>
      </c>
    </row>
    <row r="1683" spans="1:13" x14ac:dyDescent="0.25">
      <c r="A1683" t="s">
        <v>123</v>
      </c>
      <c r="B1683" t="s">
        <v>427</v>
      </c>
      <c r="C1683" t="s">
        <v>124</v>
      </c>
      <c r="D1683">
        <v>1997</v>
      </c>
      <c r="E1683">
        <v>200</v>
      </c>
      <c r="F1683">
        <v>80</v>
      </c>
      <c r="G1683">
        <v>720</v>
      </c>
      <c r="H1683">
        <v>0</v>
      </c>
      <c r="I1683">
        <v>400</v>
      </c>
      <c r="J1683">
        <v>500</v>
      </c>
      <c r="K1683">
        <v>3230</v>
      </c>
      <c r="L1683">
        <v>400</v>
      </c>
      <c r="M1683">
        <f>SUM(Emisiones_CO2_CO2eq_MUNDO[[#This Row],[Edificios (kilotoneladas CO₂e)]:[Electricidad y Calor (kilotoneladas CO₂e)]])</f>
        <v>5530</v>
      </c>
    </row>
    <row r="1684" spans="1:13" x14ac:dyDescent="0.25">
      <c r="A1684" t="s">
        <v>123</v>
      </c>
      <c r="B1684" t="s">
        <v>427</v>
      </c>
      <c r="C1684" t="s">
        <v>124</v>
      </c>
      <c r="D1684">
        <v>1998</v>
      </c>
      <c r="E1684">
        <v>200</v>
      </c>
      <c r="F1684">
        <v>80</v>
      </c>
      <c r="G1684">
        <v>720</v>
      </c>
      <c r="H1684">
        <v>0</v>
      </c>
      <c r="I1684">
        <v>400</v>
      </c>
      <c r="J1684">
        <v>500</v>
      </c>
      <c r="K1684">
        <v>3230</v>
      </c>
      <c r="L1684">
        <v>500</v>
      </c>
      <c r="M1684">
        <f>SUM(Emisiones_CO2_CO2eq_MUNDO[[#This Row],[Edificios (kilotoneladas CO₂e)]:[Electricidad y Calor (kilotoneladas CO₂e)]])</f>
        <v>5630</v>
      </c>
    </row>
    <row r="1685" spans="1:13" x14ac:dyDescent="0.25">
      <c r="A1685" t="s">
        <v>123</v>
      </c>
      <c r="B1685" t="s">
        <v>427</v>
      </c>
      <c r="C1685" t="s">
        <v>124</v>
      </c>
      <c r="D1685">
        <v>1999</v>
      </c>
      <c r="E1685">
        <v>200</v>
      </c>
      <c r="F1685">
        <v>70</v>
      </c>
      <c r="G1685">
        <v>720</v>
      </c>
      <c r="H1685">
        <v>0</v>
      </c>
      <c r="I1685">
        <v>400</v>
      </c>
      <c r="J1685">
        <v>500</v>
      </c>
      <c r="K1685">
        <v>3230</v>
      </c>
      <c r="L1685">
        <v>500</v>
      </c>
      <c r="M1685">
        <f>SUM(Emisiones_CO2_CO2eq_MUNDO[[#This Row],[Edificios (kilotoneladas CO₂e)]:[Electricidad y Calor (kilotoneladas CO₂e)]])</f>
        <v>5620</v>
      </c>
    </row>
    <row r="1686" spans="1:13" x14ac:dyDescent="0.25">
      <c r="A1686" t="s">
        <v>123</v>
      </c>
      <c r="B1686" t="s">
        <v>427</v>
      </c>
      <c r="C1686" t="s">
        <v>124</v>
      </c>
      <c r="D1686">
        <v>2000</v>
      </c>
      <c r="E1686">
        <v>200</v>
      </c>
      <c r="F1686">
        <v>90</v>
      </c>
      <c r="G1686">
        <v>720</v>
      </c>
      <c r="H1686">
        <v>0</v>
      </c>
      <c r="I1686">
        <v>300</v>
      </c>
      <c r="J1686">
        <v>500</v>
      </c>
      <c r="K1686">
        <v>3120</v>
      </c>
      <c r="L1686">
        <v>500</v>
      </c>
      <c r="M1686">
        <f>SUM(Emisiones_CO2_CO2eq_MUNDO[[#This Row],[Edificios (kilotoneladas CO₂e)]:[Electricidad y Calor (kilotoneladas CO₂e)]])</f>
        <v>5430</v>
      </c>
    </row>
    <row r="1687" spans="1:13" x14ac:dyDescent="0.25">
      <c r="A1687" t="s">
        <v>123</v>
      </c>
      <c r="B1687" t="s">
        <v>427</v>
      </c>
      <c r="C1687" t="s">
        <v>124</v>
      </c>
      <c r="D1687">
        <v>2001</v>
      </c>
      <c r="E1687">
        <v>100</v>
      </c>
      <c r="F1687">
        <v>100</v>
      </c>
      <c r="G1687">
        <v>750</v>
      </c>
      <c r="H1687">
        <v>0</v>
      </c>
      <c r="I1687">
        <v>400</v>
      </c>
      <c r="J1687">
        <v>500</v>
      </c>
      <c r="K1687">
        <v>3010</v>
      </c>
      <c r="L1687">
        <v>400</v>
      </c>
      <c r="M1687">
        <f>SUM(Emisiones_CO2_CO2eq_MUNDO[[#This Row],[Edificios (kilotoneladas CO₂e)]:[Electricidad y Calor (kilotoneladas CO₂e)]])</f>
        <v>5260</v>
      </c>
    </row>
    <row r="1688" spans="1:13" x14ac:dyDescent="0.25">
      <c r="A1688" t="s">
        <v>123</v>
      </c>
      <c r="B1688" t="s">
        <v>427</v>
      </c>
      <c r="C1688" t="s">
        <v>124</v>
      </c>
      <c r="D1688">
        <v>2002</v>
      </c>
      <c r="E1688">
        <v>200</v>
      </c>
      <c r="F1688">
        <v>100</v>
      </c>
      <c r="G1688">
        <v>740</v>
      </c>
      <c r="H1688">
        <v>0</v>
      </c>
      <c r="I1688">
        <v>400</v>
      </c>
      <c r="J1688">
        <v>300</v>
      </c>
      <c r="K1688">
        <v>2840</v>
      </c>
      <c r="L1688">
        <v>400</v>
      </c>
      <c r="M1688">
        <f>SUM(Emisiones_CO2_CO2eq_MUNDO[[#This Row],[Edificios (kilotoneladas CO₂e)]:[Electricidad y Calor (kilotoneladas CO₂e)]])</f>
        <v>4980</v>
      </c>
    </row>
    <row r="1689" spans="1:13" x14ac:dyDescent="0.25">
      <c r="A1689" t="s">
        <v>123</v>
      </c>
      <c r="B1689" t="s">
        <v>427</v>
      </c>
      <c r="C1689" t="s">
        <v>124</v>
      </c>
      <c r="D1689">
        <v>2003</v>
      </c>
      <c r="E1689">
        <v>200</v>
      </c>
      <c r="F1689">
        <v>100</v>
      </c>
      <c r="G1689">
        <v>790</v>
      </c>
      <c r="H1689">
        <v>0</v>
      </c>
      <c r="I1689">
        <v>400</v>
      </c>
      <c r="J1689">
        <v>400</v>
      </c>
      <c r="K1689">
        <v>2900</v>
      </c>
      <c r="L1689">
        <v>500</v>
      </c>
      <c r="M1689">
        <f>SUM(Emisiones_CO2_CO2eq_MUNDO[[#This Row],[Edificios (kilotoneladas CO₂e)]:[Electricidad y Calor (kilotoneladas CO₂e)]])</f>
        <v>5290</v>
      </c>
    </row>
    <row r="1690" spans="1:13" x14ac:dyDescent="0.25">
      <c r="A1690" t="s">
        <v>123</v>
      </c>
      <c r="B1690" t="s">
        <v>427</v>
      </c>
      <c r="C1690" t="s">
        <v>124</v>
      </c>
      <c r="D1690">
        <v>2004</v>
      </c>
      <c r="E1690">
        <v>200</v>
      </c>
      <c r="F1690">
        <v>100</v>
      </c>
      <c r="G1690">
        <v>800</v>
      </c>
      <c r="H1690">
        <v>0</v>
      </c>
      <c r="I1690">
        <v>400</v>
      </c>
      <c r="J1690">
        <v>300</v>
      </c>
      <c r="K1690">
        <v>2900</v>
      </c>
      <c r="L1690">
        <v>500</v>
      </c>
      <c r="M1690">
        <f>SUM(Emisiones_CO2_CO2eq_MUNDO[[#This Row],[Edificios (kilotoneladas CO₂e)]:[Electricidad y Calor (kilotoneladas CO₂e)]])</f>
        <v>5200</v>
      </c>
    </row>
    <row r="1691" spans="1:13" x14ac:dyDescent="0.25">
      <c r="A1691" t="s">
        <v>123</v>
      </c>
      <c r="B1691" t="s">
        <v>427</v>
      </c>
      <c r="C1691" t="s">
        <v>124</v>
      </c>
      <c r="D1691">
        <v>2005</v>
      </c>
      <c r="E1691">
        <v>200</v>
      </c>
      <c r="F1691">
        <v>100</v>
      </c>
      <c r="G1691">
        <v>940</v>
      </c>
      <c r="H1691">
        <v>0</v>
      </c>
      <c r="I1691">
        <v>400</v>
      </c>
      <c r="J1691">
        <v>500</v>
      </c>
      <c r="K1691">
        <v>2790</v>
      </c>
      <c r="L1691">
        <v>600</v>
      </c>
      <c r="M1691">
        <f>SUM(Emisiones_CO2_CO2eq_MUNDO[[#This Row],[Edificios (kilotoneladas CO₂e)]:[Electricidad y Calor (kilotoneladas CO₂e)]])</f>
        <v>5530</v>
      </c>
    </row>
    <row r="1692" spans="1:13" x14ac:dyDescent="0.25">
      <c r="A1692" t="s">
        <v>123</v>
      </c>
      <c r="B1692" t="s">
        <v>427</v>
      </c>
      <c r="C1692" t="s">
        <v>124</v>
      </c>
      <c r="D1692">
        <v>2006</v>
      </c>
      <c r="E1692">
        <v>200</v>
      </c>
      <c r="F1692">
        <v>100</v>
      </c>
      <c r="G1692">
        <v>810</v>
      </c>
      <c r="H1692">
        <v>0</v>
      </c>
      <c r="I1692">
        <v>400</v>
      </c>
      <c r="J1692">
        <v>600</v>
      </c>
      <c r="K1692">
        <v>2130</v>
      </c>
      <c r="L1692">
        <v>600</v>
      </c>
      <c r="M1692">
        <f>SUM(Emisiones_CO2_CO2eq_MUNDO[[#This Row],[Edificios (kilotoneladas CO₂e)]:[Electricidad y Calor (kilotoneladas CO₂e)]])</f>
        <v>4840</v>
      </c>
    </row>
    <row r="1693" spans="1:13" x14ac:dyDescent="0.25">
      <c r="A1693" t="s">
        <v>123</v>
      </c>
      <c r="B1693" t="s">
        <v>427</v>
      </c>
      <c r="C1693" t="s">
        <v>124</v>
      </c>
      <c r="D1693">
        <v>2007</v>
      </c>
      <c r="E1693">
        <v>200</v>
      </c>
      <c r="F1693">
        <v>90</v>
      </c>
      <c r="G1693">
        <v>1010</v>
      </c>
      <c r="H1693">
        <v>0</v>
      </c>
      <c r="I1693">
        <v>400</v>
      </c>
      <c r="J1693">
        <v>500</v>
      </c>
      <c r="K1693">
        <v>2020</v>
      </c>
      <c r="L1693">
        <v>800</v>
      </c>
      <c r="M1693">
        <f>SUM(Emisiones_CO2_CO2eq_MUNDO[[#This Row],[Edificios (kilotoneladas CO₂e)]:[Electricidad y Calor (kilotoneladas CO₂e)]])</f>
        <v>5020</v>
      </c>
    </row>
    <row r="1694" spans="1:13" x14ac:dyDescent="0.25">
      <c r="A1694" t="s">
        <v>123</v>
      </c>
      <c r="B1694" t="s">
        <v>427</v>
      </c>
      <c r="C1694" t="s">
        <v>124</v>
      </c>
      <c r="D1694">
        <v>2008</v>
      </c>
      <c r="E1694">
        <v>200</v>
      </c>
      <c r="F1694">
        <v>90</v>
      </c>
      <c r="G1694">
        <v>1130</v>
      </c>
      <c r="H1694">
        <v>0</v>
      </c>
      <c r="I1694">
        <v>400</v>
      </c>
      <c r="J1694">
        <v>700</v>
      </c>
      <c r="K1694">
        <v>2020</v>
      </c>
      <c r="L1694">
        <v>700</v>
      </c>
      <c r="M1694">
        <f>SUM(Emisiones_CO2_CO2eq_MUNDO[[#This Row],[Edificios (kilotoneladas CO₂e)]:[Electricidad y Calor (kilotoneladas CO₂e)]])</f>
        <v>5240</v>
      </c>
    </row>
    <row r="1695" spans="1:13" x14ac:dyDescent="0.25">
      <c r="A1695" t="s">
        <v>123</v>
      </c>
      <c r="B1695" t="s">
        <v>427</v>
      </c>
      <c r="C1695" t="s">
        <v>124</v>
      </c>
      <c r="D1695">
        <v>2009</v>
      </c>
      <c r="E1695">
        <v>200</v>
      </c>
      <c r="F1695">
        <v>100</v>
      </c>
      <c r="G1695">
        <v>790</v>
      </c>
      <c r="H1695">
        <v>0</v>
      </c>
      <c r="I1695">
        <v>400</v>
      </c>
      <c r="J1695">
        <v>800</v>
      </c>
      <c r="K1695">
        <v>2020</v>
      </c>
      <c r="L1695">
        <v>700</v>
      </c>
      <c r="M1695">
        <f>SUM(Emisiones_CO2_CO2eq_MUNDO[[#This Row],[Edificios (kilotoneladas CO₂e)]:[Electricidad y Calor (kilotoneladas CO₂e)]])</f>
        <v>5010</v>
      </c>
    </row>
    <row r="1696" spans="1:13" x14ac:dyDescent="0.25">
      <c r="A1696" t="s">
        <v>123</v>
      </c>
      <c r="B1696" t="s">
        <v>427</v>
      </c>
      <c r="C1696" t="s">
        <v>124</v>
      </c>
      <c r="D1696">
        <v>2010</v>
      </c>
      <c r="E1696">
        <v>300</v>
      </c>
      <c r="F1696">
        <v>90</v>
      </c>
      <c r="G1696">
        <v>940</v>
      </c>
      <c r="H1696">
        <v>0</v>
      </c>
      <c r="I1696">
        <v>600</v>
      </c>
      <c r="J1696">
        <v>900</v>
      </c>
      <c r="K1696">
        <v>2020</v>
      </c>
      <c r="L1696">
        <v>800</v>
      </c>
      <c r="M1696">
        <f>SUM(Emisiones_CO2_CO2eq_MUNDO[[#This Row],[Edificios (kilotoneladas CO₂e)]:[Electricidad y Calor (kilotoneladas CO₂e)]])</f>
        <v>5650</v>
      </c>
    </row>
    <row r="1697" spans="1:13" x14ac:dyDescent="0.25">
      <c r="A1697" t="s">
        <v>123</v>
      </c>
      <c r="B1697" t="s">
        <v>427</v>
      </c>
      <c r="C1697" t="s">
        <v>124</v>
      </c>
      <c r="D1697">
        <v>2011</v>
      </c>
      <c r="E1697">
        <v>300</v>
      </c>
      <c r="F1697">
        <v>90</v>
      </c>
      <c r="G1697">
        <v>-93580</v>
      </c>
      <c r="H1697">
        <v>0</v>
      </c>
      <c r="I1697">
        <v>700</v>
      </c>
      <c r="J1697">
        <v>1000</v>
      </c>
      <c r="K1697">
        <v>2570</v>
      </c>
      <c r="L1697">
        <v>900</v>
      </c>
      <c r="M1697">
        <f>SUM(Emisiones_CO2_CO2eq_MUNDO[[#This Row],[Edificios (kilotoneladas CO₂e)]:[Electricidad y Calor (kilotoneladas CO₂e)]])</f>
        <v>-88020</v>
      </c>
    </row>
    <row r="1698" spans="1:13" x14ac:dyDescent="0.25">
      <c r="A1698" t="s">
        <v>123</v>
      </c>
      <c r="B1698" t="s">
        <v>427</v>
      </c>
      <c r="C1698" t="s">
        <v>124</v>
      </c>
      <c r="D1698">
        <v>2012</v>
      </c>
      <c r="E1698">
        <v>300</v>
      </c>
      <c r="F1698">
        <v>80</v>
      </c>
      <c r="G1698">
        <v>-93820</v>
      </c>
      <c r="H1698">
        <v>0</v>
      </c>
      <c r="I1698">
        <v>800</v>
      </c>
      <c r="J1698">
        <v>1100</v>
      </c>
      <c r="K1698">
        <v>2630</v>
      </c>
      <c r="L1698">
        <v>900</v>
      </c>
      <c r="M1698">
        <f>SUM(Emisiones_CO2_CO2eq_MUNDO[[#This Row],[Edificios (kilotoneladas CO₂e)]:[Electricidad y Calor (kilotoneladas CO₂e)]])</f>
        <v>-88010</v>
      </c>
    </row>
    <row r="1699" spans="1:13" x14ac:dyDescent="0.25">
      <c r="A1699" t="s">
        <v>123</v>
      </c>
      <c r="B1699" t="s">
        <v>427</v>
      </c>
      <c r="C1699" t="s">
        <v>124</v>
      </c>
      <c r="D1699">
        <v>2013</v>
      </c>
      <c r="E1699">
        <v>300</v>
      </c>
      <c r="F1699">
        <v>70</v>
      </c>
      <c r="G1699">
        <v>-93590</v>
      </c>
      <c r="H1699">
        <v>100</v>
      </c>
      <c r="I1699">
        <v>800</v>
      </c>
      <c r="J1699">
        <v>1200</v>
      </c>
      <c r="K1699">
        <v>2350</v>
      </c>
      <c r="L1699">
        <v>800</v>
      </c>
      <c r="M1699">
        <f>SUM(Emisiones_CO2_CO2eq_MUNDO[[#This Row],[Edificios (kilotoneladas CO₂e)]:[Electricidad y Calor (kilotoneladas CO₂e)]])</f>
        <v>-87970</v>
      </c>
    </row>
    <row r="1700" spans="1:13" x14ac:dyDescent="0.25">
      <c r="A1700" t="s">
        <v>123</v>
      </c>
      <c r="B1700" t="s">
        <v>427</v>
      </c>
      <c r="C1700" t="s">
        <v>124</v>
      </c>
      <c r="D1700">
        <v>2014</v>
      </c>
      <c r="E1700">
        <v>300</v>
      </c>
      <c r="F1700">
        <v>70</v>
      </c>
      <c r="G1700">
        <v>-93660</v>
      </c>
      <c r="H1700">
        <v>100</v>
      </c>
      <c r="I1700">
        <v>800</v>
      </c>
      <c r="J1700">
        <v>1200</v>
      </c>
      <c r="K1700">
        <v>2190</v>
      </c>
      <c r="L1700">
        <v>800</v>
      </c>
      <c r="M1700">
        <f>SUM(Emisiones_CO2_CO2eq_MUNDO[[#This Row],[Edificios (kilotoneladas CO₂e)]:[Electricidad y Calor (kilotoneladas CO₂e)]])</f>
        <v>-88200</v>
      </c>
    </row>
    <row r="1701" spans="1:13" x14ac:dyDescent="0.25">
      <c r="A1701" t="s">
        <v>123</v>
      </c>
      <c r="B1701" t="s">
        <v>427</v>
      </c>
      <c r="C1701" t="s">
        <v>124</v>
      </c>
      <c r="D1701">
        <v>2015</v>
      </c>
      <c r="E1701">
        <v>300</v>
      </c>
      <c r="F1701">
        <v>60</v>
      </c>
      <c r="G1701">
        <v>-93440</v>
      </c>
      <c r="H1701">
        <v>100</v>
      </c>
      <c r="I1701">
        <v>800</v>
      </c>
      <c r="J1701">
        <v>1200</v>
      </c>
      <c r="K1701">
        <v>2190</v>
      </c>
      <c r="L1701">
        <v>900</v>
      </c>
      <c r="M1701">
        <f>SUM(Emisiones_CO2_CO2eq_MUNDO[[#This Row],[Edificios (kilotoneladas CO₂e)]:[Electricidad y Calor (kilotoneladas CO₂e)]])</f>
        <v>-87890</v>
      </c>
    </row>
    <row r="1702" spans="1:13" x14ac:dyDescent="0.25">
      <c r="A1702" t="s">
        <v>123</v>
      </c>
      <c r="B1702" t="s">
        <v>427</v>
      </c>
      <c r="C1702" t="s">
        <v>124</v>
      </c>
      <c r="D1702">
        <v>2016</v>
      </c>
      <c r="E1702">
        <v>300</v>
      </c>
      <c r="F1702">
        <v>60</v>
      </c>
      <c r="G1702">
        <v>-93700</v>
      </c>
      <c r="H1702">
        <v>100</v>
      </c>
      <c r="I1702">
        <v>800</v>
      </c>
      <c r="J1702">
        <v>1200</v>
      </c>
      <c r="K1702">
        <v>2190</v>
      </c>
      <c r="L1702">
        <v>1000</v>
      </c>
      <c r="M1702">
        <f>SUM(Emisiones_CO2_CO2eq_MUNDO[[#This Row],[Edificios (kilotoneladas CO₂e)]:[Electricidad y Calor (kilotoneladas CO₂e)]])</f>
        <v>-88050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E1703">
        <v>0</v>
      </c>
      <c r="F1703">
        <v>0</v>
      </c>
      <c r="G1703">
        <v>-450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>SUM(Emisiones_CO2_CO2eq_MUNDO[[#This Row],[Edificios (kilotoneladas CO₂e)]:[Electricidad y Calor (kilotoneladas CO₂e)]])</f>
        <v>-450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E1704">
        <v>0</v>
      </c>
      <c r="F1704">
        <v>0</v>
      </c>
      <c r="G1704">
        <v>-450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SUM(Emisiones_CO2_CO2eq_MUNDO[[#This Row],[Edificios (kilotoneladas CO₂e)]:[Electricidad y Calor (kilotoneladas CO₂e)]])</f>
        <v>-450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E1705">
        <v>0</v>
      </c>
      <c r="F1705">
        <v>0</v>
      </c>
      <c r="G1705">
        <v>-450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SUM(Emisiones_CO2_CO2eq_MUNDO[[#This Row],[Edificios (kilotoneladas CO₂e)]:[Electricidad y Calor (kilotoneladas CO₂e)]])</f>
        <v>-450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E1706">
        <v>0</v>
      </c>
      <c r="F1706">
        <v>0</v>
      </c>
      <c r="G1706">
        <v>-450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SUM(Emisiones_CO2_CO2eq_MUNDO[[#This Row],[Edificios (kilotoneladas CO₂e)]:[Electricidad y Calor (kilotoneladas CO₂e)]])</f>
        <v>-450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E1707">
        <v>0</v>
      </c>
      <c r="F1707">
        <v>0</v>
      </c>
      <c r="G1707">
        <v>-450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SUM(Emisiones_CO2_CO2eq_MUNDO[[#This Row],[Edificios (kilotoneladas CO₂e)]:[Electricidad y Calor (kilotoneladas CO₂e)]])</f>
        <v>-450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E1708">
        <v>0</v>
      </c>
      <c r="F1708">
        <v>0</v>
      </c>
      <c r="G1708">
        <v>-450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>SUM(Emisiones_CO2_CO2eq_MUNDO[[#This Row],[Edificios (kilotoneladas CO₂e)]:[Electricidad y Calor (kilotoneladas CO₂e)]])</f>
        <v>-450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E1709">
        <v>0</v>
      </c>
      <c r="F1709">
        <v>0</v>
      </c>
      <c r="G1709">
        <v>-450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SUM(Emisiones_CO2_CO2eq_MUNDO[[#This Row],[Edificios (kilotoneladas CO₂e)]:[Electricidad y Calor (kilotoneladas CO₂e)]])</f>
        <v>-450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E1710">
        <v>0</v>
      </c>
      <c r="F1710">
        <v>0</v>
      </c>
      <c r="G1710">
        <v>-450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>SUM(Emisiones_CO2_CO2eq_MUNDO[[#This Row],[Edificios (kilotoneladas CO₂e)]:[Electricidad y Calor (kilotoneladas CO₂e)]])</f>
        <v>-450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E1711">
        <v>0</v>
      </c>
      <c r="F1711">
        <v>0</v>
      </c>
      <c r="G1711">
        <v>-450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>SUM(Emisiones_CO2_CO2eq_MUNDO[[#This Row],[Edificios (kilotoneladas CO₂e)]:[Electricidad y Calor (kilotoneladas CO₂e)]])</f>
        <v>-450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E1712">
        <v>0</v>
      </c>
      <c r="F1712">
        <v>0</v>
      </c>
      <c r="G1712">
        <v>-450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>SUM(Emisiones_CO2_CO2eq_MUNDO[[#This Row],[Edificios (kilotoneladas CO₂e)]:[Electricidad y Calor (kilotoneladas CO₂e)]])</f>
        <v>-450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E1713">
        <v>0</v>
      </c>
      <c r="F1713">
        <v>0</v>
      </c>
      <c r="G1713">
        <v>-450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>SUM(Emisiones_CO2_CO2eq_MUNDO[[#This Row],[Edificios (kilotoneladas CO₂e)]:[Electricidad y Calor (kilotoneladas CO₂e)]])</f>
        <v>-450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E1714">
        <v>0</v>
      </c>
      <c r="F1714">
        <v>0</v>
      </c>
      <c r="G1714">
        <v>-450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>SUM(Emisiones_CO2_CO2eq_MUNDO[[#This Row],[Edificios (kilotoneladas CO₂e)]:[Electricidad y Calor (kilotoneladas CO₂e)]])</f>
        <v>-450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E1715">
        <v>0</v>
      </c>
      <c r="F1715">
        <v>0</v>
      </c>
      <c r="G1715">
        <v>-450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>SUM(Emisiones_CO2_CO2eq_MUNDO[[#This Row],[Edificios (kilotoneladas CO₂e)]:[Electricidad y Calor (kilotoneladas CO₂e)]])</f>
        <v>-450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E1716">
        <v>0</v>
      </c>
      <c r="F1716">
        <v>0</v>
      </c>
      <c r="G1716">
        <v>-450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>SUM(Emisiones_CO2_CO2eq_MUNDO[[#This Row],[Edificios (kilotoneladas CO₂e)]:[Electricidad y Calor (kilotoneladas CO₂e)]])</f>
        <v>-450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E1717">
        <v>0</v>
      </c>
      <c r="F1717">
        <v>0</v>
      </c>
      <c r="G1717">
        <v>-450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>SUM(Emisiones_CO2_CO2eq_MUNDO[[#This Row],[Edificios (kilotoneladas CO₂e)]:[Electricidad y Calor (kilotoneladas CO₂e)]])</f>
        <v>-450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E1718">
        <v>0</v>
      </c>
      <c r="F1718">
        <v>0</v>
      </c>
      <c r="G1718">
        <v>-450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>SUM(Emisiones_CO2_CO2eq_MUNDO[[#This Row],[Edificios (kilotoneladas CO₂e)]:[Electricidad y Calor (kilotoneladas CO₂e)]])</f>
        <v>-450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E1719">
        <v>0</v>
      </c>
      <c r="F1719">
        <v>0</v>
      </c>
      <c r="G1719">
        <v>-450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>SUM(Emisiones_CO2_CO2eq_MUNDO[[#This Row],[Edificios (kilotoneladas CO₂e)]:[Electricidad y Calor (kilotoneladas CO₂e)]])</f>
        <v>-450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E1720">
        <v>0</v>
      </c>
      <c r="F1720">
        <v>0</v>
      </c>
      <c r="G1720">
        <v>-450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>SUM(Emisiones_CO2_CO2eq_MUNDO[[#This Row],[Edificios (kilotoneladas CO₂e)]:[Electricidad y Calor (kilotoneladas CO₂e)]])</f>
        <v>-450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E1721">
        <v>0</v>
      </c>
      <c r="F1721">
        <v>0</v>
      </c>
      <c r="G1721">
        <v>-450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>SUM(Emisiones_CO2_CO2eq_MUNDO[[#This Row],[Edificios (kilotoneladas CO₂e)]:[Electricidad y Calor (kilotoneladas CO₂e)]])</f>
        <v>-450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E1722">
        <v>0</v>
      </c>
      <c r="F1722">
        <v>0</v>
      </c>
      <c r="G1722">
        <v>-450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>SUM(Emisiones_CO2_CO2eq_MUNDO[[#This Row],[Edificios (kilotoneladas CO₂e)]:[Electricidad y Calor (kilotoneladas CO₂e)]])</f>
        <v>-450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E1723">
        <v>0</v>
      </c>
      <c r="F1723">
        <v>0</v>
      </c>
      <c r="G1723">
        <v>-450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>SUM(Emisiones_CO2_CO2eq_MUNDO[[#This Row],[Edificios (kilotoneladas CO₂e)]:[Electricidad y Calor (kilotoneladas CO₂e)]])</f>
        <v>-450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E1724">
        <v>0</v>
      </c>
      <c r="F1724">
        <v>0</v>
      </c>
      <c r="G1724">
        <v>-360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>SUM(Emisiones_CO2_CO2eq_MUNDO[[#This Row],[Edificios (kilotoneladas CO₂e)]:[Electricidad y Calor (kilotoneladas CO₂e)]])</f>
        <v>-360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E1725">
        <v>0</v>
      </c>
      <c r="F1725">
        <v>0</v>
      </c>
      <c r="G1725">
        <v>-360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>SUM(Emisiones_CO2_CO2eq_MUNDO[[#This Row],[Edificios (kilotoneladas CO₂e)]:[Electricidad y Calor (kilotoneladas CO₂e)]])</f>
        <v>-360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E1726">
        <v>0</v>
      </c>
      <c r="F1726">
        <v>0</v>
      </c>
      <c r="G1726">
        <v>-360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>SUM(Emisiones_CO2_CO2eq_MUNDO[[#This Row],[Edificios (kilotoneladas CO₂e)]:[Electricidad y Calor (kilotoneladas CO₂e)]])</f>
        <v>-360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E1727">
        <v>0</v>
      </c>
      <c r="F1727">
        <v>0</v>
      </c>
      <c r="G1727">
        <v>-360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>SUM(Emisiones_CO2_CO2eq_MUNDO[[#This Row],[Edificios (kilotoneladas CO₂e)]:[Electricidad y Calor (kilotoneladas CO₂e)]])</f>
        <v>-360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E1728">
        <v>0</v>
      </c>
      <c r="F1728">
        <v>0</v>
      </c>
      <c r="G1728">
        <v>-360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>SUM(Emisiones_CO2_CO2eq_MUNDO[[#This Row],[Edificios (kilotoneladas CO₂e)]:[Electricidad y Calor (kilotoneladas CO₂e)]])</f>
        <v>-360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E1729">
        <v>0</v>
      </c>
      <c r="F1729">
        <v>0</v>
      </c>
      <c r="G1729">
        <v>-360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>SUM(Emisiones_CO2_CO2eq_MUNDO[[#This Row],[Edificios (kilotoneladas CO₂e)]:[Electricidad y Calor (kilotoneladas CO₂e)]])</f>
        <v>-360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</v>
      </c>
      <c r="F1730">
        <v>0</v>
      </c>
      <c r="G1730">
        <v>-4160</v>
      </c>
      <c r="H1730">
        <v>500</v>
      </c>
      <c r="I1730">
        <v>3700</v>
      </c>
      <c r="J1730">
        <v>7400</v>
      </c>
      <c r="K1730">
        <v>0</v>
      </c>
      <c r="L1730">
        <v>17100</v>
      </c>
      <c r="M1730">
        <f>SUM(Emisiones_CO2_CO2eq_MUNDO[[#This Row],[Edificios (kilotoneladas CO₂e)]:[Electricidad y Calor (kilotoneladas CO₂e)]])</f>
        <v>29340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</v>
      </c>
      <c r="F1731">
        <v>0</v>
      </c>
      <c r="G1731">
        <v>-4160</v>
      </c>
      <c r="H1731">
        <v>1000</v>
      </c>
      <c r="I1731">
        <v>2800</v>
      </c>
      <c r="J1731">
        <v>6800</v>
      </c>
      <c r="K1731">
        <v>0</v>
      </c>
      <c r="L1731">
        <v>11100</v>
      </c>
      <c r="M1731">
        <f>SUM(Emisiones_CO2_CO2eq_MUNDO[[#This Row],[Edificios (kilotoneladas CO₂e)]:[Electricidad y Calor (kilotoneladas CO₂e)]])</f>
        <v>21440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4099.99999999999</v>
      </c>
      <c r="F1732">
        <v>200</v>
      </c>
      <c r="G1732">
        <v>-4030</v>
      </c>
      <c r="H1732">
        <v>600</v>
      </c>
      <c r="I1732">
        <v>2300</v>
      </c>
      <c r="J1732">
        <v>4000</v>
      </c>
      <c r="K1732">
        <v>0</v>
      </c>
      <c r="L1732">
        <v>8800</v>
      </c>
      <c r="M1732">
        <f>SUM(Emisiones_CO2_CO2eq_MUNDO[[#This Row],[Edificios (kilotoneladas CO₂e)]:[Electricidad y Calor (kilotoneladas CO₂e)]])</f>
        <v>15969.999999999989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</v>
      </c>
      <c r="F1733">
        <v>120</v>
      </c>
      <c r="G1733">
        <v>-4030</v>
      </c>
      <c r="H1733">
        <v>500</v>
      </c>
      <c r="I1733">
        <v>2000</v>
      </c>
      <c r="J1733">
        <v>3100</v>
      </c>
      <c r="K1733">
        <v>0</v>
      </c>
      <c r="L1733">
        <v>6100</v>
      </c>
      <c r="M1733">
        <f>SUM(Emisiones_CO2_CO2eq_MUNDO[[#This Row],[Edificios (kilotoneladas CO₂e)]:[Electricidad y Calor (kilotoneladas CO₂e)]])</f>
        <v>11990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</v>
      </c>
      <c r="F1734">
        <v>40</v>
      </c>
      <c r="G1734">
        <v>-4030</v>
      </c>
      <c r="H1734">
        <v>400</v>
      </c>
      <c r="I1734">
        <v>1500</v>
      </c>
      <c r="J1734">
        <v>2100</v>
      </c>
      <c r="K1734">
        <v>0</v>
      </c>
      <c r="L1734">
        <v>4500</v>
      </c>
      <c r="M1734">
        <f>SUM(Emisiones_CO2_CO2eq_MUNDO[[#This Row],[Edificios (kilotoneladas CO₂e)]:[Electricidad y Calor (kilotoneladas CO₂e)]])</f>
        <v>6310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</v>
      </c>
      <c r="F1735">
        <v>40</v>
      </c>
      <c r="G1735">
        <v>-4030</v>
      </c>
      <c r="H1735">
        <v>300</v>
      </c>
      <c r="I1735">
        <v>1000</v>
      </c>
      <c r="J1735">
        <v>900</v>
      </c>
      <c r="K1735">
        <v>0</v>
      </c>
      <c r="L1735">
        <v>5400</v>
      </c>
      <c r="M1735">
        <f>SUM(Emisiones_CO2_CO2eq_MUNDO[[#This Row],[Edificios (kilotoneladas CO₂e)]:[Electricidad y Calor (kilotoneladas CO₂e)]])</f>
        <v>4010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</v>
      </c>
      <c r="F1736">
        <v>40</v>
      </c>
      <c r="G1736">
        <v>-4030</v>
      </c>
      <c r="H1736">
        <v>500</v>
      </c>
      <c r="I1736">
        <v>2500</v>
      </c>
      <c r="J1736">
        <v>1200</v>
      </c>
      <c r="K1736">
        <v>0</v>
      </c>
      <c r="L1736">
        <v>1600</v>
      </c>
      <c r="M1736">
        <f>SUM(Emisiones_CO2_CO2eq_MUNDO[[#This Row],[Edificios (kilotoneladas CO₂e)]:[Electricidad y Calor (kilotoneladas CO₂e)]])</f>
        <v>2310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</v>
      </c>
      <c r="F1737">
        <v>40</v>
      </c>
      <c r="G1737">
        <v>-4030</v>
      </c>
      <c r="H1737">
        <v>300</v>
      </c>
      <c r="I1737">
        <v>1900</v>
      </c>
      <c r="J1737">
        <v>900</v>
      </c>
      <c r="K1737">
        <v>0</v>
      </c>
      <c r="L1737">
        <v>1400</v>
      </c>
      <c r="M1737">
        <f>SUM(Emisiones_CO2_CO2eq_MUNDO[[#This Row],[Edificios (kilotoneladas CO₂e)]:[Electricidad y Calor (kilotoneladas CO₂e)]])</f>
        <v>1310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</v>
      </c>
      <c r="F1738">
        <v>80</v>
      </c>
      <c r="G1738">
        <v>-4030</v>
      </c>
      <c r="H1738">
        <v>300</v>
      </c>
      <c r="I1738">
        <v>1200</v>
      </c>
      <c r="J1738">
        <v>800</v>
      </c>
      <c r="K1738">
        <v>0</v>
      </c>
      <c r="L1738">
        <v>1500</v>
      </c>
      <c r="M1738">
        <f>SUM(Emisiones_CO2_CO2eq_MUNDO[[#This Row],[Edificios (kilotoneladas CO₂e)]:[Electricidad y Calor (kilotoneladas CO₂e)]])</f>
        <v>950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</v>
      </c>
      <c r="F1739">
        <v>140</v>
      </c>
      <c r="G1739">
        <v>-4030</v>
      </c>
      <c r="H1739">
        <v>300</v>
      </c>
      <c r="I1739">
        <v>1100</v>
      </c>
      <c r="J1739">
        <v>600</v>
      </c>
      <c r="K1739">
        <v>0</v>
      </c>
      <c r="L1739">
        <v>1400</v>
      </c>
      <c r="M1739">
        <f>SUM(Emisiones_CO2_CO2eq_MUNDO[[#This Row],[Edificios (kilotoneladas CO₂e)]:[Electricidad y Calor (kilotoneladas CO₂e)]])</f>
        <v>410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</v>
      </c>
      <c r="F1740">
        <v>140</v>
      </c>
      <c r="G1740">
        <v>-4030</v>
      </c>
      <c r="H1740">
        <v>200</v>
      </c>
      <c r="I1740">
        <v>1000</v>
      </c>
      <c r="J1740">
        <v>700</v>
      </c>
      <c r="K1740">
        <v>0</v>
      </c>
      <c r="L1740">
        <v>1700</v>
      </c>
      <c r="M1740">
        <f>SUM(Emisiones_CO2_CO2eq_MUNDO[[#This Row],[Edificios (kilotoneladas CO₂e)]:[Electricidad y Calor (kilotoneladas CO₂e)]])</f>
        <v>910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</v>
      </c>
      <c r="F1741">
        <v>140</v>
      </c>
      <c r="G1741">
        <v>-3530</v>
      </c>
      <c r="H1741">
        <v>100</v>
      </c>
      <c r="I1741">
        <v>1200</v>
      </c>
      <c r="J1741">
        <v>300</v>
      </c>
      <c r="K1741">
        <v>0</v>
      </c>
      <c r="L1741">
        <v>1200</v>
      </c>
      <c r="M1741">
        <f>SUM(Emisiones_CO2_CO2eq_MUNDO[[#This Row],[Edificios (kilotoneladas CO₂e)]:[Electricidad y Calor (kilotoneladas CO₂e)]])</f>
        <v>110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</v>
      </c>
      <c r="F1742">
        <v>140</v>
      </c>
      <c r="G1742">
        <v>-3530</v>
      </c>
      <c r="H1742">
        <v>100</v>
      </c>
      <c r="I1742">
        <v>1200</v>
      </c>
      <c r="J1742">
        <v>300</v>
      </c>
      <c r="K1742">
        <v>0</v>
      </c>
      <c r="L1742">
        <v>800</v>
      </c>
      <c r="M1742">
        <f>SUM(Emisiones_CO2_CO2eq_MUNDO[[#This Row],[Edificios (kilotoneladas CO₂e)]:[Electricidad y Calor (kilotoneladas CO₂e)]])</f>
        <v>-490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</v>
      </c>
      <c r="F1743">
        <v>140</v>
      </c>
      <c r="G1743">
        <v>-3530</v>
      </c>
      <c r="H1743">
        <v>100</v>
      </c>
      <c r="I1743">
        <v>1200</v>
      </c>
      <c r="J1743">
        <v>400</v>
      </c>
      <c r="K1743">
        <v>0</v>
      </c>
      <c r="L1743">
        <v>800</v>
      </c>
      <c r="M1743">
        <f>SUM(Emisiones_CO2_CO2eq_MUNDO[[#This Row],[Edificios (kilotoneladas CO₂e)]:[Electricidad y Calor (kilotoneladas CO₂e)]])</f>
        <v>-390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</v>
      </c>
      <c r="F1744">
        <v>170</v>
      </c>
      <c r="G1744">
        <v>-3530</v>
      </c>
      <c r="H1744">
        <v>100</v>
      </c>
      <c r="I1744">
        <v>1200</v>
      </c>
      <c r="J1744">
        <v>300</v>
      </c>
      <c r="K1744">
        <v>0</v>
      </c>
      <c r="L1744">
        <v>1000</v>
      </c>
      <c r="M1744">
        <f>SUM(Emisiones_CO2_CO2eq_MUNDO[[#This Row],[Edificios (kilotoneladas CO₂e)]:[Electricidad y Calor (kilotoneladas CO₂e)]])</f>
        <v>-160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</v>
      </c>
      <c r="F1745">
        <v>180</v>
      </c>
      <c r="G1745">
        <v>-3530</v>
      </c>
      <c r="H1745">
        <v>300</v>
      </c>
      <c r="I1745">
        <v>1500</v>
      </c>
      <c r="J1745">
        <v>300</v>
      </c>
      <c r="K1745">
        <v>0</v>
      </c>
      <c r="L1745">
        <v>1300</v>
      </c>
      <c r="M1745">
        <f>SUM(Emisiones_CO2_CO2eq_MUNDO[[#This Row],[Edificios (kilotoneladas CO₂e)]:[Electricidad y Calor (kilotoneladas CO₂e)]])</f>
        <v>750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</v>
      </c>
      <c r="F1746">
        <v>180</v>
      </c>
      <c r="G1746">
        <v>-3520</v>
      </c>
      <c r="H1746">
        <v>300</v>
      </c>
      <c r="I1746">
        <v>1600</v>
      </c>
      <c r="J1746">
        <v>400</v>
      </c>
      <c r="K1746">
        <v>0</v>
      </c>
      <c r="L1746">
        <v>1600</v>
      </c>
      <c r="M1746">
        <f>SUM(Emisiones_CO2_CO2eq_MUNDO[[#This Row],[Edificios (kilotoneladas CO₂e)]:[Electricidad y Calor (kilotoneladas CO₂e)]])</f>
        <v>1260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</v>
      </c>
      <c r="F1747">
        <v>170</v>
      </c>
      <c r="G1747">
        <v>-3520</v>
      </c>
      <c r="H1747">
        <v>400</v>
      </c>
      <c r="I1747">
        <v>2100</v>
      </c>
      <c r="J1747">
        <v>500</v>
      </c>
      <c r="K1747">
        <v>0</v>
      </c>
      <c r="L1747">
        <v>1800</v>
      </c>
      <c r="M1747">
        <f>SUM(Emisiones_CO2_CO2eq_MUNDO[[#This Row],[Edificios (kilotoneladas CO₂e)]:[Electricidad y Calor (kilotoneladas CO₂e)]])</f>
        <v>2250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</v>
      </c>
      <c r="F1748">
        <v>170</v>
      </c>
      <c r="G1748">
        <v>-3520</v>
      </c>
      <c r="H1748">
        <v>500</v>
      </c>
      <c r="I1748">
        <v>1700</v>
      </c>
      <c r="J1748">
        <v>600</v>
      </c>
      <c r="K1748">
        <v>0</v>
      </c>
      <c r="L1748">
        <v>1000</v>
      </c>
      <c r="M1748">
        <f>SUM(Emisiones_CO2_CO2eq_MUNDO[[#This Row],[Edificios (kilotoneladas CO₂e)]:[Electricidad y Calor (kilotoneladas CO₂e)]])</f>
        <v>1350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</v>
      </c>
      <c r="F1749">
        <v>330</v>
      </c>
      <c r="G1749">
        <v>-3520</v>
      </c>
      <c r="H1749">
        <v>300</v>
      </c>
      <c r="I1749">
        <v>2200</v>
      </c>
      <c r="J1749">
        <v>600</v>
      </c>
      <c r="K1749">
        <v>0</v>
      </c>
      <c r="L1749">
        <v>1400</v>
      </c>
      <c r="M1749">
        <f>SUM(Emisiones_CO2_CO2eq_MUNDO[[#This Row],[Edificios (kilotoneladas CO₂e)]:[Electricidad y Calor (kilotoneladas CO₂e)]])</f>
        <v>2210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</v>
      </c>
      <c r="F1750">
        <v>330</v>
      </c>
      <c r="G1750">
        <v>-3520</v>
      </c>
      <c r="H1750">
        <v>200</v>
      </c>
      <c r="I1750">
        <v>2300</v>
      </c>
      <c r="J1750">
        <v>600</v>
      </c>
      <c r="K1750">
        <v>0</v>
      </c>
      <c r="L1750">
        <v>1000</v>
      </c>
      <c r="M1750">
        <f>SUM(Emisiones_CO2_CO2eq_MUNDO[[#This Row],[Edificios (kilotoneladas CO₂e)]:[Electricidad y Calor (kilotoneladas CO₂e)]])</f>
        <v>1910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</v>
      </c>
      <c r="F1751">
        <v>570</v>
      </c>
      <c r="G1751">
        <v>0</v>
      </c>
      <c r="H1751">
        <v>300</v>
      </c>
      <c r="I1751">
        <v>2300</v>
      </c>
      <c r="J1751">
        <v>1000</v>
      </c>
      <c r="K1751">
        <v>0</v>
      </c>
      <c r="L1751">
        <v>1200</v>
      </c>
      <c r="M1751">
        <f>SUM(Emisiones_CO2_CO2eq_MUNDO[[#This Row],[Edificios (kilotoneladas CO₂e)]:[Electricidad y Calor (kilotoneladas CO₂e)]])</f>
        <v>6470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</v>
      </c>
      <c r="F1752">
        <v>580</v>
      </c>
      <c r="G1752">
        <v>0</v>
      </c>
      <c r="H1752">
        <v>300</v>
      </c>
      <c r="I1752">
        <v>2500</v>
      </c>
      <c r="J1752">
        <v>1100</v>
      </c>
      <c r="K1752">
        <v>0</v>
      </c>
      <c r="L1752">
        <v>1300</v>
      </c>
      <c r="M1752">
        <f>SUM(Emisiones_CO2_CO2eq_MUNDO[[#This Row],[Edificios (kilotoneladas CO₂e)]:[Electricidad y Calor (kilotoneladas CO₂e)]])</f>
        <v>7180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</v>
      </c>
      <c r="F1753">
        <v>620</v>
      </c>
      <c r="G1753">
        <v>0</v>
      </c>
      <c r="H1753">
        <v>0</v>
      </c>
      <c r="I1753">
        <v>2800</v>
      </c>
      <c r="J1753">
        <v>1700</v>
      </c>
      <c r="K1753">
        <v>0</v>
      </c>
      <c r="L1753">
        <v>900</v>
      </c>
      <c r="M1753">
        <f>SUM(Emisiones_CO2_CO2eq_MUNDO[[#This Row],[Edificios (kilotoneladas CO₂e)]:[Electricidad y Calor (kilotoneladas CO₂e)]])</f>
        <v>7220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</v>
      </c>
      <c r="F1754">
        <v>620</v>
      </c>
      <c r="G1754">
        <v>0</v>
      </c>
      <c r="H1754">
        <v>0</v>
      </c>
      <c r="I1754">
        <v>3300</v>
      </c>
      <c r="J1754">
        <v>1600</v>
      </c>
      <c r="K1754">
        <v>0</v>
      </c>
      <c r="L1754">
        <v>1100</v>
      </c>
      <c r="M1754">
        <f>SUM(Emisiones_CO2_CO2eq_MUNDO[[#This Row],[Edificios (kilotoneladas CO₂e)]:[Electricidad y Calor (kilotoneladas CO₂e)]])</f>
        <v>8320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</v>
      </c>
      <c r="F1755">
        <v>670</v>
      </c>
      <c r="G1755">
        <v>0</v>
      </c>
      <c r="H1755">
        <v>0</v>
      </c>
      <c r="I1755">
        <v>3600</v>
      </c>
      <c r="J1755">
        <v>1600</v>
      </c>
      <c r="K1755">
        <v>0</v>
      </c>
      <c r="L1755">
        <v>1300</v>
      </c>
      <c r="M1755">
        <f>SUM(Emisiones_CO2_CO2eq_MUNDO[[#This Row],[Edificios (kilotoneladas CO₂e)]:[Electricidad y Calor (kilotoneladas CO₂e)]])</f>
        <v>8970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</v>
      </c>
      <c r="F1756">
        <v>670</v>
      </c>
      <c r="G1756">
        <v>0</v>
      </c>
      <c r="H1756">
        <v>100</v>
      </c>
      <c r="I1756">
        <v>4099.99999999999</v>
      </c>
      <c r="J1756">
        <v>1500</v>
      </c>
      <c r="K1756">
        <v>0</v>
      </c>
      <c r="L1756">
        <v>1100</v>
      </c>
      <c r="M1756">
        <f>SUM(Emisiones_CO2_CO2eq_MUNDO[[#This Row],[Edificios (kilotoneladas CO₂e)]:[Electricidad y Calor (kilotoneladas CO₂e)]])</f>
        <v>9469.9999999999891</v>
      </c>
    </row>
    <row r="1757" spans="1:13" x14ac:dyDescent="0.25">
      <c r="A1757" t="s">
        <v>129</v>
      </c>
      <c r="B1757" t="s">
        <v>428</v>
      </c>
      <c r="C1757" t="s">
        <v>130</v>
      </c>
      <c r="D1757">
        <v>1990</v>
      </c>
      <c r="E1757">
        <v>197300</v>
      </c>
      <c r="F1757">
        <v>15300</v>
      </c>
      <c r="G1757">
        <v>-52950</v>
      </c>
      <c r="H1757">
        <v>16300</v>
      </c>
      <c r="I1757">
        <v>158600</v>
      </c>
      <c r="J1757">
        <v>156100</v>
      </c>
      <c r="K1757">
        <v>0</v>
      </c>
      <c r="L1757">
        <v>411700</v>
      </c>
      <c r="M1757">
        <f>SUM(Emisiones_CO2_CO2eq_MUNDO[[#This Row],[Edificios (kilotoneladas CO₂e)]:[Electricidad y Calor (kilotoneladas CO₂e)]])</f>
        <v>902350</v>
      </c>
    </row>
    <row r="1758" spans="1:13" x14ac:dyDescent="0.25">
      <c r="A1758" t="s">
        <v>129</v>
      </c>
      <c r="B1758" t="s">
        <v>428</v>
      </c>
      <c r="C1758" t="s">
        <v>130</v>
      </c>
      <c r="D1758">
        <v>1991</v>
      </c>
      <c r="E1758">
        <v>195200</v>
      </c>
      <c r="F1758">
        <v>13740</v>
      </c>
      <c r="G1758">
        <v>-52950</v>
      </c>
      <c r="H1758">
        <v>18000</v>
      </c>
      <c r="I1758">
        <v>161500</v>
      </c>
      <c r="J1758">
        <v>133600</v>
      </c>
      <c r="K1758">
        <v>980</v>
      </c>
      <c r="L1758">
        <v>409300</v>
      </c>
      <c r="M1758">
        <f>SUM(Emisiones_CO2_CO2eq_MUNDO[[#This Row],[Edificios (kilotoneladas CO₂e)]:[Electricidad y Calor (kilotoneladas CO₂e)]])</f>
        <v>879370</v>
      </c>
    </row>
    <row r="1759" spans="1:13" x14ac:dyDescent="0.25">
      <c r="A1759" t="s">
        <v>129</v>
      </c>
      <c r="B1759" t="s">
        <v>428</v>
      </c>
      <c r="C1759" t="s">
        <v>130</v>
      </c>
      <c r="D1759">
        <v>1992</v>
      </c>
      <c r="E1759">
        <v>179900</v>
      </c>
      <c r="F1759">
        <v>14440</v>
      </c>
      <c r="G1759">
        <v>-52950</v>
      </c>
      <c r="H1759">
        <v>16200</v>
      </c>
      <c r="I1759">
        <v>164100</v>
      </c>
      <c r="J1759">
        <v>124800</v>
      </c>
      <c r="K1759">
        <v>710</v>
      </c>
      <c r="L1759">
        <v>392700</v>
      </c>
      <c r="M1759">
        <f>SUM(Emisiones_CO2_CO2eq_MUNDO[[#This Row],[Edificios (kilotoneladas CO₂e)]:[Electricidad y Calor (kilotoneladas CO₂e)]])</f>
        <v>839900</v>
      </c>
    </row>
    <row r="1760" spans="1:13" x14ac:dyDescent="0.25">
      <c r="A1760" t="s">
        <v>129</v>
      </c>
      <c r="B1760" t="s">
        <v>428</v>
      </c>
      <c r="C1760" t="s">
        <v>130</v>
      </c>
      <c r="D1760">
        <v>1993</v>
      </c>
      <c r="E1760">
        <v>188200</v>
      </c>
      <c r="F1760">
        <v>14530</v>
      </c>
      <c r="G1760">
        <v>-52950</v>
      </c>
      <c r="H1760">
        <v>13100</v>
      </c>
      <c r="I1760">
        <v>168700</v>
      </c>
      <c r="J1760">
        <v>117500</v>
      </c>
      <c r="K1760">
        <v>660</v>
      </c>
      <c r="L1760">
        <v>384300</v>
      </c>
      <c r="M1760">
        <f>SUM(Emisiones_CO2_CO2eq_MUNDO[[#This Row],[Edificios (kilotoneladas CO₂e)]:[Electricidad y Calor (kilotoneladas CO₂e)]])</f>
        <v>834040</v>
      </c>
    </row>
    <row r="1761" spans="1:13" x14ac:dyDescent="0.25">
      <c r="A1761" t="s">
        <v>129</v>
      </c>
      <c r="B1761" t="s">
        <v>428</v>
      </c>
      <c r="C1761" t="s">
        <v>130</v>
      </c>
      <c r="D1761">
        <v>1994</v>
      </c>
      <c r="E1761">
        <v>176100</v>
      </c>
      <c r="F1761">
        <v>15340</v>
      </c>
      <c r="G1761">
        <v>-52950</v>
      </c>
      <c r="H1761">
        <v>14100</v>
      </c>
      <c r="I1761">
        <v>166000</v>
      </c>
      <c r="J1761">
        <v>117900</v>
      </c>
      <c r="K1761">
        <v>1370</v>
      </c>
      <c r="L1761">
        <v>384900</v>
      </c>
      <c r="M1761">
        <f>SUM(Emisiones_CO2_CO2eq_MUNDO[[#This Row],[Edificios (kilotoneladas CO₂e)]:[Electricidad y Calor (kilotoneladas CO₂e)]])</f>
        <v>822760</v>
      </c>
    </row>
    <row r="1762" spans="1:13" x14ac:dyDescent="0.25">
      <c r="A1762" t="s">
        <v>129</v>
      </c>
      <c r="B1762" t="s">
        <v>428</v>
      </c>
      <c r="C1762" t="s">
        <v>130</v>
      </c>
      <c r="D1762">
        <v>1995</v>
      </c>
      <c r="E1762">
        <v>177600</v>
      </c>
      <c r="F1762">
        <v>15560</v>
      </c>
      <c r="G1762">
        <v>-52950</v>
      </c>
      <c r="H1762">
        <v>15100</v>
      </c>
      <c r="I1762">
        <v>167900</v>
      </c>
      <c r="J1762">
        <v>116600</v>
      </c>
      <c r="K1762">
        <v>930</v>
      </c>
      <c r="L1762">
        <v>379300</v>
      </c>
      <c r="M1762">
        <f>SUM(Emisiones_CO2_CO2eq_MUNDO[[#This Row],[Edificios (kilotoneladas CO₂e)]:[Electricidad y Calor (kilotoneladas CO₂e)]])</f>
        <v>820040</v>
      </c>
    </row>
    <row r="1763" spans="1:13" x14ac:dyDescent="0.25">
      <c r="A1763" t="s">
        <v>129</v>
      </c>
      <c r="B1763" t="s">
        <v>428</v>
      </c>
      <c r="C1763" t="s">
        <v>130</v>
      </c>
      <c r="D1763">
        <v>1996</v>
      </c>
      <c r="E1763">
        <v>199200</v>
      </c>
      <c r="F1763">
        <v>14810</v>
      </c>
      <c r="G1763">
        <v>-52940</v>
      </c>
      <c r="H1763">
        <v>18300</v>
      </c>
      <c r="I1763">
        <v>169100</v>
      </c>
      <c r="J1763">
        <v>110500</v>
      </c>
      <c r="K1763">
        <v>880</v>
      </c>
      <c r="L1763">
        <v>390000</v>
      </c>
      <c r="M1763">
        <f>SUM(Emisiones_CO2_CO2eq_MUNDO[[#This Row],[Edificios (kilotoneladas CO₂e)]:[Electricidad y Calor (kilotoneladas CO₂e)]])</f>
        <v>849850</v>
      </c>
    </row>
    <row r="1764" spans="1:13" x14ac:dyDescent="0.25">
      <c r="A1764" t="s">
        <v>129</v>
      </c>
      <c r="B1764" t="s">
        <v>428</v>
      </c>
      <c r="C1764" t="s">
        <v>130</v>
      </c>
      <c r="D1764">
        <v>1997</v>
      </c>
      <c r="E1764">
        <v>184400</v>
      </c>
      <c r="F1764">
        <v>15270</v>
      </c>
      <c r="G1764">
        <v>-52940</v>
      </c>
      <c r="H1764">
        <v>18400</v>
      </c>
      <c r="I1764">
        <v>169800</v>
      </c>
      <c r="J1764">
        <v>108200</v>
      </c>
      <c r="K1764">
        <v>710</v>
      </c>
      <c r="L1764">
        <v>374200</v>
      </c>
      <c r="M1764">
        <f>SUM(Emisiones_CO2_CO2eq_MUNDO[[#This Row],[Edificios (kilotoneladas CO₂e)]:[Electricidad y Calor (kilotoneladas CO₂e)]])</f>
        <v>818040</v>
      </c>
    </row>
    <row r="1765" spans="1:13" x14ac:dyDescent="0.25">
      <c r="A1765" t="s">
        <v>129</v>
      </c>
      <c r="B1765" t="s">
        <v>428</v>
      </c>
      <c r="C1765" t="s">
        <v>130</v>
      </c>
      <c r="D1765">
        <v>1998</v>
      </c>
      <c r="E1765">
        <v>176300</v>
      </c>
      <c r="F1765">
        <v>15540</v>
      </c>
      <c r="G1765">
        <v>-52940</v>
      </c>
      <c r="H1765">
        <v>17700</v>
      </c>
      <c r="I1765">
        <v>172800</v>
      </c>
      <c r="J1765">
        <v>106000</v>
      </c>
      <c r="K1765">
        <v>660</v>
      </c>
      <c r="L1765">
        <v>374100</v>
      </c>
      <c r="M1765">
        <f>SUM(Emisiones_CO2_CO2eq_MUNDO[[#This Row],[Edificios (kilotoneladas CO₂e)]:[Electricidad y Calor (kilotoneladas CO₂e)]])</f>
        <v>810160</v>
      </c>
    </row>
    <row r="1766" spans="1:13" x14ac:dyDescent="0.25">
      <c r="A1766" t="s">
        <v>129</v>
      </c>
      <c r="B1766" t="s">
        <v>428</v>
      </c>
      <c r="C1766" t="s">
        <v>130</v>
      </c>
      <c r="D1766">
        <v>1999</v>
      </c>
      <c r="E1766">
        <v>164500</v>
      </c>
      <c r="F1766">
        <v>15770</v>
      </c>
      <c r="G1766">
        <v>-52940</v>
      </c>
      <c r="H1766">
        <v>12100</v>
      </c>
      <c r="I1766">
        <v>177700</v>
      </c>
      <c r="J1766">
        <v>101700</v>
      </c>
      <c r="K1766">
        <v>2630</v>
      </c>
      <c r="L1766">
        <v>359100</v>
      </c>
      <c r="M1766">
        <f>SUM(Emisiones_CO2_CO2eq_MUNDO[[#This Row],[Edificios (kilotoneladas CO₂e)]:[Electricidad y Calor (kilotoneladas CO₂e)]])</f>
        <v>780560</v>
      </c>
    </row>
    <row r="1767" spans="1:13" x14ac:dyDescent="0.25">
      <c r="A1767" t="s">
        <v>129</v>
      </c>
      <c r="B1767" t="s">
        <v>428</v>
      </c>
      <c r="C1767" t="s">
        <v>130</v>
      </c>
      <c r="D1767">
        <v>2000</v>
      </c>
      <c r="E1767">
        <v>161000</v>
      </c>
      <c r="F1767">
        <v>15250</v>
      </c>
      <c r="G1767">
        <v>-52940</v>
      </c>
      <c r="H1767">
        <v>11000</v>
      </c>
      <c r="I1767">
        <v>173500</v>
      </c>
      <c r="J1767">
        <v>102700</v>
      </c>
      <c r="K1767">
        <v>2520</v>
      </c>
      <c r="L1767">
        <v>364100</v>
      </c>
      <c r="M1767">
        <f>SUM(Emisiones_CO2_CO2eq_MUNDO[[#This Row],[Edificios (kilotoneladas CO₂e)]:[Electricidad y Calor (kilotoneladas CO₂e)]])</f>
        <v>777130</v>
      </c>
    </row>
    <row r="1768" spans="1:13" x14ac:dyDescent="0.25">
      <c r="A1768" t="s">
        <v>129</v>
      </c>
      <c r="B1768" t="s">
        <v>428</v>
      </c>
      <c r="C1768" t="s">
        <v>130</v>
      </c>
      <c r="D1768">
        <v>2001</v>
      </c>
      <c r="E1768">
        <v>177100</v>
      </c>
      <c r="F1768">
        <v>13500</v>
      </c>
      <c r="G1768">
        <v>-20710</v>
      </c>
      <c r="H1768">
        <v>11200</v>
      </c>
      <c r="I1768">
        <v>169500</v>
      </c>
      <c r="J1768">
        <v>96400</v>
      </c>
      <c r="K1768">
        <v>2520</v>
      </c>
      <c r="L1768">
        <v>377200</v>
      </c>
      <c r="M1768">
        <f>SUM(Emisiones_CO2_CO2eq_MUNDO[[#This Row],[Edificios (kilotoneladas CO₂e)]:[Electricidad y Calor (kilotoneladas CO₂e)]])</f>
        <v>826710</v>
      </c>
    </row>
    <row r="1769" spans="1:13" x14ac:dyDescent="0.25">
      <c r="A1769" t="s">
        <v>129</v>
      </c>
      <c r="B1769" t="s">
        <v>428</v>
      </c>
      <c r="C1769" t="s">
        <v>130</v>
      </c>
      <c r="D1769">
        <v>2002</v>
      </c>
      <c r="E1769">
        <v>165000</v>
      </c>
      <c r="F1769">
        <v>12820</v>
      </c>
      <c r="G1769">
        <v>-20770</v>
      </c>
      <c r="H1769">
        <v>11200</v>
      </c>
      <c r="I1769">
        <v>167100</v>
      </c>
      <c r="J1769">
        <v>95800</v>
      </c>
      <c r="K1769">
        <v>2460</v>
      </c>
      <c r="L1769">
        <v>378700</v>
      </c>
      <c r="M1769">
        <f>SUM(Emisiones_CO2_CO2eq_MUNDO[[#This Row],[Edificios (kilotoneladas CO₂e)]:[Electricidad y Calor (kilotoneladas CO₂e)]])</f>
        <v>812310</v>
      </c>
    </row>
    <row r="1770" spans="1:13" x14ac:dyDescent="0.25">
      <c r="A1770" t="s">
        <v>129</v>
      </c>
      <c r="B1770" t="s">
        <v>428</v>
      </c>
      <c r="C1770" t="s">
        <v>130</v>
      </c>
      <c r="D1770">
        <v>2003</v>
      </c>
      <c r="E1770">
        <v>172900</v>
      </c>
      <c r="F1770">
        <v>13510</v>
      </c>
      <c r="G1770">
        <v>-20840</v>
      </c>
      <c r="H1770">
        <v>1000</v>
      </c>
      <c r="I1770">
        <v>164000</v>
      </c>
      <c r="J1770">
        <v>98600</v>
      </c>
      <c r="K1770">
        <v>2350</v>
      </c>
      <c r="L1770">
        <v>384300</v>
      </c>
      <c r="M1770">
        <f>SUM(Emisiones_CO2_CO2eq_MUNDO[[#This Row],[Edificios (kilotoneladas CO₂e)]:[Electricidad y Calor (kilotoneladas CO₂e)]])</f>
        <v>815820</v>
      </c>
    </row>
    <row r="1771" spans="1:13" x14ac:dyDescent="0.25">
      <c r="A1771" t="s">
        <v>129</v>
      </c>
      <c r="B1771" t="s">
        <v>428</v>
      </c>
      <c r="C1771" t="s">
        <v>130</v>
      </c>
      <c r="D1771">
        <v>2004</v>
      </c>
      <c r="E1771">
        <v>163100</v>
      </c>
      <c r="F1771">
        <v>14070</v>
      </c>
      <c r="G1771">
        <v>-20930</v>
      </c>
      <c r="H1771">
        <v>900</v>
      </c>
      <c r="I1771">
        <v>164000</v>
      </c>
      <c r="J1771">
        <v>97100</v>
      </c>
      <c r="K1771">
        <v>2130</v>
      </c>
      <c r="L1771">
        <v>379500</v>
      </c>
      <c r="M1771">
        <f>SUM(Emisiones_CO2_CO2eq_MUNDO[[#This Row],[Edificios (kilotoneladas CO₂e)]:[Electricidad y Calor (kilotoneladas CO₂e)]])</f>
        <v>799870</v>
      </c>
    </row>
    <row r="1772" spans="1:13" x14ac:dyDescent="0.25">
      <c r="A1772" t="s">
        <v>129</v>
      </c>
      <c r="B1772" t="s">
        <v>428</v>
      </c>
      <c r="C1772" t="s">
        <v>130</v>
      </c>
      <c r="D1772">
        <v>2005</v>
      </c>
      <c r="E1772">
        <v>159600</v>
      </c>
      <c r="F1772">
        <v>13050</v>
      </c>
      <c r="G1772">
        <v>-20920</v>
      </c>
      <c r="H1772">
        <v>1100</v>
      </c>
      <c r="I1772">
        <v>155600</v>
      </c>
      <c r="J1772">
        <v>94800</v>
      </c>
      <c r="K1772">
        <v>2190</v>
      </c>
      <c r="L1772">
        <v>375500</v>
      </c>
      <c r="M1772">
        <f>SUM(Emisiones_CO2_CO2eq_MUNDO[[#This Row],[Edificios (kilotoneladas CO₂e)]:[Electricidad y Calor (kilotoneladas CO₂e)]])</f>
        <v>780920</v>
      </c>
    </row>
    <row r="1773" spans="1:13" x14ac:dyDescent="0.25">
      <c r="A1773" t="s">
        <v>129</v>
      </c>
      <c r="B1773" t="s">
        <v>428</v>
      </c>
      <c r="C1773" t="s">
        <v>130</v>
      </c>
      <c r="D1773">
        <v>2006</v>
      </c>
      <c r="E1773">
        <v>168300</v>
      </c>
      <c r="F1773">
        <v>13340</v>
      </c>
      <c r="G1773">
        <v>-16530</v>
      </c>
      <c r="H1773">
        <v>800</v>
      </c>
      <c r="I1773">
        <v>153500</v>
      </c>
      <c r="J1773">
        <v>96700</v>
      </c>
      <c r="K1773">
        <v>2130</v>
      </c>
      <c r="L1773">
        <v>380000</v>
      </c>
      <c r="M1773">
        <f>SUM(Emisiones_CO2_CO2eq_MUNDO[[#This Row],[Edificios (kilotoneladas CO₂e)]:[Electricidad y Calor (kilotoneladas CO₂e)]])</f>
        <v>798240</v>
      </c>
    </row>
    <row r="1774" spans="1:13" x14ac:dyDescent="0.25">
      <c r="A1774" t="s">
        <v>129</v>
      </c>
      <c r="B1774" t="s">
        <v>428</v>
      </c>
      <c r="C1774" t="s">
        <v>130</v>
      </c>
      <c r="D1774">
        <v>2007</v>
      </c>
      <c r="E1774">
        <v>129400</v>
      </c>
      <c r="F1774">
        <v>14450</v>
      </c>
      <c r="G1774">
        <v>-16530</v>
      </c>
      <c r="H1774">
        <v>600</v>
      </c>
      <c r="I1774">
        <v>148400</v>
      </c>
      <c r="J1774">
        <v>96100</v>
      </c>
      <c r="K1774">
        <v>2130</v>
      </c>
      <c r="L1774">
        <v>392200</v>
      </c>
      <c r="M1774">
        <f>SUM(Emisiones_CO2_CO2eq_MUNDO[[#This Row],[Edificios (kilotoneladas CO₂e)]:[Electricidad y Calor (kilotoneladas CO₂e)]])</f>
        <v>766750</v>
      </c>
    </row>
    <row r="1775" spans="1:13" x14ac:dyDescent="0.25">
      <c r="A1775" t="s">
        <v>129</v>
      </c>
      <c r="B1775" t="s">
        <v>428</v>
      </c>
      <c r="C1775" t="s">
        <v>130</v>
      </c>
      <c r="D1775">
        <v>2008</v>
      </c>
      <c r="E1775">
        <v>153500</v>
      </c>
      <c r="F1775">
        <v>13580</v>
      </c>
      <c r="G1775">
        <v>-16469.999999999898</v>
      </c>
      <c r="H1775">
        <v>500</v>
      </c>
      <c r="I1775">
        <v>148900</v>
      </c>
      <c r="J1775">
        <v>99900</v>
      </c>
      <c r="K1775">
        <v>2080</v>
      </c>
      <c r="L1775">
        <v>372400</v>
      </c>
      <c r="M1775">
        <f>SUM(Emisiones_CO2_CO2eq_MUNDO[[#This Row],[Edificios (kilotoneladas CO₂e)]:[Electricidad y Calor (kilotoneladas CO₂e)]])</f>
        <v>774390.00000000012</v>
      </c>
    </row>
    <row r="1776" spans="1:13" x14ac:dyDescent="0.25">
      <c r="A1776" t="s">
        <v>129</v>
      </c>
      <c r="B1776" t="s">
        <v>428</v>
      </c>
      <c r="C1776" t="s">
        <v>130</v>
      </c>
      <c r="D1776">
        <v>2009</v>
      </c>
      <c r="E1776">
        <v>142600</v>
      </c>
      <c r="F1776">
        <v>12560</v>
      </c>
      <c r="G1776">
        <v>-16540</v>
      </c>
      <c r="H1776">
        <v>500</v>
      </c>
      <c r="I1776">
        <v>147100</v>
      </c>
      <c r="J1776">
        <v>86900</v>
      </c>
      <c r="K1776">
        <v>1910</v>
      </c>
      <c r="L1776">
        <v>343100</v>
      </c>
      <c r="M1776">
        <f>SUM(Emisiones_CO2_CO2eq_MUNDO[[#This Row],[Edificios (kilotoneladas CO₂e)]:[Electricidad y Calor (kilotoneladas CO₂e)]])</f>
        <v>718130</v>
      </c>
    </row>
    <row r="1777" spans="1:13" x14ac:dyDescent="0.25">
      <c r="A1777" t="s">
        <v>129</v>
      </c>
      <c r="B1777" t="s">
        <v>428</v>
      </c>
      <c r="C1777" t="s">
        <v>130</v>
      </c>
      <c r="D1777">
        <v>2010</v>
      </c>
      <c r="E1777">
        <v>151400</v>
      </c>
      <c r="F1777">
        <v>12430</v>
      </c>
      <c r="G1777">
        <v>-16540</v>
      </c>
      <c r="H1777">
        <v>500</v>
      </c>
      <c r="I1777">
        <v>148100</v>
      </c>
      <c r="J1777">
        <v>97100</v>
      </c>
      <c r="K1777">
        <v>1640</v>
      </c>
      <c r="L1777">
        <v>361600</v>
      </c>
      <c r="M1777">
        <f>SUM(Emisiones_CO2_CO2eq_MUNDO[[#This Row],[Edificios (kilotoneladas CO₂e)]:[Electricidad y Calor (kilotoneladas CO₂e)]])</f>
        <v>756230</v>
      </c>
    </row>
    <row r="1778" spans="1:13" x14ac:dyDescent="0.25">
      <c r="A1778" t="s">
        <v>129</v>
      </c>
      <c r="B1778" t="s">
        <v>428</v>
      </c>
      <c r="C1778" t="s">
        <v>130</v>
      </c>
      <c r="D1778">
        <v>2011</v>
      </c>
      <c r="E1778">
        <v>130600</v>
      </c>
      <c r="F1778">
        <v>13390</v>
      </c>
      <c r="G1778">
        <v>-40000</v>
      </c>
      <c r="H1778">
        <v>500</v>
      </c>
      <c r="I1778">
        <v>149900</v>
      </c>
      <c r="J1778">
        <v>96000</v>
      </c>
      <c r="K1778">
        <v>1750</v>
      </c>
      <c r="L1778">
        <v>354200</v>
      </c>
      <c r="M1778">
        <f>SUM(Emisiones_CO2_CO2eq_MUNDO[[#This Row],[Edificios (kilotoneladas CO₂e)]:[Electricidad y Calor (kilotoneladas CO₂e)]])</f>
        <v>706340</v>
      </c>
    </row>
    <row r="1779" spans="1:13" x14ac:dyDescent="0.25">
      <c r="A1779" t="s">
        <v>129</v>
      </c>
      <c r="B1779" t="s">
        <v>428</v>
      </c>
      <c r="C1779" t="s">
        <v>130</v>
      </c>
      <c r="D1779">
        <v>2012</v>
      </c>
      <c r="E1779">
        <v>138000</v>
      </c>
      <c r="F1779">
        <v>13290</v>
      </c>
      <c r="G1779">
        <v>-40010</v>
      </c>
      <c r="H1779">
        <v>500</v>
      </c>
      <c r="I1779">
        <v>148500</v>
      </c>
      <c r="J1779">
        <v>93000</v>
      </c>
      <c r="K1779">
        <v>1590</v>
      </c>
      <c r="L1779">
        <v>364600</v>
      </c>
      <c r="M1779">
        <f>SUM(Emisiones_CO2_CO2eq_MUNDO[[#This Row],[Edificios (kilotoneladas CO₂e)]:[Electricidad y Calor (kilotoneladas CO₂e)]])</f>
        <v>719470</v>
      </c>
    </row>
    <row r="1780" spans="1:13" x14ac:dyDescent="0.25">
      <c r="A1780" t="s">
        <v>129</v>
      </c>
      <c r="B1780" t="s">
        <v>428</v>
      </c>
      <c r="C1780" t="s">
        <v>130</v>
      </c>
      <c r="D1780">
        <v>2013</v>
      </c>
      <c r="E1780">
        <v>148400</v>
      </c>
      <c r="F1780">
        <v>12500</v>
      </c>
      <c r="G1780">
        <v>-40010</v>
      </c>
      <c r="H1780">
        <v>400</v>
      </c>
      <c r="I1780">
        <v>152400</v>
      </c>
      <c r="J1780">
        <v>92700</v>
      </c>
      <c r="K1780">
        <v>1480</v>
      </c>
      <c r="L1780">
        <v>369900</v>
      </c>
      <c r="M1780">
        <f>SUM(Emisiones_CO2_CO2eq_MUNDO[[#This Row],[Edificios (kilotoneladas CO₂e)]:[Electricidad y Calor (kilotoneladas CO₂e)]])</f>
        <v>737770</v>
      </c>
    </row>
    <row r="1781" spans="1:13" x14ac:dyDescent="0.25">
      <c r="A1781" t="s">
        <v>129</v>
      </c>
      <c r="B1781" t="s">
        <v>428</v>
      </c>
      <c r="C1781" t="s">
        <v>130</v>
      </c>
      <c r="D1781">
        <v>2014</v>
      </c>
      <c r="E1781">
        <v>127800</v>
      </c>
      <c r="F1781">
        <v>12900</v>
      </c>
      <c r="G1781">
        <v>-40030</v>
      </c>
      <c r="H1781">
        <v>400</v>
      </c>
      <c r="I1781">
        <v>154600</v>
      </c>
      <c r="J1781">
        <v>90000</v>
      </c>
      <c r="K1781">
        <v>1480</v>
      </c>
      <c r="L1781">
        <v>350300</v>
      </c>
      <c r="M1781">
        <f>SUM(Emisiones_CO2_CO2eq_MUNDO[[#This Row],[Edificios (kilotoneladas CO₂e)]:[Electricidad y Calor (kilotoneladas CO₂e)]])</f>
        <v>697450</v>
      </c>
    </row>
    <row r="1782" spans="1:13" x14ac:dyDescent="0.25">
      <c r="A1782" t="s">
        <v>129</v>
      </c>
      <c r="B1782" t="s">
        <v>428</v>
      </c>
      <c r="C1782" t="s">
        <v>130</v>
      </c>
      <c r="D1782">
        <v>2015</v>
      </c>
      <c r="E1782">
        <v>131600</v>
      </c>
      <c r="F1782">
        <v>12630</v>
      </c>
      <c r="G1782">
        <v>-40030</v>
      </c>
      <c r="H1782">
        <v>400</v>
      </c>
      <c r="I1782">
        <v>157600</v>
      </c>
      <c r="J1782">
        <v>93900</v>
      </c>
      <c r="K1782">
        <v>1480</v>
      </c>
      <c r="L1782">
        <v>346300</v>
      </c>
      <c r="M1782">
        <f>SUM(Emisiones_CO2_CO2eq_MUNDO[[#This Row],[Edificios (kilotoneladas CO₂e)]:[Electricidad y Calor (kilotoneladas CO₂e)]])</f>
        <v>703880</v>
      </c>
    </row>
    <row r="1783" spans="1:13" x14ac:dyDescent="0.25">
      <c r="A1783" t="s">
        <v>129</v>
      </c>
      <c r="B1783" t="s">
        <v>428</v>
      </c>
      <c r="C1783" t="s">
        <v>130</v>
      </c>
      <c r="D1783">
        <v>2016</v>
      </c>
      <c r="E1783">
        <v>135100</v>
      </c>
      <c r="F1783">
        <v>12660</v>
      </c>
      <c r="G1783">
        <v>-40030</v>
      </c>
      <c r="H1783">
        <v>300</v>
      </c>
      <c r="I1783">
        <v>161000</v>
      </c>
      <c r="J1783">
        <v>89200</v>
      </c>
      <c r="K1783">
        <v>1480</v>
      </c>
      <c r="L1783">
        <v>345900</v>
      </c>
      <c r="M1783">
        <f>SUM(Emisiones_CO2_CO2eq_MUNDO[[#This Row],[Edificios (kilotoneladas CO₂e)]:[Electricidad y Calor (kilotoneladas CO₂e)]])</f>
        <v>705610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</v>
      </c>
      <c r="F1784">
        <v>280</v>
      </c>
      <c r="G1784">
        <v>20440</v>
      </c>
      <c r="H1784">
        <v>100</v>
      </c>
      <c r="I1784">
        <v>1600</v>
      </c>
      <c r="J1784">
        <v>300</v>
      </c>
      <c r="K1784">
        <v>0</v>
      </c>
      <c r="L1784">
        <v>100</v>
      </c>
      <c r="M1784">
        <f>SUM(Emisiones_CO2_CO2eq_MUNDO[[#This Row],[Edificios (kilotoneladas CO₂e)]:[Electricidad y Calor (kilotoneladas CO₂e)]])</f>
        <v>23220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</v>
      </c>
      <c r="F1785">
        <v>310</v>
      </c>
      <c r="G1785">
        <v>20440</v>
      </c>
      <c r="H1785">
        <v>100</v>
      </c>
      <c r="I1785">
        <v>1500</v>
      </c>
      <c r="J1785">
        <v>300</v>
      </c>
      <c r="K1785">
        <v>0</v>
      </c>
      <c r="L1785">
        <v>100</v>
      </c>
      <c r="M1785">
        <f>SUM(Emisiones_CO2_CO2eq_MUNDO[[#This Row],[Edificios (kilotoneladas CO₂e)]:[Electricidad y Calor (kilotoneladas CO₂e)]])</f>
        <v>23050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</v>
      </c>
      <c r="F1786">
        <v>420</v>
      </c>
      <c r="G1786">
        <v>20440</v>
      </c>
      <c r="H1786">
        <v>100</v>
      </c>
      <c r="I1786">
        <v>1800</v>
      </c>
      <c r="J1786">
        <v>300</v>
      </c>
      <c r="K1786">
        <v>0</v>
      </c>
      <c r="L1786">
        <v>100</v>
      </c>
      <c r="M1786">
        <f>SUM(Emisiones_CO2_CO2eq_MUNDO[[#This Row],[Edificios (kilotoneladas CO₂e)]:[Electricidad y Calor (kilotoneladas CO₂e)]])</f>
        <v>23460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</v>
      </c>
      <c r="F1787">
        <v>490</v>
      </c>
      <c r="G1787">
        <v>20440</v>
      </c>
      <c r="H1787">
        <v>100</v>
      </c>
      <c r="I1787">
        <v>1800</v>
      </c>
      <c r="J1787">
        <v>400</v>
      </c>
      <c r="K1787">
        <v>0</v>
      </c>
      <c r="L1787">
        <v>100</v>
      </c>
      <c r="M1787">
        <f>SUM(Emisiones_CO2_CO2eq_MUNDO[[#This Row],[Edificios (kilotoneladas CO₂e)]:[Electricidad y Calor (kilotoneladas CO₂e)]])</f>
        <v>23630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</v>
      </c>
      <c r="F1788">
        <v>550</v>
      </c>
      <c r="G1788">
        <v>20440</v>
      </c>
      <c r="H1788">
        <v>200</v>
      </c>
      <c r="I1788">
        <v>1900</v>
      </c>
      <c r="J1788">
        <v>400</v>
      </c>
      <c r="K1788">
        <v>0</v>
      </c>
      <c r="L1788">
        <v>100</v>
      </c>
      <c r="M1788">
        <f>SUM(Emisiones_CO2_CO2eq_MUNDO[[#This Row],[Edificios (kilotoneladas CO₂e)]:[Electricidad y Calor (kilotoneladas CO₂e)]])</f>
        <v>23890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</v>
      </c>
      <c r="F1789">
        <v>530</v>
      </c>
      <c r="G1789">
        <v>20440</v>
      </c>
      <c r="H1789">
        <v>200</v>
      </c>
      <c r="I1789">
        <v>2000</v>
      </c>
      <c r="J1789">
        <v>500</v>
      </c>
      <c r="K1789">
        <v>0</v>
      </c>
      <c r="L1789">
        <v>100</v>
      </c>
      <c r="M1789">
        <f>SUM(Emisiones_CO2_CO2eq_MUNDO[[#This Row],[Edificios (kilotoneladas CO₂e)]:[Electricidad y Calor (kilotoneladas CO₂e)]])</f>
        <v>24270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</v>
      </c>
      <c r="F1790">
        <v>610</v>
      </c>
      <c r="G1790">
        <v>20430</v>
      </c>
      <c r="H1790">
        <v>200</v>
      </c>
      <c r="I1790">
        <v>2200</v>
      </c>
      <c r="J1790">
        <v>500</v>
      </c>
      <c r="K1790">
        <v>0</v>
      </c>
      <c r="L1790">
        <v>100</v>
      </c>
      <c r="M1790">
        <f>SUM(Emisiones_CO2_CO2eq_MUNDO[[#This Row],[Edificios (kilotoneladas CO₂e)]:[Electricidad y Calor (kilotoneladas CO₂e)]])</f>
        <v>24540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</v>
      </c>
      <c r="F1791">
        <v>690</v>
      </c>
      <c r="G1791">
        <v>20430</v>
      </c>
      <c r="H1791">
        <v>200</v>
      </c>
      <c r="I1791">
        <v>2300</v>
      </c>
      <c r="J1791">
        <v>500</v>
      </c>
      <c r="K1791">
        <v>0</v>
      </c>
      <c r="L1791">
        <v>0</v>
      </c>
      <c r="M1791">
        <f>SUM(Emisiones_CO2_CO2eq_MUNDO[[#This Row],[Edificios (kilotoneladas CO₂e)]:[Electricidad y Calor (kilotoneladas CO₂e)]])</f>
        <v>24620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</v>
      </c>
      <c r="F1792">
        <v>660</v>
      </c>
      <c r="G1792">
        <v>20430</v>
      </c>
      <c r="H1792">
        <v>300</v>
      </c>
      <c r="I1792">
        <v>2800</v>
      </c>
      <c r="J1792">
        <v>600</v>
      </c>
      <c r="K1792">
        <v>0</v>
      </c>
      <c r="L1792">
        <v>1300</v>
      </c>
      <c r="M1792">
        <f>SUM(Emisiones_CO2_CO2eq_MUNDO[[#This Row],[Edificios (kilotoneladas CO₂e)]:[Electricidad y Calor (kilotoneladas CO₂e)]])</f>
        <v>26690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</v>
      </c>
      <c r="F1793">
        <v>760</v>
      </c>
      <c r="G1793">
        <v>20430</v>
      </c>
      <c r="H1793">
        <v>300</v>
      </c>
      <c r="I1793">
        <v>3100</v>
      </c>
      <c r="J1793">
        <v>700</v>
      </c>
      <c r="K1793">
        <v>0</v>
      </c>
      <c r="L1793">
        <v>1200</v>
      </c>
      <c r="M1793">
        <f>SUM(Emisiones_CO2_CO2eq_MUNDO[[#This Row],[Edificios (kilotoneladas CO₂e)]:[Electricidad y Calor (kilotoneladas CO₂e)]])</f>
        <v>27090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</v>
      </c>
      <c r="F1794">
        <v>790</v>
      </c>
      <c r="G1794">
        <v>20430</v>
      </c>
      <c r="H1794">
        <v>500</v>
      </c>
      <c r="I1794">
        <v>2900</v>
      </c>
      <c r="J1794">
        <v>700</v>
      </c>
      <c r="K1794">
        <v>0</v>
      </c>
      <c r="L1794">
        <v>600</v>
      </c>
      <c r="M1794">
        <f>SUM(Emisiones_CO2_CO2eq_MUNDO[[#This Row],[Edificios (kilotoneladas CO₂e)]:[Electricidad y Calor (kilotoneladas CO₂e)]])</f>
        <v>26220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</v>
      </c>
      <c r="F1795">
        <v>760</v>
      </c>
      <c r="G1795">
        <v>37510</v>
      </c>
      <c r="H1795">
        <v>500</v>
      </c>
      <c r="I1795">
        <v>2900</v>
      </c>
      <c r="J1795">
        <v>700</v>
      </c>
      <c r="K1795">
        <v>0</v>
      </c>
      <c r="L1795">
        <v>1000</v>
      </c>
      <c r="M1795">
        <f>SUM(Emisiones_CO2_CO2eq_MUNDO[[#This Row],[Edificios (kilotoneladas CO₂e)]:[Electricidad y Calor (kilotoneladas CO₂e)]])</f>
        <v>43770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</v>
      </c>
      <c r="F1796">
        <v>760</v>
      </c>
      <c r="G1796">
        <v>37510</v>
      </c>
      <c r="H1796">
        <v>200</v>
      </c>
      <c r="I1796">
        <v>3400</v>
      </c>
      <c r="J1796">
        <v>800</v>
      </c>
      <c r="K1796">
        <v>0</v>
      </c>
      <c r="L1796">
        <v>2000</v>
      </c>
      <c r="M1796">
        <f>SUM(Emisiones_CO2_CO2eq_MUNDO[[#This Row],[Edificios (kilotoneladas CO₂e)]:[Electricidad y Calor (kilotoneladas CO₂e)]])</f>
        <v>44970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</v>
      </c>
      <c r="F1797">
        <v>760</v>
      </c>
      <c r="G1797">
        <v>37510</v>
      </c>
      <c r="H1797">
        <v>200</v>
      </c>
      <c r="I1797">
        <v>3100</v>
      </c>
      <c r="J1797">
        <v>800</v>
      </c>
      <c r="K1797">
        <v>0</v>
      </c>
      <c r="L1797">
        <v>1700</v>
      </c>
      <c r="M1797">
        <f>SUM(Emisiones_CO2_CO2eq_MUNDO[[#This Row],[Edificios (kilotoneladas CO₂e)]:[Electricidad y Calor (kilotoneladas CO₂e)]])</f>
        <v>44570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</v>
      </c>
      <c r="F1798">
        <v>750</v>
      </c>
      <c r="G1798">
        <v>37510</v>
      </c>
      <c r="H1798">
        <v>200</v>
      </c>
      <c r="I1798">
        <v>3600</v>
      </c>
      <c r="J1798">
        <v>900</v>
      </c>
      <c r="K1798">
        <v>0</v>
      </c>
      <c r="L1798">
        <v>700</v>
      </c>
      <c r="M1798">
        <f>SUM(Emisiones_CO2_CO2eq_MUNDO[[#This Row],[Edificios (kilotoneladas CO₂e)]:[Electricidad y Calor (kilotoneladas CO₂e)]])</f>
        <v>44160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</v>
      </c>
      <c r="F1799">
        <v>710</v>
      </c>
      <c r="G1799">
        <v>37510</v>
      </c>
      <c r="H1799">
        <v>200</v>
      </c>
      <c r="I1799">
        <v>3600</v>
      </c>
      <c r="J1799">
        <v>900</v>
      </c>
      <c r="K1799">
        <v>0</v>
      </c>
      <c r="L1799">
        <v>1200</v>
      </c>
      <c r="M1799">
        <f>SUM(Emisiones_CO2_CO2eq_MUNDO[[#This Row],[Edificios (kilotoneladas CO₂e)]:[Electricidad y Calor (kilotoneladas CO₂e)]])</f>
        <v>44520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</v>
      </c>
      <c r="F1800">
        <v>710</v>
      </c>
      <c r="G1800">
        <v>-7190</v>
      </c>
      <c r="H1800">
        <v>200</v>
      </c>
      <c r="I1800">
        <v>3600</v>
      </c>
      <c r="J1800">
        <v>1000</v>
      </c>
      <c r="K1800">
        <v>0</v>
      </c>
      <c r="L1800">
        <v>2400</v>
      </c>
      <c r="M1800">
        <f>SUM(Emisiones_CO2_CO2eq_MUNDO[[#This Row],[Edificios (kilotoneladas CO₂e)]:[Electricidad y Calor (kilotoneladas CO₂e)]])</f>
        <v>1120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</v>
      </c>
      <c r="F1801">
        <v>700</v>
      </c>
      <c r="G1801">
        <v>-7190</v>
      </c>
      <c r="H1801">
        <v>200</v>
      </c>
      <c r="I1801">
        <v>3800</v>
      </c>
      <c r="J1801">
        <v>1000</v>
      </c>
      <c r="K1801">
        <v>0</v>
      </c>
      <c r="L1801">
        <v>2600</v>
      </c>
      <c r="M1801">
        <f>SUM(Emisiones_CO2_CO2eq_MUNDO[[#This Row],[Edificios (kilotoneladas CO₂e)]:[Electricidad y Calor (kilotoneladas CO₂e)]])</f>
        <v>1710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</v>
      </c>
      <c r="F1802">
        <v>690</v>
      </c>
      <c r="G1802">
        <v>-7200</v>
      </c>
      <c r="H1802">
        <v>300</v>
      </c>
      <c r="I1802">
        <v>3700</v>
      </c>
      <c r="J1802">
        <v>1000</v>
      </c>
      <c r="K1802">
        <v>0</v>
      </c>
      <c r="L1802">
        <v>1900</v>
      </c>
      <c r="M1802">
        <f>SUM(Emisiones_CO2_CO2eq_MUNDO[[#This Row],[Edificios (kilotoneladas CO₂e)]:[Electricidad y Calor (kilotoneladas CO₂e)]])</f>
        <v>1190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</v>
      </c>
      <c r="F1803">
        <v>690</v>
      </c>
      <c r="G1803">
        <v>-7200</v>
      </c>
      <c r="H1803">
        <v>300</v>
      </c>
      <c r="I1803">
        <v>5000</v>
      </c>
      <c r="J1803">
        <v>1300</v>
      </c>
      <c r="K1803">
        <v>0</v>
      </c>
      <c r="L1803">
        <v>1700</v>
      </c>
      <c r="M1803">
        <f>SUM(Emisiones_CO2_CO2eq_MUNDO[[#This Row],[Edificios (kilotoneladas CO₂e)]:[Electricidad y Calor (kilotoneladas CO₂e)]])</f>
        <v>2690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</v>
      </c>
      <c r="F1804">
        <v>810</v>
      </c>
      <c r="G1804">
        <v>-7200</v>
      </c>
      <c r="H1804">
        <v>200</v>
      </c>
      <c r="I1804">
        <v>5100</v>
      </c>
      <c r="J1804">
        <v>1300</v>
      </c>
      <c r="K1804">
        <v>0</v>
      </c>
      <c r="L1804">
        <v>3100</v>
      </c>
      <c r="M1804">
        <f>SUM(Emisiones_CO2_CO2eq_MUNDO[[#This Row],[Edificios (kilotoneladas CO₂e)]:[Electricidad y Calor (kilotoneladas CO₂e)]])</f>
        <v>4010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</v>
      </c>
      <c r="F1805">
        <v>960</v>
      </c>
      <c r="G1805">
        <v>8210</v>
      </c>
      <c r="H1805">
        <v>300</v>
      </c>
      <c r="I1805">
        <v>5700</v>
      </c>
      <c r="J1805">
        <v>1400</v>
      </c>
      <c r="K1805">
        <v>380</v>
      </c>
      <c r="L1805">
        <v>2600</v>
      </c>
      <c r="M1805">
        <f>SUM(Emisiones_CO2_CO2eq_MUNDO[[#This Row],[Edificios (kilotoneladas CO₂e)]:[Electricidad y Calor (kilotoneladas CO₂e)]])</f>
        <v>20350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</v>
      </c>
      <c r="F1806">
        <v>1150</v>
      </c>
      <c r="G1806">
        <v>8199.9999999999891</v>
      </c>
      <c r="H1806">
        <v>400</v>
      </c>
      <c r="I1806">
        <v>6800</v>
      </c>
      <c r="J1806">
        <v>1600</v>
      </c>
      <c r="K1806">
        <v>270</v>
      </c>
      <c r="L1806">
        <v>3100</v>
      </c>
      <c r="M1806">
        <f>SUM(Emisiones_CO2_CO2eq_MUNDO[[#This Row],[Edificios (kilotoneladas CO₂e)]:[Electricidad y Calor (kilotoneladas CO₂e)]])</f>
        <v>22319.999999999989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</v>
      </c>
      <c r="F1807">
        <v>1170</v>
      </c>
      <c r="G1807">
        <v>8330</v>
      </c>
      <c r="H1807">
        <v>400</v>
      </c>
      <c r="I1807">
        <v>7200</v>
      </c>
      <c r="J1807">
        <v>1700</v>
      </c>
      <c r="K1807">
        <v>160</v>
      </c>
      <c r="L1807">
        <v>3600</v>
      </c>
      <c r="M1807">
        <f>SUM(Emisiones_CO2_CO2eq_MUNDO[[#This Row],[Edificios (kilotoneladas CO₂e)]:[Electricidad y Calor (kilotoneladas CO₂e)]])</f>
        <v>23260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</v>
      </c>
      <c r="F1808">
        <v>1160</v>
      </c>
      <c r="G1808">
        <v>8199.9999999999891</v>
      </c>
      <c r="H1808">
        <v>200</v>
      </c>
      <c r="I1808">
        <v>7300</v>
      </c>
      <c r="J1808">
        <v>1700</v>
      </c>
      <c r="K1808">
        <v>110</v>
      </c>
      <c r="L1808">
        <v>3300</v>
      </c>
      <c r="M1808">
        <f>SUM(Emisiones_CO2_CO2eq_MUNDO[[#This Row],[Edificios (kilotoneladas CO₂e)]:[Electricidad y Calor (kilotoneladas CO₂e)]])</f>
        <v>22769.999999999989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</v>
      </c>
      <c r="F1809">
        <v>990</v>
      </c>
      <c r="G1809">
        <v>8199.9999999999891</v>
      </c>
      <c r="H1809">
        <v>200</v>
      </c>
      <c r="I1809">
        <v>7900</v>
      </c>
      <c r="J1809">
        <v>1800</v>
      </c>
      <c r="K1809">
        <v>110</v>
      </c>
      <c r="L1809">
        <v>3300</v>
      </c>
      <c r="M1809">
        <f>SUM(Emisiones_CO2_CO2eq_MUNDO[[#This Row],[Edificios (kilotoneladas CO₂e)]:[Electricidad y Calor (kilotoneladas CO₂e)]])</f>
        <v>23399.999999999989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</v>
      </c>
      <c r="F1810">
        <v>990</v>
      </c>
      <c r="G1810">
        <v>8199.9999999999891</v>
      </c>
      <c r="H1810">
        <v>200</v>
      </c>
      <c r="I1810">
        <v>7300</v>
      </c>
      <c r="J1810">
        <v>1700</v>
      </c>
      <c r="K1810">
        <v>110</v>
      </c>
      <c r="L1810">
        <v>2700</v>
      </c>
      <c r="M1810">
        <f>SUM(Emisiones_CO2_CO2eq_MUNDO[[#This Row],[Edificios (kilotoneladas CO₂e)]:[Electricidad y Calor (kilotoneladas CO₂e)]])</f>
        <v>22099.999999999989</v>
      </c>
    </row>
    <row r="1811" spans="1:13" x14ac:dyDescent="0.25">
      <c r="A1811" t="s">
        <v>133</v>
      </c>
      <c r="B1811" t="s">
        <v>429</v>
      </c>
      <c r="C1811" t="s">
        <v>134</v>
      </c>
      <c r="D1811">
        <v>1990</v>
      </c>
      <c r="E1811">
        <v>5100</v>
      </c>
      <c r="F1811">
        <v>5760</v>
      </c>
      <c r="G1811">
        <v>-720</v>
      </c>
      <c r="H1811">
        <v>3000</v>
      </c>
      <c r="I1811">
        <v>15100</v>
      </c>
      <c r="J1811">
        <v>9600</v>
      </c>
      <c r="K1811">
        <v>0</v>
      </c>
      <c r="L1811">
        <v>37000</v>
      </c>
      <c r="M1811">
        <f>SUM(Emisiones_CO2_CO2eq_MUNDO[[#This Row],[Edificios (kilotoneladas CO₂e)]:[Electricidad y Calor (kilotoneladas CO₂e)]])</f>
        <v>74840</v>
      </c>
    </row>
    <row r="1812" spans="1:13" x14ac:dyDescent="0.25">
      <c r="A1812" t="s">
        <v>133</v>
      </c>
      <c r="B1812" t="s">
        <v>429</v>
      </c>
      <c r="C1812" t="s">
        <v>134</v>
      </c>
      <c r="D1812">
        <v>1991</v>
      </c>
      <c r="E1812">
        <v>5400</v>
      </c>
      <c r="F1812">
        <v>5720</v>
      </c>
      <c r="G1812">
        <v>-720</v>
      </c>
      <c r="H1812">
        <v>3000</v>
      </c>
      <c r="I1812">
        <v>15900</v>
      </c>
      <c r="J1812">
        <v>9500</v>
      </c>
      <c r="K1812">
        <v>0</v>
      </c>
      <c r="L1812">
        <v>36400</v>
      </c>
      <c r="M1812">
        <f>SUM(Emisiones_CO2_CO2eq_MUNDO[[#This Row],[Edificios (kilotoneladas CO₂e)]:[Electricidad y Calor (kilotoneladas CO₂e)]])</f>
        <v>75200</v>
      </c>
    </row>
    <row r="1813" spans="1:13" x14ac:dyDescent="0.25">
      <c r="A1813" t="s">
        <v>133</v>
      </c>
      <c r="B1813" t="s">
        <v>429</v>
      </c>
      <c r="C1813" t="s">
        <v>134</v>
      </c>
      <c r="D1813">
        <v>1992</v>
      </c>
      <c r="E1813">
        <v>5200</v>
      </c>
      <c r="F1813">
        <v>5860</v>
      </c>
      <c r="G1813">
        <v>-720</v>
      </c>
      <c r="H1813">
        <v>2800</v>
      </c>
      <c r="I1813">
        <v>16300</v>
      </c>
      <c r="J1813">
        <v>9200</v>
      </c>
      <c r="K1813">
        <v>10</v>
      </c>
      <c r="L1813">
        <v>38900</v>
      </c>
      <c r="M1813">
        <f>SUM(Emisiones_CO2_CO2eq_MUNDO[[#This Row],[Edificios (kilotoneladas CO₂e)]:[Electricidad y Calor (kilotoneladas CO₂e)]])</f>
        <v>77550</v>
      </c>
    </row>
    <row r="1814" spans="1:13" x14ac:dyDescent="0.25">
      <c r="A1814" t="s">
        <v>133</v>
      </c>
      <c r="B1814" t="s">
        <v>429</v>
      </c>
      <c r="C1814" t="s">
        <v>134</v>
      </c>
      <c r="D1814">
        <v>1993</v>
      </c>
      <c r="E1814">
        <v>5100</v>
      </c>
      <c r="F1814">
        <v>5880</v>
      </c>
      <c r="G1814">
        <v>-720</v>
      </c>
      <c r="H1814">
        <v>2800</v>
      </c>
      <c r="I1814">
        <v>16500</v>
      </c>
      <c r="J1814">
        <v>9000</v>
      </c>
      <c r="K1814">
        <v>0</v>
      </c>
      <c r="L1814">
        <v>38900</v>
      </c>
      <c r="M1814">
        <f>SUM(Emisiones_CO2_CO2eq_MUNDO[[#This Row],[Edificios (kilotoneladas CO₂e)]:[Electricidad y Calor (kilotoneladas CO₂e)]])</f>
        <v>77460</v>
      </c>
    </row>
    <row r="1815" spans="1:13" x14ac:dyDescent="0.25">
      <c r="A1815" t="s">
        <v>133</v>
      </c>
      <c r="B1815" t="s">
        <v>429</v>
      </c>
      <c r="C1815" t="s">
        <v>134</v>
      </c>
      <c r="D1815">
        <v>1994</v>
      </c>
      <c r="E1815">
        <v>5200</v>
      </c>
      <c r="F1815">
        <v>5920</v>
      </c>
      <c r="G1815">
        <v>-720</v>
      </c>
      <c r="H1815">
        <v>2800</v>
      </c>
      <c r="I1815">
        <v>16600</v>
      </c>
      <c r="J1815">
        <v>8900</v>
      </c>
      <c r="K1815">
        <v>0</v>
      </c>
      <c r="L1815">
        <v>40300</v>
      </c>
      <c r="M1815">
        <f>SUM(Emisiones_CO2_CO2eq_MUNDO[[#This Row],[Edificios (kilotoneladas CO₂e)]:[Electricidad y Calor (kilotoneladas CO₂e)]])</f>
        <v>79000</v>
      </c>
    </row>
    <row r="1816" spans="1:13" x14ac:dyDescent="0.25">
      <c r="A1816" t="s">
        <v>133</v>
      </c>
      <c r="B1816" t="s">
        <v>429</v>
      </c>
      <c r="C1816" t="s">
        <v>134</v>
      </c>
      <c r="D1816">
        <v>1995</v>
      </c>
      <c r="E1816">
        <v>5500</v>
      </c>
      <c r="F1816">
        <v>6360</v>
      </c>
      <c r="G1816">
        <v>-720</v>
      </c>
      <c r="H1816">
        <v>2600</v>
      </c>
      <c r="I1816">
        <v>16700</v>
      </c>
      <c r="J1816">
        <v>9600</v>
      </c>
      <c r="K1816">
        <v>0</v>
      </c>
      <c r="L1816">
        <v>42100</v>
      </c>
      <c r="M1816">
        <f>SUM(Emisiones_CO2_CO2eq_MUNDO[[#This Row],[Edificios (kilotoneladas CO₂e)]:[Electricidad y Calor (kilotoneladas CO₂e)]])</f>
        <v>82140</v>
      </c>
    </row>
    <row r="1817" spans="1:13" x14ac:dyDescent="0.25">
      <c r="A1817" t="s">
        <v>133</v>
      </c>
      <c r="B1817" t="s">
        <v>429</v>
      </c>
      <c r="C1817" t="s">
        <v>134</v>
      </c>
      <c r="D1817">
        <v>1996</v>
      </c>
      <c r="E1817">
        <v>7300</v>
      </c>
      <c r="F1817">
        <v>6370</v>
      </c>
      <c r="G1817">
        <v>-770</v>
      </c>
      <c r="H1817">
        <v>2600</v>
      </c>
      <c r="I1817">
        <v>17200</v>
      </c>
      <c r="J1817">
        <v>10300</v>
      </c>
      <c r="K1817">
        <v>0</v>
      </c>
      <c r="L1817">
        <v>39000</v>
      </c>
      <c r="M1817">
        <f>SUM(Emisiones_CO2_CO2eq_MUNDO[[#This Row],[Edificios (kilotoneladas CO₂e)]:[Electricidad y Calor (kilotoneladas CO₂e)]])</f>
        <v>82000</v>
      </c>
    </row>
    <row r="1818" spans="1:13" x14ac:dyDescent="0.25">
      <c r="A1818" t="s">
        <v>133</v>
      </c>
      <c r="B1818" t="s">
        <v>429</v>
      </c>
      <c r="C1818" t="s">
        <v>134</v>
      </c>
      <c r="D1818">
        <v>1997</v>
      </c>
      <c r="E1818">
        <v>7600</v>
      </c>
      <c r="F1818">
        <v>6410</v>
      </c>
      <c r="G1818">
        <v>-770</v>
      </c>
      <c r="H1818">
        <v>2600</v>
      </c>
      <c r="I1818">
        <v>17800</v>
      </c>
      <c r="J1818">
        <v>10400</v>
      </c>
      <c r="K1818">
        <v>0</v>
      </c>
      <c r="L1818">
        <v>39000</v>
      </c>
      <c r="M1818">
        <f>SUM(Emisiones_CO2_CO2eq_MUNDO[[#This Row],[Edificios (kilotoneladas CO₂e)]:[Electricidad y Calor (kilotoneladas CO₂e)]])</f>
        <v>83040</v>
      </c>
    </row>
    <row r="1819" spans="1:13" x14ac:dyDescent="0.25">
      <c r="A1819" t="s">
        <v>133</v>
      </c>
      <c r="B1819" t="s">
        <v>429</v>
      </c>
      <c r="C1819" t="s">
        <v>134</v>
      </c>
      <c r="D1819">
        <v>1998</v>
      </c>
      <c r="E1819">
        <v>7900</v>
      </c>
      <c r="F1819">
        <v>6380</v>
      </c>
      <c r="G1819">
        <v>-730</v>
      </c>
      <c r="H1819">
        <v>2600</v>
      </c>
      <c r="I1819">
        <v>19400</v>
      </c>
      <c r="J1819">
        <v>10400</v>
      </c>
      <c r="K1819">
        <v>0</v>
      </c>
      <c r="L1819">
        <v>40400</v>
      </c>
      <c r="M1819">
        <f>SUM(Emisiones_CO2_CO2eq_MUNDO[[#This Row],[Edificios (kilotoneladas CO₂e)]:[Electricidad y Calor (kilotoneladas CO₂e)]])</f>
        <v>86350</v>
      </c>
    </row>
    <row r="1820" spans="1:13" x14ac:dyDescent="0.25">
      <c r="A1820" t="s">
        <v>133</v>
      </c>
      <c r="B1820" t="s">
        <v>429</v>
      </c>
      <c r="C1820" t="s">
        <v>134</v>
      </c>
      <c r="D1820">
        <v>1999</v>
      </c>
      <c r="E1820">
        <v>7700</v>
      </c>
      <c r="F1820">
        <v>6370</v>
      </c>
      <c r="G1820">
        <v>-770</v>
      </c>
      <c r="H1820">
        <v>2600</v>
      </c>
      <c r="I1820">
        <v>19600</v>
      </c>
      <c r="J1820">
        <v>9300</v>
      </c>
      <c r="K1820">
        <v>0</v>
      </c>
      <c r="L1820">
        <v>41800</v>
      </c>
      <c r="M1820">
        <f>SUM(Emisiones_CO2_CO2eq_MUNDO[[#This Row],[Edificios (kilotoneladas CO₂e)]:[Electricidad y Calor (kilotoneladas CO₂e)]])</f>
        <v>86600</v>
      </c>
    </row>
    <row r="1821" spans="1:13" x14ac:dyDescent="0.25">
      <c r="A1821" t="s">
        <v>133</v>
      </c>
      <c r="B1821" t="s">
        <v>429</v>
      </c>
      <c r="C1821" t="s">
        <v>134</v>
      </c>
      <c r="D1821">
        <v>2000</v>
      </c>
      <c r="E1821">
        <v>8300</v>
      </c>
      <c r="F1821">
        <v>6540</v>
      </c>
      <c r="G1821">
        <v>-760</v>
      </c>
      <c r="H1821">
        <v>2600</v>
      </c>
      <c r="I1821">
        <v>19100</v>
      </c>
      <c r="J1821">
        <v>10200</v>
      </c>
      <c r="K1821">
        <v>0</v>
      </c>
      <c r="L1821">
        <v>47700</v>
      </c>
      <c r="M1821">
        <f>SUM(Emisiones_CO2_CO2eq_MUNDO[[#This Row],[Edificios (kilotoneladas CO₂e)]:[Electricidad y Calor (kilotoneladas CO₂e)]])</f>
        <v>93680</v>
      </c>
    </row>
    <row r="1822" spans="1:13" x14ac:dyDescent="0.25">
      <c r="A1822" t="s">
        <v>133</v>
      </c>
      <c r="B1822" t="s">
        <v>429</v>
      </c>
      <c r="C1822" t="s">
        <v>134</v>
      </c>
      <c r="D1822">
        <v>2001</v>
      </c>
      <c r="E1822">
        <v>9100</v>
      </c>
      <c r="F1822">
        <v>6570</v>
      </c>
      <c r="G1822">
        <v>-600</v>
      </c>
      <c r="H1822">
        <v>2700</v>
      </c>
      <c r="I1822">
        <v>19800</v>
      </c>
      <c r="J1822">
        <v>10300</v>
      </c>
      <c r="K1822">
        <v>0</v>
      </c>
      <c r="L1822">
        <v>48200</v>
      </c>
      <c r="M1822">
        <f>SUM(Emisiones_CO2_CO2eq_MUNDO[[#This Row],[Edificios (kilotoneladas CO₂e)]:[Electricidad y Calor (kilotoneladas CO₂e)]])</f>
        <v>96070</v>
      </c>
    </row>
    <row r="1823" spans="1:13" x14ac:dyDescent="0.25">
      <c r="A1823" t="s">
        <v>133</v>
      </c>
      <c r="B1823" t="s">
        <v>429</v>
      </c>
      <c r="C1823" t="s">
        <v>134</v>
      </c>
      <c r="D1823">
        <v>2002</v>
      </c>
      <c r="E1823">
        <v>9400</v>
      </c>
      <c r="F1823">
        <v>6310</v>
      </c>
      <c r="G1823">
        <v>-780</v>
      </c>
      <c r="H1823">
        <v>2900</v>
      </c>
      <c r="I1823">
        <v>20000</v>
      </c>
      <c r="J1823">
        <v>9900</v>
      </c>
      <c r="K1823">
        <v>0</v>
      </c>
      <c r="L1823">
        <v>48000</v>
      </c>
      <c r="M1823">
        <f>SUM(Emisiones_CO2_CO2eq_MUNDO[[#This Row],[Edificios (kilotoneladas CO₂e)]:[Electricidad y Calor (kilotoneladas CO₂e)]])</f>
        <v>95730</v>
      </c>
    </row>
    <row r="1824" spans="1:13" x14ac:dyDescent="0.25">
      <c r="A1824" t="s">
        <v>133</v>
      </c>
      <c r="B1824" t="s">
        <v>429</v>
      </c>
      <c r="C1824" t="s">
        <v>134</v>
      </c>
      <c r="D1824">
        <v>2003</v>
      </c>
      <c r="E1824">
        <v>11100</v>
      </c>
      <c r="F1824">
        <v>6370</v>
      </c>
      <c r="G1824">
        <v>-780</v>
      </c>
      <c r="H1824">
        <v>3100</v>
      </c>
      <c r="I1824">
        <v>21000</v>
      </c>
      <c r="J1824">
        <v>9500</v>
      </c>
      <c r="K1824">
        <v>0</v>
      </c>
      <c r="L1824">
        <v>49000</v>
      </c>
      <c r="M1824">
        <f>SUM(Emisiones_CO2_CO2eq_MUNDO[[#This Row],[Edificios (kilotoneladas CO₂e)]:[Electricidad y Calor (kilotoneladas CO₂e)]])</f>
        <v>99290</v>
      </c>
    </row>
    <row r="1825" spans="1:13" x14ac:dyDescent="0.25">
      <c r="A1825" t="s">
        <v>133</v>
      </c>
      <c r="B1825" t="s">
        <v>429</v>
      </c>
      <c r="C1825" t="s">
        <v>134</v>
      </c>
      <c r="D1825">
        <v>2004</v>
      </c>
      <c r="E1825">
        <v>10700</v>
      </c>
      <c r="F1825">
        <v>6360</v>
      </c>
      <c r="G1825">
        <v>-680</v>
      </c>
      <c r="H1825">
        <v>2600</v>
      </c>
      <c r="I1825">
        <v>21400</v>
      </c>
      <c r="J1825">
        <v>8800</v>
      </c>
      <c r="K1825">
        <v>0</v>
      </c>
      <c r="L1825">
        <v>50000</v>
      </c>
      <c r="M1825">
        <f>SUM(Emisiones_CO2_CO2eq_MUNDO[[#This Row],[Edificios (kilotoneladas CO₂e)]:[Electricidad y Calor (kilotoneladas CO₂e)]])</f>
        <v>99180</v>
      </c>
    </row>
    <row r="1826" spans="1:13" x14ac:dyDescent="0.25">
      <c r="A1826" t="s">
        <v>133</v>
      </c>
      <c r="B1826" t="s">
        <v>429</v>
      </c>
      <c r="C1826" t="s">
        <v>134</v>
      </c>
      <c r="D1826">
        <v>2005</v>
      </c>
      <c r="E1826">
        <v>11300</v>
      </c>
      <c r="F1826">
        <v>6790</v>
      </c>
      <c r="G1826">
        <v>-710</v>
      </c>
      <c r="H1826">
        <v>2700</v>
      </c>
      <c r="I1826">
        <v>21800</v>
      </c>
      <c r="J1826">
        <v>8700</v>
      </c>
      <c r="K1826">
        <v>0</v>
      </c>
      <c r="L1826">
        <v>50600</v>
      </c>
      <c r="M1826">
        <f>SUM(Emisiones_CO2_CO2eq_MUNDO[[#This Row],[Edificios (kilotoneladas CO₂e)]:[Electricidad y Calor (kilotoneladas CO₂e)]])</f>
        <v>101180</v>
      </c>
    </row>
    <row r="1827" spans="1:13" x14ac:dyDescent="0.25">
      <c r="A1827" t="s">
        <v>133</v>
      </c>
      <c r="B1827" t="s">
        <v>429</v>
      </c>
      <c r="C1827" t="s">
        <v>134</v>
      </c>
      <c r="D1827">
        <v>2006</v>
      </c>
      <c r="E1827">
        <v>11100</v>
      </c>
      <c r="F1827">
        <v>6600</v>
      </c>
      <c r="G1827">
        <v>-740</v>
      </c>
      <c r="H1827">
        <v>2900</v>
      </c>
      <c r="I1827">
        <v>22300</v>
      </c>
      <c r="J1827">
        <v>9000</v>
      </c>
      <c r="K1827">
        <v>0</v>
      </c>
      <c r="L1827">
        <v>48800</v>
      </c>
      <c r="M1827">
        <f>SUM(Emisiones_CO2_CO2eq_MUNDO[[#This Row],[Edificios (kilotoneladas CO₂e)]:[Electricidad y Calor (kilotoneladas CO₂e)]])</f>
        <v>99960</v>
      </c>
    </row>
    <row r="1828" spans="1:13" x14ac:dyDescent="0.25">
      <c r="A1828" t="s">
        <v>133</v>
      </c>
      <c r="B1828" t="s">
        <v>429</v>
      </c>
      <c r="C1828" t="s">
        <v>134</v>
      </c>
      <c r="D1828">
        <v>2007</v>
      </c>
      <c r="E1828">
        <v>10100</v>
      </c>
      <c r="F1828">
        <v>6410</v>
      </c>
      <c r="G1828">
        <v>-740</v>
      </c>
      <c r="H1828">
        <v>2600</v>
      </c>
      <c r="I1828">
        <v>22900</v>
      </c>
      <c r="J1828">
        <v>10200</v>
      </c>
      <c r="K1828">
        <v>0</v>
      </c>
      <c r="L1828">
        <v>52200</v>
      </c>
      <c r="M1828">
        <f>SUM(Emisiones_CO2_CO2eq_MUNDO[[#This Row],[Edificios (kilotoneladas CO₂e)]:[Electricidad y Calor (kilotoneladas CO₂e)]])</f>
        <v>103670</v>
      </c>
    </row>
    <row r="1829" spans="1:13" x14ac:dyDescent="0.25">
      <c r="A1829" t="s">
        <v>133</v>
      </c>
      <c r="B1829" t="s">
        <v>429</v>
      </c>
      <c r="C1829" t="s">
        <v>134</v>
      </c>
      <c r="D1829">
        <v>2008</v>
      </c>
      <c r="E1829">
        <v>9900</v>
      </c>
      <c r="F1829">
        <v>6050</v>
      </c>
      <c r="G1829">
        <v>-530</v>
      </c>
      <c r="H1829">
        <v>2500</v>
      </c>
      <c r="I1829">
        <v>22200</v>
      </c>
      <c r="J1829">
        <v>8500</v>
      </c>
      <c r="K1829">
        <v>0</v>
      </c>
      <c r="L1829">
        <v>51200</v>
      </c>
      <c r="M1829">
        <f>SUM(Emisiones_CO2_CO2eq_MUNDO[[#This Row],[Edificios (kilotoneladas CO₂e)]:[Electricidad y Calor (kilotoneladas CO₂e)]])</f>
        <v>99820</v>
      </c>
    </row>
    <row r="1830" spans="1:13" x14ac:dyDescent="0.25">
      <c r="A1830" t="s">
        <v>133</v>
      </c>
      <c r="B1830" t="s">
        <v>429</v>
      </c>
      <c r="C1830" t="s">
        <v>134</v>
      </c>
      <c r="D1830">
        <v>2009</v>
      </c>
      <c r="E1830">
        <v>8600</v>
      </c>
      <c r="F1830">
        <v>4580</v>
      </c>
      <c r="G1830">
        <v>-770</v>
      </c>
      <c r="H1830">
        <v>2000</v>
      </c>
      <c r="I1830">
        <v>24800</v>
      </c>
      <c r="J1830">
        <v>6400</v>
      </c>
      <c r="K1830">
        <v>0</v>
      </c>
      <c r="L1830">
        <v>48300</v>
      </c>
      <c r="M1830">
        <f>SUM(Emisiones_CO2_CO2eq_MUNDO[[#This Row],[Edificios (kilotoneladas CO₂e)]:[Electricidad y Calor (kilotoneladas CO₂e)]])</f>
        <v>93910</v>
      </c>
    </row>
    <row r="1831" spans="1:13" x14ac:dyDescent="0.25">
      <c r="A1831" t="s">
        <v>133</v>
      </c>
      <c r="B1831" t="s">
        <v>429</v>
      </c>
      <c r="C1831" t="s">
        <v>134</v>
      </c>
      <c r="D1831">
        <v>2010</v>
      </c>
      <c r="E1831">
        <v>7800</v>
      </c>
      <c r="F1831">
        <v>4210</v>
      </c>
      <c r="G1831">
        <v>-790</v>
      </c>
      <c r="H1831">
        <v>1700</v>
      </c>
      <c r="I1831">
        <v>22000</v>
      </c>
      <c r="J1831">
        <v>6700</v>
      </c>
      <c r="K1831">
        <v>0</v>
      </c>
      <c r="L1831">
        <v>45300</v>
      </c>
      <c r="M1831">
        <f>SUM(Emisiones_CO2_CO2eq_MUNDO[[#This Row],[Edificios (kilotoneladas CO₂e)]:[Electricidad y Calor (kilotoneladas CO₂e)]])</f>
        <v>86920</v>
      </c>
    </row>
    <row r="1832" spans="1:13" x14ac:dyDescent="0.25">
      <c r="A1832" t="s">
        <v>133</v>
      </c>
      <c r="B1832" t="s">
        <v>429</v>
      </c>
      <c r="C1832" t="s">
        <v>134</v>
      </c>
      <c r="D1832">
        <v>2011</v>
      </c>
      <c r="E1832">
        <v>9900</v>
      </c>
      <c r="F1832">
        <v>2430</v>
      </c>
      <c r="G1832">
        <v>-710</v>
      </c>
      <c r="H1832">
        <v>1600</v>
      </c>
      <c r="I1832">
        <v>19600</v>
      </c>
      <c r="J1832">
        <v>5800</v>
      </c>
      <c r="K1832">
        <v>0</v>
      </c>
      <c r="L1832">
        <v>45200</v>
      </c>
      <c r="M1832">
        <f>SUM(Emisiones_CO2_CO2eq_MUNDO[[#This Row],[Edificios (kilotoneladas CO₂e)]:[Electricidad y Calor (kilotoneladas CO₂e)]])</f>
        <v>83820</v>
      </c>
    </row>
    <row r="1833" spans="1:13" x14ac:dyDescent="0.25">
      <c r="A1833" t="s">
        <v>133</v>
      </c>
      <c r="B1833" t="s">
        <v>429</v>
      </c>
      <c r="C1833" t="s">
        <v>134</v>
      </c>
      <c r="D1833">
        <v>2012</v>
      </c>
      <c r="E1833">
        <v>7500</v>
      </c>
      <c r="F1833">
        <v>3100</v>
      </c>
      <c r="G1833">
        <v>-750</v>
      </c>
      <c r="H1833">
        <v>1500</v>
      </c>
      <c r="I1833">
        <v>16399.999999999898</v>
      </c>
      <c r="J1833">
        <v>5800</v>
      </c>
      <c r="K1833">
        <v>0</v>
      </c>
      <c r="L1833">
        <v>45800</v>
      </c>
      <c r="M1833">
        <f>SUM(Emisiones_CO2_CO2eq_MUNDO[[#This Row],[Edificios (kilotoneladas CO₂e)]:[Electricidad y Calor (kilotoneladas CO₂e)]])</f>
        <v>79349.999999999898</v>
      </c>
    </row>
    <row r="1834" spans="1:13" x14ac:dyDescent="0.25">
      <c r="A1834" t="s">
        <v>133</v>
      </c>
      <c r="B1834" t="s">
        <v>429</v>
      </c>
      <c r="C1834" t="s">
        <v>134</v>
      </c>
      <c r="D1834">
        <v>2013</v>
      </c>
      <c r="E1834">
        <v>4500</v>
      </c>
      <c r="F1834">
        <v>3640</v>
      </c>
      <c r="G1834">
        <v>-680</v>
      </c>
      <c r="H1834">
        <v>1000</v>
      </c>
      <c r="I1834">
        <v>16300</v>
      </c>
      <c r="J1834">
        <v>5600</v>
      </c>
      <c r="K1834">
        <v>0</v>
      </c>
      <c r="L1834">
        <v>41600</v>
      </c>
      <c r="M1834">
        <f>SUM(Emisiones_CO2_CO2eq_MUNDO[[#This Row],[Edificios (kilotoneladas CO₂e)]:[Electricidad y Calor (kilotoneladas CO₂e)]])</f>
        <v>71960</v>
      </c>
    </row>
    <row r="1835" spans="1:13" x14ac:dyDescent="0.25">
      <c r="A1835" t="s">
        <v>133</v>
      </c>
      <c r="B1835" t="s">
        <v>429</v>
      </c>
      <c r="C1835" t="s">
        <v>134</v>
      </c>
      <c r="D1835">
        <v>2014</v>
      </c>
      <c r="E1835">
        <v>4400</v>
      </c>
      <c r="F1835">
        <v>3820</v>
      </c>
      <c r="G1835">
        <v>-780</v>
      </c>
      <c r="H1835">
        <v>900</v>
      </c>
      <c r="I1835">
        <v>16300</v>
      </c>
      <c r="J1835">
        <v>6000</v>
      </c>
      <c r="K1835">
        <v>0</v>
      </c>
      <c r="L1835">
        <v>38100</v>
      </c>
      <c r="M1835">
        <f>SUM(Emisiones_CO2_CO2eq_MUNDO[[#This Row],[Edificios (kilotoneladas CO₂e)]:[Electricidad y Calor (kilotoneladas CO₂e)]])</f>
        <v>68740</v>
      </c>
    </row>
    <row r="1836" spans="1:13" x14ac:dyDescent="0.25">
      <c r="A1836" t="s">
        <v>133</v>
      </c>
      <c r="B1836" t="s">
        <v>429</v>
      </c>
      <c r="C1836" t="s">
        <v>134</v>
      </c>
      <c r="D1836">
        <v>2015</v>
      </c>
      <c r="E1836">
        <v>6100</v>
      </c>
      <c r="F1836">
        <v>3470</v>
      </c>
      <c r="G1836">
        <v>-790</v>
      </c>
      <c r="H1836">
        <v>900</v>
      </c>
      <c r="I1836">
        <v>16700</v>
      </c>
      <c r="J1836">
        <v>6300</v>
      </c>
      <c r="K1836">
        <v>0</v>
      </c>
      <c r="L1836">
        <v>34600</v>
      </c>
      <c r="M1836">
        <f>SUM(Emisiones_CO2_CO2eq_MUNDO[[#This Row],[Edificios (kilotoneladas CO₂e)]:[Electricidad y Calor (kilotoneladas CO₂e)]])</f>
        <v>67280</v>
      </c>
    </row>
    <row r="1837" spans="1:13" x14ac:dyDescent="0.25">
      <c r="A1837" t="s">
        <v>133</v>
      </c>
      <c r="B1837" t="s">
        <v>429</v>
      </c>
      <c r="C1837" t="s">
        <v>134</v>
      </c>
      <c r="D1837">
        <v>2016</v>
      </c>
      <c r="E1837">
        <v>5600</v>
      </c>
      <c r="F1837">
        <v>3770</v>
      </c>
      <c r="G1837">
        <v>-790</v>
      </c>
      <c r="H1837">
        <v>800</v>
      </c>
      <c r="I1837">
        <v>17200</v>
      </c>
      <c r="J1837">
        <v>6500</v>
      </c>
      <c r="K1837">
        <v>0</v>
      </c>
      <c r="L1837">
        <v>33100</v>
      </c>
      <c r="M1837">
        <f>SUM(Emisiones_CO2_CO2eq_MUNDO[[#This Row],[Edificios (kilotoneladas CO₂e)]:[Electricidad y Calor (kilotoneladas CO₂e)]])</f>
        <v>66180</v>
      </c>
    </row>
    <row r="1838" spans="1:13" x14ac:dyDescent="0.25">
      <c r="A1838" t="s">
        <v>135</v>
      </c>
      <c r="B1838" t="s">
        <v>430</v>
      </c>
      <c r="C1838" t="s">
        <v>136</v>
      </c>
      <c r="D1838">
        <v>1990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>SUM(Emisiones_CO2_CO2eq_MUNDO[[#This Row],[Edificios (kilotoneladas CO₂e)]:[Electricidad y Calor (kilotoneladas CO₂e)]])</f>
        <v>0</v>
      </c>
    </row>
    <row r="1839" spans="1:13" x14ac:dyDescent="0.25">
      <c r="A1839" t="s">
        <v>135</v>
      </c>
      <c r="B1839" t="s">
        <v>430</v>
      </c>
      <c r="C1839" t="s">
        <v>136</v>
      </c>
      <c r="D1839">
        <v>1991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>SUM(Emisiones_CO2_CO2eq_MUNDO[[#This Row],[Edificios (kilotoneladas CO₂e)]:[Electricidad y Calor (kilotoneladas CO₂e)]])</f>
        <v>0</v>
      </c>
    </row>
    <row r="1840" spans="1:13" x14ac:dyDescent="0.25">
      <c r="A1840" t="s">
        <v>135</v>
      </c>
      <c r="B1840" t="s">
        <v>430</v>
      </c>
      <c r="C1840" t="s">
        <v>136</v>
      </c>
      <c r="D1840">
        <v>1992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>SUM(Emisiones_CO2_CO2eq_MUNDO[[#This Row],[Edificios (kilotoneladas CO₂e)]:[Electricidad y Calor (kilotoneladas CO₂e)]])</f>
        <v>0</v>
      </c>
    </row>
    <row r="1841" spans="1:13" x14ac:dyDescent="0.25">
      <c r="A1841" t="s">
        <v>135</v>
      </c>
      <c r="B1841" t="s">
        <v>430</v>
      </c>
      <c r="C1841" t="s">
        <v>136</v>
      </c>
      <c r="D1841">
        <v>1993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>SUM(Emisiones_CO2_CO2eq_MUNDO[[#This Row],[Edificios (kilotoneladas CO₂e)]:[Electricidad y Calor (kilotoneladas CO₂e)]])</f>
        <v>0</v>
      </c>
    </row>
    <row r="1842" spans="1:13" x14ac:dyDescent="0.25">
      <c r="A1842" t="s">
        <v>135</v>
      </c>
      <c r="B1842" t="s">
        <v>430</v>
      </c>
      <c r="C1842" t="s">
        <v>136</v>
      </c>
      <c r="D1842">
        <v>1994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>SUM(Emisiones_CO2_CO2eq_MUNDO[[#This Row],[Edificios (kilotoneladas CO₂e)]:[Electricidad y Calor (kilotoneladas CO₂e)]])</f>
        <v>0</v>
      </c>
    </row>
    <row r="1843" spans="1:13" x14ac:dyDescent="0.25">
      <c r="A1843" t="s">
        <v>135</v>
      </c>
      <c r="B1843" t="s">
        <v>430</v>
      </c>
      <c r="C1843" t="s">
        <v>136</v>
      </c>
      <c r="D1843">
        <v>1995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>SUM(Emisiones_CO2_CO2eq_MUNDO[[#This Row],[Edificios (kilotoneladas CO₂e)]:[Electricidad y Calor (kilotoneladas CO₂e)]])</f>
        <v>0</v>
      </c>
    </row>
    <row r="1844" spans="1:13" x14ac:dyDescent="0.25">
      <c r="A1844" t="s">
        <v>135</v>
      </c>
      <c r="B1844" t="s">
        <v>430</v>
      </c>
      <c r="C1844" t="s">
        <v>136</v>
      </c>
      <c r="D1844">
        <v>1996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>SUM(Emisiones_CO2_CO2eq_MUNDO[[#This Row],[Edificios (kilotoneladas CO₂e)]:[Electricidad y Calor (kilotoneladas CO₂e)]])</f>
        <v>0</v>
      </c>
    </row>
    <row r="1845" spans="1:13" x14ac:dyDescent="0.25">
      <c r="A1845" t="s">
        <v>135</v>
      </c>
      <c r="B1845" t="s">
        <v>430</v>
      </c>
      <c r="C1845" t="s">
        <v>136</v>
      </c>
      <c r="D1845">
        <v>1997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>SUM(Emisiones_CO2_CO2eq_MUNDO[[#This Row],[Edificios (kilotoneladas CO₂e)]:[Electricidad y Calor (kilotoneladas CO₂e)]])</f>
        <v>0</v>
      </c>
    </row>
    <row r="1846" spans="1:13" x14ac:dyDescent="0.25">
      <c r="A1846" t="s">
        <v>135</v>
      </c>
      <c r="B1846" t="s">
        <v>430</v>
      </c>
      <c r="C1846" t="s">
        <v>136</v>
      </c>
      <c r="D1846">
        <v>1998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>SUM(Emisiones_CO2_CO2eq_MUNDO[[#This Row],[Edificios (kilotoneladas CO₂e)]:[Electricidad y Calor (kilotoneladas CO₂e)]])</f>
        <v>0</v>
      </c>
    </row>
    <row r="1847" spans="1:13" x14ac:dyDescent="0.25">
      <c r="A1847" t="s">
        <v>135</v>
      </c>
      <c r="B1847" t="s">
        <v>430</v>
      </c>
      <c r="C1847" t="s">
        <v>136</v>
      </c>
      <c r="D1847">
        <v>1999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>SUM(Emisiones_CO2_CO2eq_MUNDO[[#This Row],[Edificios (kilotoneladas CO₂e)]:[Electricidad y Calor (kilotoneladas CO₂e)]])</f>
        <v>0</v>
      </c>
    </row>
    <row r="1848" spans="1:13" x14ac:dyDescent="0.25">
      <c r="A1848" t="s">
        <v>135</v>
      </c>
      <c r="B1848" t="s">
        <v>430</v>
      </c>
      <c r="C1848" t="s">
        <v>136</v>
      </c>
      <c r="D1848">
        <v>2000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>SUM(Emisiones_CO2_CO2eq_MUNDO[[#This Row],[Edificios (kilotoneladas CO₂e)]:[Electricidad y Calor (kilotoneladas CO₂e)]])</f>
        <v>0</v>
      </c>
    </row>
    <row r="1849" spans="1:13" x14ac:dyDescent="0.25">
      <c r="A1849" t="s">
        <v>135</v>
      </c>
      <c r="B1849" t="s">
        <v>430</v>
      </c>
      <c r="C1849" t="s">
        <v>136</v>
      </c>
      <c r="D1849">
        <v>2001</v>
      </c>
      <c r="E1849">
        <v>0</v>
      </c>
      <c r="F1849">
        <v>0</v>
      </c>
      <c r="G1849">
        <v>350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>SUM(Emisiones_CO2_CO2eq_MUNDO[[#This Row],[Edificios (kilotoneladas CO₂e)]:[Electricidad y Calor (kilotoneladas CO₂e)]])</f>
        <v>350</v>
      </c>
    </row>
    <row r="1850" spans="1:13" x14ac:dyDescent="0.25">
      <c r="A1850" t="s">
        <v>135</v>
      </c>
      <c r="B1850" t="s">
        <v>430</v>
      </c>
      <c r="C1850" t="s">
        <v>136</v>
      </c>
      <c r="D1850">
        <v>2002</v>
      </c>
      <c r="E1850">
        <v>0</v>
      </c>
      <c r="F1850">
        <v>0</v>
      </c>
      <c r="G1850">
        <v>350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>SUM(Emisiones_CO2_CO2eq_MUNDO[[#This Row],[Edificios (kilotoneladas CO₂e)]:[Electricidad y Calor (kilotoneladas CO₂e)]])</f>
        <v>350</v>
      </c>
    </row>
    <row r="1851" spans="1:13" x14ac:dyDescent="0.25">
      <c r="A1851" t="s">
        <v>135</v>
      </c>
      <c r="B1851" t="s">
        <v>430</v>
      </c>
      <c r="C1851" t="s">
        <v>136</v>
      </c>
      <c r="D1851">
        <v>2003</v>
      </c>
      <c r="E1851">
        <v>0</v>
      </c>
      <c r="F1851">
        <v>0</v>
      </c>
      <c r="G1851">
        <v>350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>SUM(Emisiones_CO2_CO2eq_MUNDO[[#This Row],[Edificios (kilotoneladas CO₂e)]:[Electricidad y Calor (kilotoneladas CO₂e)]])</f>
        <v>350</v>
      </c>
    </row>
    <row r="1852" spans="1:13" x14ac:dyDescent="0.25">
      <c r="A1852" t="s">
        <v>135</v>
      </c>
      <c r="B1852" t="s">
        <v>430</v>
      </c>
      <c r="C1852" t="s">
        <v>136</v>
      </c>
      <c r="D1852">
        <v>2004</v>
      </c>
      <c r="E1852">
        <v>0</v>
      </c>
      <c r="F1852">
        <v>0</v>
      </c>
      <c r="G1852">
        <v>350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SUM(Emisiones_CO2_CO2eq_MUNDO[[#This Row],[Edificios (kilotoneladas CO₂e)]:[Electricidad y Calor (kilotoneladas CO₂e)]])</f>
        <v>350</v>
      </c>
    </row>
    <row r="1853" spans="1:13" x14ac:dyDescent="0.25">
      <c r="A1853" t="s">
        <v>135</v>
      </c>
      <c r="B1853" t="s">
        <v>430</v>
      </c>
      <c r="C1853" t="s">
        <v>136</v>
      </c>
      <c r="D1853">
        <v>2005</v>
      </c>
      <c r="E1853">
        <v>0</v>
      </c>
      <c r="F1853">
        <v>0</v>
      </c>
      <c r="G1853">
        <v>350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>SUM(Emisiones_CO2_CO2eq_MUNDO[[#This Row],[Edificios (kilotoneladas CO₂e)]:[Electricidad y Calor (kilotoneladas CO₂e)]])</f>
        <v>350</v>
      </c>
    </row>
    <row r="1854" spans="1:13" x14ac:dyDescent="0.25">
      <c r="A1854" t="s">
        <v>135</v>
      </c>
      <c r="B1854" t="s">
        <v>430</v>
      </c>
      <c r="C1854" t="s">
        <v>136</v>
      </c>
      <c r="D1854">
        <v>2006</v>
      </c>
      <c r="E1854">
        <v>0</v>
      </c>
      <c r="F1854">
        <v>0</v>
      </c>
      <c r="G1854">
        <v>-180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>SUM(Emisiones_CO2_CO2eq_MUNDO[[#This Row],[Edificios (kilotoneladas CO₂e)]:[Electricidad y Calor (kilotoneladas CO₂e)]])</f>
        <v>-180</v>
      </c>
    </row>
    <row r="1855" spans="1:13" x14ac:dyDescent="0.25">
      <c r="A1855" t="s">
        <v>135</v>
      </c>
      <c r="B1855" t="s">
        <v>430</v>
      </c>
      <c r="C1855" t="s">
        <v>136</v>
      </c>
      <c r="D1855">
        <v>2007</v>
      </c>
      <c r="E1855">
        <v>0</v>
      </c>
      <c r="F1855">
        <v>0</v>
      </c>
      <c r="G1855">
        <v>-180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>SUM(Emisiones_CO2_CO2eq_MUNDO[[#This Row],[Edificios (kilotoneladas CO₂e)]:[Electricidad y Calor (kilotoneladas CO₂e)]])</f>
        <v>-180</v>
      </c>
    </row>
    <row r="1856" spans="1:13" x14ac:dyDescent="0.25">
      <c r="A1856" t="s">
        <v>135</v>
      </c>
      <c r="B1856" t="s">
        <v>430</v>
      </c>
      <c r="C1856" t="s">
        <v>136</v>
      </c>
      <c r="D1856">
        <v>2008</v>
      </c>
      <c r="E1856">
        <v>0</v>
      </c>
      <c r="F1856">
        <v>0</v>
      </c>
      <c r="G1856">
        <v>-180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>SUM(Emisiones_CO2_CO2eq_MUNDO[[#This Row],[Edificios (kilotoneladas CO₂e)]:[Electricidad y Calor (kilotoneladas CO₂e)]])</f>
        <v>-180</v>
      </c>
    </row>
    <row r="1857" spans="1:13" x14ac:dyDescent="0.25">
      <c r="A1857" t="s">
        <v>135</v>
      </c>
      <c r="B1857" t="s">
        <v>430</v>
      </c>
      <c r="C1857" t="s">
        <v>136</v>
      </c>
      <c r="D1857">
        <v>2009</v>
      </c>
      <c r="E1857">
        <v>0</v>
      </c>
      <c r="F1857">
        <v>0</v>
      </c>
      <c r="G1857">
        <v>-180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>SUM(Emisiones_CO2_CO2eq_MUNDO[[#This Row],[Edificios (kilotoneladas CO₂e)]:[Electricidad y Calor (kilotoneladas CO₂e)]])</f>
        <v>-180</v>
      </c>
    </row>
    <row r="1858" spans="1:13" x14ac:dyDescent="0.25">
      <c r="A1858" t="s">
        <v>135</v>
      </c>
      <c r="B1858" t="s">
        <v>430</v>
      </c>
      <c r="C1858" t="s">
        <v>136</v>
      </c>
      <c r="D1858">
        <v>2010</v>
      </c>
      <c r="E1858">
        <v>0</v>
      </c>
      <c r="F1858">
        <v>0</v>
      </c>
      <c r="G1858">
        <v>-180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>SUM(Emisiones_CO2_CO2eq_MUNDO[[#This Row],[Edificios (kilotoneladas CO₂e)]:[Electricidad y Calor (kilotoneladas CO₂e)]])</f>
        <v>-180</v>
      </c>
    </row>
    <row r="1859" spans="1:13" x14ac:dyDescent="0.25">
      <c r="A1859" t="s">
        <v>135</v>
      </c>
      <c r="B1859" t="s">
        <v>430</v>
      </c>
      <c r="C1859" t="s">
        <v>136</v>
      </c>
      <c r="D1859">
        <v>2011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>SUM(Emisiones_CO2_CO2eq_MUNDO[[#This Row],[Edificios (kilotoneladas CO₂e)]:[Electricidad y Calor (kilotoneladas CO₂e)]])</f>
        <v>0</v>
      </c>
    </row>
    <row r="1860" spans="1:13" x14ac:dyDescent="0.25">
      <c r="A1860" t="s">
        <v>135</v>
      </c>
      <c r="B1860" t="s">
        <v>430</v>
      </c>
      <c r="C1860" t="s">
        <v>136</v>
      </c>
      <c r="D1860">
        <v>2012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>SUM(Emisiones_CO2_CO2eq_MUNDO[[#This Row],[Edificios (kilotoneladas CO₂e)]:[Electricidad y Calor (kilotoneladas CO₂e)]])</f>
        <v>0</v>
      </c>
    </row>
    <row r="1861" spans="1:13" x14ac:dyDescent="0.25">
      <c r="A1861" t="s">
        <v>135</v>
      </c>
      <c r="B1861" t="s">
        <v>430</v>
      </c>
      <c r="C1861" t="s">
        <v>136</v>
      </c>
      <c r="D1861">
        <v>2013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SUM(Emisiones_CO2_CO2eq_MUNDO[[#This Row],[Edificios (kilotoneladas CO₂e)]:[Electricidad y Calor (kilotoneladas CO₂e)]])</f>
        <v>0</v>
      </c>
    </row>
    <row r="1862" spans="1:13" x14ac:dyDescent="0.25">
      <c r="A1862" t="s">
        <v>135</v>
      </c>
      <c r="B1862" t="s">
        <v>430</v>
      </c>
      <c r="C1862" t="s">
        <v>136</v>
      </c>
      <c r="D1862">
        <v>2014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SUM(Emisiones_CO2_CO2eq_MUNDO[[#This Row],[Edificios (kilotoneladas CO₂e)]:[Electricidad y Calor (kilotoneladas CO₂e)]])</f>
        <v>0</v>
      </c>
    </row>
    <row r="1863" spans="1:13" x14ac:dyDescent="0.25">
      <c r="A1863" t="s">
        <v>135</v>
      </c>
      <c r="B1863" t="s">
        <v>430</v>
      </c>
      <c r="C1863" t="s">
        <v>136</v>
      </c>
      <c r="D1863">
        <v>2015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SUM(Emisiones_CO2_CO2eq_MUNDO[[#This Row],[Edificios (kilotoneladas CO₂e)]:[Electricidad y Calor (kilotoneladas CO₂e)]])</f>
        <v>0</v>
      </c>
    </row>
    <row r="1864" spans="1:13" x14ac:dyDescent="0.25">
      <c r="A1864" t="s">
        <v>135</v>
      </c>
      <c r="B1864" t="s">
        <v>430</v>
      </c>
      <c r="C1864" t="s">
        <v>136</v>
      </c>
      <c r="D1864">
        <v>2016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>SUM(Emisiones_CO2_CO2eq_MUNDO[[#This Row],[Edificios (kilotoneladas CO₂e)]:[Electricidad y Calor (kilotoneladas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</v>
      </c>
      <c r="F1865">
        <v>720</v>
      </c>
      <c r="G1865">
        <v>15250</v>
      </c>
      <c r="H1865">
        <v>100</v>
      </c>
      <c r="I1865">
        <v>1700</v>
      </c>
      <c r="J1865">
        <v>700</v>
      </c>
      <c r="K1865">
        <v>0</v>
      </c>
      <c r="L1865">
        <v>300</v>
      </c>
      <c r="M1865">
        <f>SUM(Emisiones_CO2_CO2eq_MUNDO[[#This Row],[Edificios (kilotoneladas CO₂e)]:[Electricidad y Calor (kilotoneladas CO₂e)]])</f>
        <v>19270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</v>
      </c>
      <c r="F1866">
        <v>620</v>
      </c>
      <c r="G1866">
        <v>15250</v>
      </c>
      <c r="H1866">
        <v>100</v>
      </c>
      <c r="I1866">
        <v>1800</v>
      </c>
      <c r="J1866">
        <v>800</v>
      </c>
      <c r="K1866">
        <v>0</v>
      </c>
      <c r="L1866">
        <v>300</v>
      </c>
      <c r="M1866">
        <f>SUM(Emisiones_CO2_CO2eq_MUNDO[[#This Row],[Edificios (kilotoneladas CO₂e)]:[Electricidad y Calor (kilotoneladas CO₂e)]])</f>
        <v>19370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</v>
      </c>
      <c r="F1867">
        <v>600</v>
      </c>
      <c r="G1867">
        <v>15250</v>
      </c>
      <c r="H1867">
        <v>100</v>
      </c>
      <c r="I1867">
        <v>1900</v>
      </c>
      <c r="J1867">
        <v>800</v>
      </c>
      <c r="K1867">
        <v>0</v>
      </c>
      <c r="L1867">
        <v>900</v>
      </c>
      <c r="M1867">
        <f>SUM(Emisiones_CO2_CO2eq_MUNDO[[#This Row],[Edificios (kilotoneladas CO₂e)]:[Electricidad y Calor (kilotoneladas CO₂e)]])</f>
        <v>20050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</v>
      </c>
      <c r="F1868">
        <v>480</v>
      </c>
      <c r="G1868">
        <v>15250</v>
      </c>
      <c r="H1868">
        <v>100</v>
      </c>
      <c r="I1868">
        <v>2000</v>
      </c>
      <c r="J1868">
        <v>1000</v>
      </c>
      <c r="K1868">
        <v>0</v>
      </c>
      <c r="L1868">
        <v>900</v>
      </c>
      <c r="M1868">
        <f>SUM(Emisiones_CO2_CO2eq_MUNDO[[#This Row],[Edificios (kilotoneladas CO₂e)]:[Electricidad y Calor (kilotoneladas CO₂e)]])</f>
        <v>20330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</v>
      </c>
      <c r="F1869">
        <v>510</v>
      </c>
      <c r="G1869">
        <v>15250</v>
      </c>
      <c r="H1869">
        <v>100</v>
      </c>
      <c r="I1869">
        <v>2200</v>
      </c>
      <c r="J1869">
        <v>1100</v>
      </c>
      <c r="K1869">
        <v>0</v>
      </c>
      <c r="L1869">
        <v>900</v>
      </c>
      <c r="M1869">
        <f>SUM(Emisiones_CO2_CO2eq_MUNDO[[#This Row],[Edificios (kilotoneladas CO₂e)]:[Electricidad y Calor (kilotoneladas CO₂e)]])</f>
        <v>20660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</v>
      </c>
      <c r="F1870">
        <v>500</v>
      </c>
      <c r="G1870">
        <v>15250</v>
      </c>
      <c r="H1870">
        <v>100</v>
      </c>
      <c r="I1870">
        <v>2700</v>
      </c>
      <c r="J1870">
        <v>1300</v>
      </c>
      <c r="K1870">
        <v>0</v>
      </c>
      <c r="L1870">
        <v>1100</v>
      </c>
      <c r="M1870">
        <f>SUM(Emisiones_CO2_CO2eq_MUNDO[[#This Row],[Edificios (kilotoneladas CO₂e)]:[Electricidad y Calor (kilotoneladas CO₂e)]])</f>
        <v>21550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</v>
      </c>
      <c r="F1871">
        <v>470</v>
      </c>
      <c r="G1871">
        <v>15250</v>
      </c>
      <c r="H1871">
        <v>100</v>
      </c>
      <c r="I1871">
        <v>2700</v>
      </c>
      <c r="J1871">
        <v>1200</v>
      </c>
      <c r="K1871">
        <v>0</v>
      </c>
      <c r="L1871">
        <v>1000</v>
      </c>
      <c r="M1871">
        <f>SUM(Emisiones_CO2_CO2eq_MUNDO[[#This Row],[Edificios (kilotoneladas CO₂e)]:[Electricidad y Calor (kilotoneladas CO₂e)]])</f>
        <v>21320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</v>
      </c>
      <c r="F1872">
        <v>550</v>
      </c>
      <c r="G1872">
        <v>15250</v>
      </c>
      <c r="H1872">
        <v>100</v>
      </c>
      <c r="I1872">
        <v>2900</v>
      </c>
      <c r="J1872">
        <v>1300</v>
      </c>
      <c r="K1872">
        <v>0</v>
      </c>
      <c r="L1872">
        <v>1100</v>
      </c>
      <c r="M1872">
        <f>SUM(Emisiones_CO2_CO2eq_MUNDO[[#This Row],[Edificios (kilotoneladas CO₂e)]:[Electricidad y Calor (kilotoneladas CO₂e)]])</f>
        <v>21900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</v>
      </c>
      <c r="F1873">
        <v>640</v>
      </c>
      <c r="G1873">
        <v>15250</v>
      </c>
      <c r="H1873">
        <v>100</v>
      </c>
      <c r="I1873">
        <v>3400</v>
      </c>
      <c r="J1873">
        <v>1300</v>
      </c>
      <c r="K1873">
        <v>0</v>
      </c>
      <c r="L1873">
        <v>2100</v>
      </c>
      <c r="M1873">
        <f>SUM(Emisiones_CO2_CO2eq_MUNDO[[#This Row],[Edificios (kilotoneladas CO₂e)]:[Electricidad y Calor (kilotoneladas CO₂e)]])</f>
        <v>23590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</v>
      </c>
      <c r="F1874">
        <v>680</v>
      </c>
      <c r="G1874">
        <v>15250</v>
      </c>
      <c r="H1874">
        <v>100</v>
      </c>
      <c r="I1874">
        <v>3600</v>
      </c>
      <c r="J1874">
        <v>1100</v>
      </c>
      <c r="K1874">
        <v>0</v>
      </c>
      <c r="L1874">
        <v>1800</v>
      </c>
      <c r="M1874">
        <f>SUM(Emisiones_CO2_CO2eq_MUNDO[[#This Row],[Edificios (kilotoneladas CO₂e)]:[Electricidad y Calor (kilotoneladas CO₂e)]])</f>
        <v>23430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</v>
      </c>
      <c r="F1875">
        <v>840</v>
      </c>
      <c r="G1875">
        <v>15250</v>
      </c>
      <c r="H1875">
        <v>100</v>
      </c>
      <c r="I1875">
        <v>3800</v>
      </c>
      <c r="J1875">
        <v>1300</v>
      </c>
      <c r="K1875">
        <v>0</v>
      </c>
      <c r="L1875">
        <v>2400</v>
      </c>
      <c r="M1875">
        <f>SUM(Emisiones_CO2_CO2eq_MUNDO[[#This Row],[Edificios (kilotoneladas CO₂e)]:[Electricidad y Calor (kilotoneladas CO₂e)]])</f>
        <v>24590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</v>
      </c>
      <c r="F1876">
        <v>850</v>
      </c>
      <c r="G1876">
        <v>15180</v>
      </c>
      <c r="H1876">
        <v>200</v>
      </c>
      <c r="I1876">
        <v>4099.99999999999</v>
      </c>
      <c r="J1876">
        <v>1300</v>
      </c>
      <c r="K1876">
        <v>0</v>
      </c>
      <c r="L1876">
        <v>2500</v>
      </c>
      <c r="M1876">
        <f>SUM(Emisiones_CO2_CO2eq_MUNDO[[#This Row],[Edificios (kilotoneladas CO₂e)]:[Electricidad y Calor (kilotoneladas CO₂e)]])</f>
        <v>25029.999999999989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</v>
      </c>
      <c r="F1877">
        <v>840</v>
      </c>
      <c r="G1877">
        <v>15180</v>
      </c>
      <c r="H1877">
        <v>200</v>
      </c>
      <c r="I1877">
        <v>4400</v>
      </c>
      <c r="J1877">
        <v>1100</v>
      </c>
      <c r="K1877">
        <v>0</v>
      </c>
      <c r="L1877">
        <v>3000</v>
      </c>
      <c r="M1877">
        <f>SUM(Emisiones_CO2_CO2eq_MUNDO[[#This Row],[Edificios (kilotoneladas CO₂e)]:[Electricidad y Calor (kilotoneladas CO₂e)]])</f>
        <v>25620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</v>
      </c>
      <c r="F1878">
        <v>830</v>
      </c>
      <c r="G1878">
        <v>15180</v>
      </c>
      <c r="H1878">
        <v>0</v>
      </c>
      <c r="I1878">
        <v>4900</v>
      </c>
      <c r="J1878">
        <v>900</v>
      </c>
      <c r="K1878">
        <v>0</v>
      </c>
      <c r="L1878">
        <v>3100</v>
      </c>
      <c r="M1878">
        <f>SUM(Emisiones_CO2_CO2eq_MUNDO[[#This Row],[Edificios (kilotoneladas CO₂e)]:[Electricidad y Calor (kilotoneladas CO₂e)]])</f>
        <v>25510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</v>
      </c>
      <c r="F1879">
        <v>910</v>
      </c>
      <c r="G1879">
        <v>15180</v>
      </c>
      <c r="H1879">
        <v>0</v>
      </c>
      <c r="I1879">
        <v>4700</v>
      </c>
      <c r="J1879">
        <v>1500</v>
      </c>
      <c r="K1879">
        <v>0</v>
      </c>
      <c r="L1879">
        <v>3300</v>
      </c>
      <c r="M1879">
        <f>SUM(Emisiones_CO2_CO2eq_MUNDO[[#This Row],[Edificios (kilotoneladas CO₂e)]:[Electricidad y Calor (kilotoneladas CO₂e)]])</f>
        <v>26290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</v>
      </c>
      <c r="F1880">
        <v>980</v>
      </c>
      <c r="G1880">
        <v>15180</v>
      </c>
      <c r="H1880">
        <v>0</v>
      </c>
      <c r="I1880">
        <v>5100</v>
      </c>
      <c r="J1880">
        <v>1700</v>
      </c>
      <c r="K1880">
        <v>0</v>
      </c>
      <c r="L1880">
        <v>3300</v>
      </c>
      <c r="M1880">
        <f>SUM(Emisiones_CO2_CO2eq_MUNDO[[#This Row],[Edificios (kilotoneladas CO₂e)]:[Electricidad y Calor (kilotoneladas CO₂e)]])</f>
        <v>26760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</v>
      </c>
      <c r="F1881">
        <v>970</v>
      </c>
      <c r="G1881">
        <v>15910</v>
      </c>
      <c r="H1881">
        <v>0</v>
      </c>
      <c r="I1881">
        <v>5200</v>
      </c>
      <c r="J1881">
        <v>1700</v>
      </c>
      <c r="K1881">
        <v>0</v>
      </c>
      <c r="L1881">
        <v>3100</v>
      </c>
      <c r="M1881">
        <f>SUM(Emisiones_CO2_CO2eq_MUNDO[[#This Row],[Edificios (kilotoneladas CO₂e)]:[Electricidad y Calor (kilotoneladas CO₂e)]])</f>
        <v>27480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</v>
      </c>
      <c r="F1882">
        <v>1000</v>
      </c>
      <c r="G1882">
        <v>15910</v>
      </c>
      <c r="H1882">
        <v>0</v>
      </c>
      <c r="I1882">
        <v>5500</v>
      </c>
      <c r="J1882">
        <v>2000</v>
      </c>
      <c r="K1882">
        <v>0</v>
      </c>
      <c r="L1882">
        <v>3400</v>
      </c>
      <c r="M1882">
        <f>SUM(Emisiones_CO2_CO2eq_MUNDO[[#This Row],[Edificios (kilotoneladas CO₂e)]:[Electricidad y Calor (kilotoneladas CO₂e)]])</f>
        <v>28410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</v>
      </c>
      <c r="F1883">
        <v>990</v>
      </c>
      <c r="G1883">
        <v>15910</v>
      </c>
      <c r="H1883">
        <v>0</v>
      </c>
      <c r="I1883">
        <v>5000</v>
      </c>
      <c r="J1883">
        <v>1500</v>
      </c>
      <c r="K1883">
        <v>0</v>
      </c>
      <c r="L1883">
        <v>3200</v>
      </c>
      <c r="M1883">
        <f>SUM(Emisiones_CO2_CO2eq_MUNDO[[#This Row],[Edificios (kilotoneladas CO₂e)]:[Electricidad y Calor (kilotoneladas CO₂e)]])</f>
        <v>27200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</v>
      </c>
      <c r="F1884">
        <v>590</v>
      </c>
      <c r="G1884">
        <v>15910</v>
      </c>
      <c r="H1884">
        <v>0</v>
      </c>
      <c r="I1884">
        <v>5600</v>
      </c>
      <c r="J1884">
        <v>1800</v>
      </c>
      <c r="K1884">
        <v>0</v>
      </c>
      <c r="L1884">
        <v>3300</v>
      </c>
      <c r="M1884">
        <f>SUM(Emisiones_CO2_CO2eq_MUNDO[[#This Row],[Edificios (kilotoneladas CO₂e)]:[Electricidad y Calor (kilotoneladas CO₂e)]])</f>
        <v>27800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</v>
      </c>
      <c r="F1885">
        <v>1100</v>
      </c>
      <c r="G1885">
        <v>15910</v>
      </c>
      <c r="H1885">
        <v>0</v>
      </c>
      <c r="I1885">
        <v>5700</v>
      </c>
      <c r="J1885">
        <v>1300</v>
      </c>
      <c r="K1885">
        <v>0</v>
      </c>
      <c r="L1885">
        <v>2700</v>
      </c>
      <c r="M1885">
        <f>SUM(Emisiones_CO2_CO2eq_MUNDO[[#This Row],[Edificios (kilotoneladas CO₂e)]:[Electricidad y Calor (kilotoneladas CO₂e)]])</f>
        <v>27310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</v>
      </c>
      <c r="F1886">
        <v>1120</v>
      </c>
      <c r="G1886">
        <v>7480</v>
      </c>
      <c r="H1886">
        <v>0</v>
      </c>
      <c r="I1886">
        <v>5600</v>
      </c>
      <c r="J1886">
        <v>1700</v>
      </c>
      <c r="K1886">
        <v>0</v>
      </c>
      <c r="L1886">
        <v>2700</v>
      </c>
      <c r="M1886">
        <f>SUM(Emisiones_CO2_CO2eq_MUNDO[[#This Row],[Edificios (kilotoneladas CO₂e)]:[Electricidad y Calor (kilotoneladas CO₂e)]])</f>
        <v>19200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</v>
      </c>
      <c r="F1887">
        <v>1120</v>
      </c>
      <c r="G1887">
        <v>7480</v>
      </c>
      <c r="H1887">
        <v>0</v>
      </c>
      <c r="I1887">
        <v>5600</v>
      </c>
      <c r="J1887">
        <v>1700</v>
      </c>
      <c r="K1887">
        <v>0</v>
      </c>
      <c r="L1887">
        <v>2900</v>
      </c>
      <c r="M1887">
        <f>SUM(Emisiones_CO2_CO2eq_MUNDO[[#This Row],[Edificios (kilotoneladas CO₂e)]:[Electricidad y Calor (kilotoneladas CO₂e)]])</f>
        <v>19500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</v>
      </c>
      <c r="F1888">
        <v>1150</v>
      </c>
      <c r="G1888">
        <v>7480</v>
      </c>
      <c r="H1888">
        <v>0</v>
      </c>
      <c r="I1888">
        <v>5900</v>
      </c>
      <c r="J1888">
        <v>1300</v>
      </c>
      <c r="K1888">
        <v>0</v>
      </c>
      <c r="L1888">
        <v>3800</v>
      </c>
      <c r="M1888">
        <f>SUM(Emisiones_CO2_CO2eq_MUNDO[[#This Row],[Edificios (kilotoneladas CO₂e)]:[Electricidad y Calor (kilotoneladas CO₂e)]])</f>
        <v>20330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</v>
      </c>
      <c r="F1889">
        <v>1360</v>
      </c>
      <c r="G1889">
        <v>7480</v>
      </c>
      <c r="H1889">
        <v>0</v>
      </c>
      <c r="I1889">
        <v>6500</v>
      </c>
      <c r="J1889">
        <v>1800</v>
      </c>
      <c r="K1889">
        <v>0</v>
      </c>
      <c r="L1889">
        <v>3600</v>
      </c>
      <c r="M1889">
        <f>SUM(Emisiones_CO2_CO2eq_MUNDO[[#This Row],[Edificios (kilotoneladas CO₂e)]:[Electricidad y Calor (kilotoneladas CO₂e)]])</f>
        <v>21540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</v>
      </c>
      <c r="F1890">
        <v>1360</v>
      </c>
      <c r="G1890">
        <v>7480</v>
      </c>
      <c r="H1890">
        <v>0</v>
      </c>
      <c r="I1890">
        <v>7400</v>
      </c>
      <c r="J1890">
        <v>2000</v>
      </c>
      <c r="K1890">
        <v>0</v>
      </c>
      <c r="L1890">
        <v>4800</v>
      </c>
      <c r="M1890">
        <f>SUM(Emisiones_CO2_CO2eq_MUNDO[[#This Row],[Edificios (kilotoneladas CO₂e)]:[Electricidad y Calor (kilotoneladas CO₂e)]])</f>
        <v>23940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</v>
      </c>
      <c r="F1891">
        <v>1360</v>
      </c>
      <c r="G1891">
        <v>7480</v>
      </c>
      <c r="H1891">
        <v>0</v>
      </c>
      <c r="I1891">
        <v>8000</v>
      </c>
      <c r="J1891">
        <v>2000</v>
      </c>
      <c r="K1891">
        <v>0</v>
      </c>
      <c r="L1891">
        <v>5100</v>
      </c>
      <c r="M1891">
        <f>SUM(Emisiones_CO2_CO2eq_MUNDO[[#This Row],[Edificios (kilotoneladas CO₂e)]:[Electricidad y Calor (kilotoneladas CO₂e)]])</f>
        <v>24840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E1892">
        <v>0</v>
      </c>
      <c r="F1892">
        <v>0</v>
      </c>
      <c r="G1892">
        <v>15340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>SUM(Emisiones_CO2_CO2eq_MUNDO[[#This Row],[Edificios (kilotoneladas CO₂e)]:[Electricidad y Calor (kilotoneladas CO₂e)]])</f>
        <v>15340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E1893">
        <v>0</v>
      </c>
      <c r="F1893">
        <v>0</v>
      </c>
      <c r="G1893">
        <v>15340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>SUM(Emisiones_CO2_CO2eq_MUNDO[[#This Row],[Edificios (kilotoneladas CO₂e)]:[Electricidad y Calor (kilotoneladas CO₂e)]])</f>
        <v>15340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E1894">
        <v>0</v>
      </c>
      <c r="F1894">
        <v>0</v>
      </c>
      <c r="G1894">
        <v>15340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>SUM(Emisiones_CO2_CO2eq_MUNDO[[#This Row],[Edificios (kilotoneladas CO₂e)]:[Electricidad y Calor (kilotoneladas CO₂e)]])</f>
        <v>15340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E1895">
        <v>0</v>
      </c>
      <c r="F1895">
        <v>0</v>
      </c>
      <c r="G1895">
        <v>15340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>SUM(Emisiones_CO2_CO2eq_MUNDO[[#This Row],[Edificios (kilotoneladas CO₂e)]:[Electricidad y Calor (kilotoneladas CO₂e)]])</f>
        <v>15340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E1896">
        <v>0</v>
      </c>
      <c r="F1896">
        <v>100</v>
      </c>
      <c r="G1896">
        <v>15340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>SUM(Emisiones_CO2_CO2eq_MUNDO[[#This Row],[Edificios (kilotoneladas CO₂e)]:[Electricidad y Calor (kilotoneladas CO₂e)]])</f>
        <v>15440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E1897">
        <v>0</v>
      </c>
      <c r="F1897">
        <v>100</v>
      </c>
      <c r="G1897">
        <v>15340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>SUM(Emisiones_CO2_CO2eq_MUNDO[[#This Row],[Edificios (kilotoneladas CO₂e)]:[Electricidad y Calor (kilotoneladas CO₂e)]])</f>
        <v>15440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E1898">
        <v>0</v>
      </c>
      <c r="F1898">
        <v>100</v>
      </c>
      <c r="G1898">
        <v>13940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>SUM(Emisiones_CO2_CO2eq_MUNDO[[#This Row],[Edificios (kilotoneladas CO₂e)]:[Electricidad y Calor (kilotoneladas CO₂e)]])</f>
        <v>14040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E1899">
        <v>0</v>
      </c>
      <c r="F1899">
        <v>100</v>
      </c>
      <c r="G1899">
        <v>13790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>SUM(Emisiones_CO2_CO2eq_MUNDO[[#This Row],[Edificios (kilotoneladas CO₂e)]:[Electricidad y Calor (kilotoneladas CO₂e)]])</f>
        <v>13890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E1900">
        <v>0</v>
      </c>
      <c r="F1900">
        <v>110</v>
      </c>
      <c r="G1900">
        <v>13840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>SUM(Emisiones_CO2_CO2eq_MUNDO[[#This Row],[Edificios (kilotoneladas CO₂e)]:[Electricidad y Calor (kilotoneladas CO₂e)]])</f>
        <v>13950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E1901">
        <v>0</v>
      </c>
      <c r="F1901">
        <v>120</v>
      </c>
      <c r="G1901">
        <v>14010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>SUM(Emisiones_CO2_CO2eq_MUNDO[[#This Row],[Edificios (kilotoneladas CO₂e)]:[Electricidad y Calor (kilotoneladas CO₂e)]])</f>
        <v>14130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E1902">
        <v>0</v>
      </c>
      <c r="F1902">
        <v>120</v>
      </c>
      <c r="G1902">
        <v>13910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>SUM(Emisiones_CO2_CO2eq_MUNDO[[#This Row],[Edificios (kilotoneladas CO₂e)]:[Electricidad y Calor (kilotoneladas CO₂e)]])</f>
        <v>14030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E1903">
        <v>0</v>
      </c>
      <c r="F1903">
        <v>130</v>
      </c>
      <c r="G1903">
        <v>13910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>SUM(Emisiones_CO2_CO2eq_MUNDO[[#This Row],[Edificios (kilotoneladas CO₂e)]:[Electricidad y Calor (kilotoneladas CO₂e)]])</f>
        <v>14040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E1904">
        <v>0</v>
      </c>
      <c r="F1904">
        <v>140</v>
      </c>
      <c r="G1904">
        <v>14150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>SUM(Emisiones_CO2_CO2eq_MUNDO[[#This Row],[Edificios (kilotoneladas CO₂e)]:[Electricidad y Calor (kilotoneladas CO₂e)]])</f>
        <v>14290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E1905">
        <v>0</v>
      </c>
      <c r="F1905">
        <v>140</v>
      </c>
      <c r="G1905">
        <v>15690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>SUM(Emisiones_CO2_CO2eq_MUNDO[[#This Row],[Edificios (kilotoneladas CO₂e)]:[Electricidad y Calor (kilotoneladas CO₂e)]])</f>
        <v>15830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E1906">
        <v>0</v>
      </c>
      <c r="F1906">
        <v>140</v>
      </c>
      <c r="G1906">
        <v>16730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>SUM(Emisiones_CO2_CO2eq_MUNDO[[#This Row],[Edificios (kilotoneladas CO₂e)]:[Electricidad y Calor (kilotoneladas CO₂e)]])</f>
        <v>16870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E1907">
        <v>0</v>
      </c>
      <c r="F1907">
        <v>0</v>
      </c>
      <c r="G1907">
        <v>16000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>SUM(Emisiones_CO2_CO2eq_MUNDO[[#This Row],[Edificios (kilotoneladas CO₂e)]:[Electricidad y Calor (kilotoneladas CO₂e)]])</f>
        <v>16000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E1908">
        <v>0</v>
      </c>
      <c r="F1908">
        <v>0</v>
      </c>
      <c r="G1908">
        <v>16270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>SUM(Emisiones_CO2_CO2eq_MUNDO[[#This Row],[Edificios (kilotoneladas CO₂e)]:[Electricidad y Calor (kilotoneladas CO₂e)]])</f>
        <v>16270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E1909">
        <v>0</v>
      </c>
      <c r="F1909">
        <v>0</v>
      </c>
      <c r="G1909">
        <v>16970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>SUM(Emisiones_CO2_CO2eq_MUNDO[[#This Row],[Edificios (kilotoneladas CO₂e)]:[Electricidad y Calor (kilotoneladas CO₂e)]])</f>
        <v>16970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E1910">
        <v>0</v>
      </c>
      <c r="F1910">
        <v>150</v>
      </c>
      <c r="G1910">
        <v>14500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>SUM(Emisiones_CO2_CO2eq_MUNDO[[#This Row],[Edificios (kilotoneladas CO₂e)]:[Electricidad y Calor (kilotoneladas CO₂e)]])</f>
        <v>14650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E1911">
        <v>0</v>
      </c>
      <c r="F1911">
        <v>120</v>
      </c>
      <c r="G1911">
        <v>15440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>SUM(Emisiones_CO2_CO2eq_MUNDO[[#This Row],[Edificios (kilotoneladas CO₂e)]:[Electricidad y Calor (kilotoneladas CO₂e)]])</f>
        <v>15560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E1912">
        <v>0</v>
      </c>
      <c r="F1912">
        <v>90</v>
      </c>
      <c r="G1912">
        <v>15100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>SUM(Emisiones_CO2_CO2eq_MUNDO[[#This Row],[Edificios (kilotoneladas CO₂e)]:[Electricidad y Calor (kilotoneladas CO₂e)]])</f>
        <v>15190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E1913">
        <v>0</v>
      </c>
      <c r="F1913">
        <v>140</v>
      </c>
      <c r="G1913">
        <v>15570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>SUM(Emisiones_CO2_CO2eq_MUNDO[[#This Row],[Edificios (kilotoneladas CO₂e)]:[Electricidad y Calor (kilotoneladas CO₂e)]])</f>
        <v>15710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E1914">
        <v>0</v>
      </c>
      <c r="F1914">
        <v>120</v>
      </c>
      <c r="G1914">
        <v>14510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>SUM(Emisiones_CO2_CO2eq_MUNDO[[#This Row],[Edificios (kilotoneladas CO₂e)]:[Electricidad y Calor (kilotoneladas CO₂e)]])</f>
        <v>14630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E1915">
        <v>0</v>
      </c>
      <c r="F1915">
        <v>150</v>
      </c>
      <c r="G1915">
        <v>14950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>SUM(Emisiones_CO2_CO2eq_MUNDO[[#This Row],[Edificios (kilotoneladas CO₂e)]:[Electricidad y Calor (kilotoneladas CO₂e)]])</f>
        <v>15100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E1916">
        <v>0</v>
      </c>
      <c r="F1916">
        <v>190</v>
      </c>
      <c r="G1916">
        <v>15330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>SUM(Emisiones_CO2_CO2eq_MUNDO[[#This Row],[Edificios (kilotoneladas CO₂e)]:[Electricidad y Calor (kilotoneladas CO₂e)]])</f>
        <v>15520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E1917">
        <v>0</v>
      </c>
      <c r="F1917">
        <v>220</v>
      </c>
      <c r="G1917">
        <v>14530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>SUM(Emisiones_CO2_CO2eq_MUNDO[[#This Row],[Edificios (kilotoneladas CO₂e)]:[Electricidad y Calor (kilotoneladas CO₂e)]])</f>
        <v>14750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E1918">
        <v>0</v>
      </c>
      <c r="F1918">
        <v>220</v>
      </c>
      <c r="G1918">
        <v>15390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>SUM(Emisiones_CO2_CO2eq_MUNDO[[#This Row],[Edificios (kilotoneladas CO₂e)]:[Electricidad y Calor (kilotoneladas CO₂e)]])</f>
        <v>15610</v>
      </c>
    </row>
    <row r="1919" spans="1:13" x14ac:dyDescent="0.25">
      <c r="A1919" t="s">
        <v>141</v>
      </c>
      <c r="B1919" t="s">
        <v>431</v>
      </c>
      <c r="C1919" t="s">
        <v>142</v>
      </c>
      <c r="D1919">
        <v>1990</v>
      </c>
      <c r="E1919">
        <v>0</v>
      </c>
      <c r="F1919">
        <v>0</v>
      </c>
      <c r="G1919">
        <v>1470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>SUM(Emisiones_CO2_CO2eq_MUNDO[[#This Row],[Edificios (kilotoneladas CO₂e)]:[Electricidad y Calor (kilotoneladas CO₂e)]])</f>
        <v>1470</v>
      </c>
    </row>
    <row r="1920" spans="1:13" x14ac:dyDescent="0.25">
      <c r="A1920" t="s">
        <v>141</v>
      </c>
      <c r="B1920" t="s">
        <v>431</v>
      </c>
      <c r="C1920" t="s">
        <v>142</v>
      </c>
      <c r="D1920">
        <v>1991</v>
      </c>
      <c r="E1920">
        <v>0</v>
      </c>
      <c r="F1920">
        <v>0</v>
      </c>
      <c r="G1920">
        <v>1470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>SUM(Emisiones_CO2_CO2eq_MUNDO[[#This Row],[Edificios (kilotoneladas CO₂e)]:[Electricidad y Calor (kilotoneladas CO₂e)]])</f>
        <v>1470</v>
      </c>
    </row>
    <row r="1921" spans="1:13" x14ac:dyDescent="0.25">
      <c r="A1921" t="s">
        <v>141</v>
      </c>
      <c r="B1921" t="s">
        <v>431</v>
      </c>
      <c r="C1921" t="s">
        <v>142</v>
      </c>
      <c r="D1921">
        <v>1992</v>
      </c>
      <c r="E1921">
        <v>0</v>
      </c>
      <c r="F1921">
        <v>0</v>
      </c>
      <c r="G1921">
        <v>1470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>SUM(Emisiones_CO2_CO2eq_MUNDO[[#This Row],[Edificios (kilotoneladas CO₂e)]:[Electricidad y Calor (kilotoneladas CO₂e)]])</f>
        <v>1470</v>
      </c>
    </row>
    <row r="1922" spans="1:13" x14ac:dyDescent="0.25">
      <c r="A1922" t="s">
        <v>141</v>
      </c>
      <c r="B1922" t="s">
        <v>431</v>
      </c>
      <c r="C1922" t="s">
        <v>142</v>
      </c>
      <c r="D1922">
        <v>1993</v>
      </c>
      <c r="E1922">
        <v>0</v>
      </c>
      <c r="F1922">
        <v>0</v>
      </c>
      <c r="G1922">
        <v>1470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>SUM(Emisiones_CO2_CO2eq_MUNDO[[#This Row],[Edificios (kilotoneladas CO₂e)]:[Electricidad y Calor (kilotoneladas CO₂e)]])</f>
        <v>1470</v>
      </c>
    </row>
    <row r="1923" spans="1:13" x14ac:dyDescent="0.25">
      <c r="A1923" t="s">
        <v>141</v>
      </c>
      <c r="B1923" t="s">
        <v>431</v>
      </c>
      <c r="C1923" t="s">
        <v>142</v>
      </c>
      <c r="D1923">
        <v>1994</v>
      </c>
      <c r="E1923">
        <v>0</v>
      </c>
      <c r="F1923">
        <v>0</v>
      </c>
      <c r="G1923">
        <v>1470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>SUM(Emisiones_CO2_CO2eq_MUNDO[[#This Row],[Edificios (kilotoneladas CO₂e)]:[Electricidad y Calor (kilotoneladas CO₂e)]])</f>
        <v>1470</v>
      </c>
    </row>
    <row r="1924" spans="1:13" x14ac:dyDescent="0.25">
      <c r="A1924" t="s">
        <v>141</v>
      </c>
      <c r="B1924" t="s">
        <v>431</v>
      </c>
      <c r="C1924" t="s">
        <v>142</v>
      </c>
      <c r="D1924">
        <v>1995</v>
      </c>
      <c r="E1924">
        <v>0</v>
      </c>
      <c r="F1924">
        <v>0</v>
      </c>
      <c r="G1924">
        <v>1470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SUM(Emisiones_CO2_CO2eq_MUNDO[[#This Row],[Edificios (kilotoneladas CO₂e)]:[Electricidad y Calor (kilotoneladas CO₂e)]])</f>
        <v>1470</v>
      </c>
    </row>
    <row r="1925" spans="1:13" x14ac:dyDescent="0.25">
      <c r="A1925" t="s">
        <v>141</v>
      </c>
      <c r="B1925" t="s">
        <v>431</v>
      </c>
      <c r="C1925" t="s">
        <v>142</v>
      </c>
      <c r="D1925">
        <v>1996</v>
      </c>
      <c r="E1925">
        <v>0</v>
      </c>
      <c r="F1925">
        <v>0</v>
      </c>
      <c r="G1925">
        <v>1470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SUM(Emisiones_CO2_CO2eq_MUNDO[[#This Row],[Edificios (kilotoneladas CO₂e)]:[Electricidad y Calor (kilotoneladas CO₂e)]])</f>
        <v>1470</v>
      </c>
    </row>
    <row r="1926" spans="1:13" x14ac:dyDescent="0.25">
      <c r="A1926" t="s">
        <v>141</v>
      </c>
      <c r="B1926" t="s">
        <v>431</v>
      </c>
      <c r="C1926" t="s">
        <v>142</v>
      </c>
      <c r="D1926">
        <v>1997</v>
      </c>
      <c r="E1926">
        <v>0</v>
      </c>
      <c r="F1926">
        <v>0</v>
      </c>
      <c r="G1926">
        <v>1470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SUM(Emisiones_CO2_CO2eq_MUNDO[[#This Row],[Edificios (kilotoneladas CO₂e)]:[Electricidad y Calor (kilotoneladas CO₂e)]])</f>
        <v>1470</v>
      </c>
    </row>
    <row r="1927" spans="1:13" x14ac:dyDescent="0.25">
      <c r="A1927" t="s">
        <v>141</v>
      </c>
      <c r="B1927" t="s">
        <v>431</v>
      </c>
      <c r="C1927" t="s">
        <v>142</v>
      </c>
      <c r="D1927">
        <v>1998</v>
      </c>
      <c r="E1927">
        <v>0</v>
      </c>
      <c r="F1927">
        <v>0</v>
      </c>
      <c r="G1927">
        <v>1470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SUM(Emisiones_CO2_CO2eq_MUNDO[[#This Row],[Edificios (kilotoneladas CO₂e)]:[Electricidad y Calor (kilotoneladas CO₂e)]])</f>
        <v>1470</v>
      </c>
    </row>
    <row r="1928" spans="1:13" x14ac:dyDescent="0.25">
      <c r="A1928" t="s">
        <v>141</v>
      </c>
      <c r="B1928" t="s">
        <v>431</v>
      </c>
      <c r="C1928" t="s">
        <v>142</v>
      </c>
      <c r="D1928">
        <v>1999</v>
      </c>
      <c r="E1928">
        <v>0</v>
      </c>
      <c r="F1928">
        <v>0</v>
      </c>
      <c r="G1928">
        <v>1470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SUM(Emisiones_CO2_CO2eq_MUNDO[[#This Row],[Edificios (kilotoneladas CO₂e)]:[Electricidad y Calor (kilotoneladas CO₂e)]])</f>
        <v>1470</v>
      </c>
    </row>
    <row r="1929" spans="1:13" x14ac:dyDescent="0.25">
      <c r="A1929" t="s">
        <v>141</v>
      </c>
      <c r="B1929" t="s">
        <v>431</v>
      </c>
      <c r="C1929" t="s">
        <v>142</v>
      </c>
      <c r="D1929">
        <v>2000</v>
      </c>
      <c r="E1929">
        <v>0</v>
      </c>
      <c r="F1929">
        <v>0</v>
      </c>
      <c r="G1929">
        <v>1470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SUM(Emisiones_CO2_CO2eq_MUNDO[[#This Row],[Edificios (kilotoneladas CO₂e)]:[Electricidad y Calor (kilotoneladas CO₂e)]])</f>
        <v>1470</v>
      </c>
    </row>
    <row r="1930" spans="1:13" x14ac:dyDescent="0.25">
      <c r="A1930" t="s">
        <v>141</v>
      </c>
      <c r="B1930" t="s">
        <v>431</v>
      </c>
      <c r="C1930" t="s">
        <v>142</v>
      </c>
      <c r="D1930">
        <v>2001</v>
      </c>
      <c r="E1930">
        <v>0</v>
      </c>
      <c r="F1930">
        <v>0</v>
      </c>
      <c r="G1930">
        <v>2200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>SUM(Emisiones_CO2_CO2eq_MUNDO[[#This Row],[Edificios (kilotoneladas CO₂e)]:[Electricidad y Calor (kilotoneladas CO₂e)]])</f>
        <v>2200</v>
      </c>
    </row>
    <row r="1931" spans="1:13" x14ac:dyDescent="0.25">
      <c r="A1931" t="s">
        <v>141</v>
      </c>
      <c r="B1931" t="s">
        <v>431</v>
      </c>
      <c r="C1931" t="s">
        <v>142</v>
      </c>
      <c r="D1931">
        <v>2002</v>
      </c>
      <c r="E1931">
        <v>0</v>
      </c>
      <c r="F1931">
        <v>0</v>
      </c>
      <c r="G1931">
        <v>2200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SUM(Emisiones_CO2_CO2eq_MUNDO[[#This Row],[Edificios (kilotoneladas CO₂e)]:[Electricidad y Calor (kilotoneladas CO₂e)]])</f>
        <v>2200</v>
      </c>
    </row>
    <row r="1932" spans="1:13" x14ac:dyDescent="0.25">
      <c r="A1932" t="s">
        <v>141</v>
      </c>
      <c r="B1932" t="s">
        <v>431</v>
      </c>
      <c r="C1932" t="s">
        <v>142</v>
      </c>
      <c r="D1932">
        <v>2003</v>
      </c>
      <c r="E1932">
        <v>0</v>
      </c>
      <c r="F1932">
        <v>0</v>
      </c>
      <c r="G1932">
        <v>2200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>SUM(Emisiones_CO2_CO2eq_MUNDO[[#This Row],[Edificios (kilotoneladas CO₂e)]:[Electricidad y Calor (kilotoneladas CO₂e)]])</f>
        <v>2200</v>
      </c>
    </row>
    <row r="1933" spans="1:13" x14ac:dyDescent="0.25">
      <c r="A1933" t="s">
        <v>141</v>
      </c>
      <c r="B1933" t="s">
        <v>431</v>
      </c>
      <c r="C1933" t="s">
        <v>142</v>
      </c>
      <c r="D1933">
        <v>2004</v>
      </c>
      <c r="E1933">
        <v>0</v>
      </c>
      <c r="F1933">
        <v>0</v>
      </c>
      <c r="G1933">
        <v>2200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>SUM(Emisiones_CO2_CO2eq_MUNDO[[#This Row],[Edificios (kilotoneladas CO₂e)]:[Electricidad y Calor (kilotoneladas CO₂e)]])</f>
        <v>2200</v>
      </c>
    </row>
    <row r="1934" spans="1:13" x14ac:dyDescent="0.25">
      <c r="A1934" t="s">
        <v>141</v>
      </c>
      <c r="B1934" t="s">
        <v>431</v>
      </c>
      <c r="C1934" t="s">
        <v>142</v>
      </c>
      <c r="D1934">
        <v>2005</v>
      </c>
      <c r="E1934">
        <v>0</v>
      </c>
      <c r="F1934">
        <v>0</v>
      </c>
      <c r="G1934">
        <v>2200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>SUM(Emisiones_CO2_CO2eq_MUNDO[[#This Row],[Edificios (kilotoneladas CO₂e)]:[Electricidad y Calor (kilotoneladas CO₂e)]])</f>
        <v>2200</v>
      </c>
    </row>
    <row r="1935" spans="1:13" x14ac:dyDescent="0.25">
      <c r="A1935" t="s">
        <v>141</v>
      </c>
      <c r="B1935" t="s">
        <v>431</v>
      </c>
      <c r="C1935" t="s">
        <v>142</v>
      </c>
      <c r="D1935">
        <v>2006</v>
      </c>
      <c r="E1935">
        <v>0</v>
      </c>
      <c r="F1935">
        <v>0</v>
      </c>
      <c r="G1935">
        <v>1480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SUM(Emisiones_CO2_CO2eq_MUNDO[[#This Row],[Edificios (kilotoneladas CO₂e)]:[Electricidad y Calor (kilotoneladas CO₂e)]])</f>
        <v>1480</v>
      </c>
    </row>
    <row r="1936" spans="1:13" x14ac:dyDescent="0.25">
      <c r="A1936" t="s">
        <v>141</v>
      </c>
      <c r="B1936" t="s">
        <v>431</v>
      </c>
      <c r="C1936" t="s">
        <v>142</v>
      </c>
      <c r="D1936">
        <v>2007</v>
      </c>
      <c r="E1936">
        <v>0</v>
      </c>
      <c r="F1936">
        <v>0</v>
      </c>
      <c r="G1936">
        <v>1470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SUM(Emisiones_CO2_CO2eq_MUNDO[[#This Row],[Edificios (kilotoneladas CO₂e)]:[Electricidad y Calor (kilotoneladas CO₂e)]])</f>
        <v>1470</v>
      </c>
    </row>
    <row r="1937" spans="1:13" x14ac:dyDescent="0.25">
      <c r="A1937" t="s">
        <v>141</v>
      </c>
      <c r="B1937" t="s">
        <v>431</v>
      </c>
      <c r="C1937" t="s">
        <v>142</v>
      </c>
      <c r="D1937">
        <v>2008</v>
      </c>
      <c r="E1937">
        <v>0</v>
      </c>
      <c r="F1937">
        <v>0</v>
      </c>
      <c r="G1937">
        <v>1470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SUM(Emisiones_CO2_CO2eq_MUNDO[[#This Row],[Edificios (kilotoneladas CO₂e)]:[Electricidad y Calor (kilotoneladas CO₂e)]])</f>
        <v>1470</v>
      </c>
    </row>
    <row r="1938" spans="1:13" x14ac:dyDescent="0.25">
      <c r="A1938" t="s">
        <v>141</v>
      </c>
      <c r="B1938" t="s">
        <v>431</v>
      </c>
      <c r="C1938" t="s">
        <v>142</v>
      </c>
      <c r="D1938">
        <v>2009</v>
      </c>
      <c r="E1938">
        <v>0</v>
      </c>
      <c r="F1938">
        <v>0</v>
      </c>
      <c r="G1938">
        <v>1470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>SUM(Emisiones_CO2_CO2eq_MUNDO[[#This Row],[Edificios (kilotoneladas CO₂e)]:[Electricidad y Calor (kilotoneladas CO₂e)]])</f>
        <v>1470</v>
      </c>
    </row>
    <row r="1939" spans="1:13" x14ac:dyDescent="0.25">
      <c r="A1939" t="s">
        <v>141</v>
      </c>
      <c r="B1939" t="s">
        <v>431</v>
      </c>
      <c r="C1939" t="s">
        <v>142</v>
      </c>
      <c r="D1939">
        <v>2010</v>
      </c>
      <c r="E1939">
        <v>0</v>
      </c>
      <c r="F1939">
        <v>0</v>
      </c>
      <c r="G1939">
        <v>1470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SUM(Emisiones_CO2_CO2eq_MUNDO[[#This Row],[Edificios (kilotoneladas CO₂e)]:[Electricidad y Calor (kilotoneladas CO₂e)]])</f>
        <v>1470</v>
      </c>
    </row>
    <row r="1940" spans="1:13" x14ac:dyDescent="0.25">
      <c r="A1940" t="s">
        <v>141</v>
      </c>
      <c r="B1940" t="s">
        <v>431</v>
      </c>
      <c r="C1940" t="s">
        <v>142</v>
      </c>
      <c r="D1940">
        <v>2011</v>
      </c>
      <c r="E1940">
        <v>0</v>
      </c>
      <c r="F1940">
        <v>0</v>
      </c>
      <c r="G1940">
        <v>1470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SUM(Emisiones_CO2_CO2eq_MUNDO[[#This Row],[Edificios (kilotoneladas CO₂e)]:[Electricidad y Calor (kilotoneladas CO₂e)]])</f>
        <v>1470</v>
      </c>
    </row>
    <row r="1941" spans="1:13" x14ac:dyDescent="0.25">
      <c r="A1941" t="s">
        <v>141</v>
      </c>
      <c r="B1941" t="s">
        <v>431</v>
      </c>
      <c r="C1941" t="s">
        <v>142</v>
      </c>
      <c r="D1941">
        <v>2012</v>
      </c>
      <c r="E1941">
        <v>0</v>
      </c>
      <c r="F1941">
        <v>0</v>
      </c>
      <c r="G1941">
        <v>1470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>SUM(Emisiones_CO2_CO2eq_MUNDO[[#This Row],[Edificios (kilotoneladas CO₂e)]:[Electricidad y Calor (kilotoneladas CO₂e)]])</f>
        <v>1470</v>
      </c>
    </row>
    <row r="1942" spans="1:13" x14ac:dyDescent="0.25">
      <c r="A1942" t="s">
        <v>141</v>
      </c>
      <c r="B1942" t="s">
        <v>431</v>
      </c>
      <c r="C1942" t="s">
        <v>142</v>
      </c>
      <c r="D1942">
        <v>2013</v>
      </c>
      <c r="E1942">
        <v>0</v>
      </c>
      <c r="F1942">
        <v>0</v>
      </c>
      <c r="G1942">
        <v>1470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>SUM(Emisiones_CO2_CO2eq_MUNDO[[#This Row],[Edificios (kilotoneladas CO₂e)]:[Electricidad y Calor (kilotoneladas CO₂e)]])</f>
        <v>1470</v>
      </c>
    </row>
    <row r="1943" spans="1:13" x14ac:dyDescent="0.25">
      <c r="A1943" t="s">
        <v>141</v>
      </c>
      <c r="B1943" t="s">
        <v>431</v>
      </c>
      <c r="C1943" t="s">
        <v>142</v>
      </c>
      <c r="D1943">
        <v>2014</v>
      </c>
      <c r="E1943">
        <v>0</v>
      </c>
      <c r="F1943">
        <v>0</v>
      </c>
      <c r="G1943">
        <v>1470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>SUM(Emisiones_CO2_CO2eq_MUNDO[[#This Row],[Edificios (kilotoneladas CO₂e)]:[Electricidad y Calor (kilotoneladas CO₂e)]])</f>
        <v>1470</v>
      </c>
    </row>
    <row r="1944" spans="1:13" x14ac:dyDescent="0.25">
      <c r="A1944" t="s">
        <v>141</v>
      </c>
      <c r="B1944" t="s">
        <v>431</v>
      </c>
      <c r="C1944" t="s">
        <v>142</v>
      </c>
      <c r="D1944">
        <v>2015</v>
      </c>
      <c r="E1944">
        <v>0</v>
      </c>
      <c r="F1944">
        <v>0</v>
      </c>
      <c r="G1944">
        <v>1470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>SUM(Emisiones_CO2_CO2eq_MUNDO[[#This Row],[Edificios (kilotoneladas CO₂e)]:[Electricidad y Calor (kilotoneladas CO₂e)]])</f>
        <v>1470</v>
      </c>
    </row>
    <row r="1945" spans="1:13" x14ac:dyDescent="0.25">
      <c r="A1945" t="s">
        <v>141</v>
      </c>
      <c r="B1945" t="s">
        <v>431</v>
      </c>
      <c r="C1945" t="s">
        <v>142</v>
      </c>
      <c r="D1945">
        <v>2016</v>
      </c>
      <c r="E1945">
        <v>0</v>
      </c>
      <c r="F1945">
        <v>0</v>
      </c>
      <c r="G1945">
        <v>1470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>SUM(Emisiones_CO2_CO2eq_MUNDO[[#This Row],[Edificios (kilotoneladas CO₂e)]:[Electricidad y Calor (kilotoneladas CO₂e)]])</f>
        <v>1470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E1946">
        <v>0</v>
      </c>
      <c r="F1946">
        <v>0</v>
      </c>
      <c r="G1946">
        <v>16590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>SUM(Emisiones_CO2_CO2eq_MUNDO[[#This Row],[Edificios (kilotoneladas CO₂e)]:[Electricidad y Calor (kilotoneladas CO₂e)]])</f>
        <v>16590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E1947">
        <v>0</v>
      </c>
      <c r="F1947">
        <v>0</v>
      </c>
      <c r="G1947">
        <v>16590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>SUM(Emisiones_CO2_CO2eq_MUNDO[[#This Row],[Edificios (kilotoneladas CO₂e)]:[Electricidad y Calor (kilotoneladas CO₂e)]])</f>
        <v>16590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E1948">
        <v>0</v>
      </c>
      <c r="F1948">
        <v>0</v>
      </c>
      <c r="G1948">
        <v>16590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SUM(Emisiones_CO2_CO2eq_MUNDO[[#This Row],[Edificios (kilotoneladas CO₂e)]:[Electricidad y Calor (kilotoneladas CO₂e)]])</f>
        <v>16590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E1949">
        <v>0</v>
      </c>
      <c r="F1949">
        <v>0</v>
      </c>
      <c r="G1949">
        <v>16590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>SUM(Emisiones_CO2_CO2eq_MUNDO[[#This Row],[Edificios (kilotoneladas CO₂e)]:[Electricidad y Calor (kilotoneladas CO₂e)]])</f>
        <v>16590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E1950">
        <v>0</v>
      </c>
      <c r="F1950">
        <v>0</v>
      </c>
      <c r="G1950">
        <v>16590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SUM(Emisiones_CO2_CO2eq_MUNDO[[#This Row],[Edificios (kilotoneladas CO₂e)]:[Electricidad y Calor (kilotoneladas CO₂e)]])</f>
        <v>16590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E1951">
        <v>0</v>
      </c>
      <c r="F1951">
        <v>0</v>
      </c>
      <c r="G1951">
        <v>16590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SUM(Emisiones_CO2_CO2eq_MUNDO[[#This Row],[Edificios (kilotoneladas CO₂e)]:[Electricidad y Calor (kilotoneladas CO₂e)]])</f>
        <v>16590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E1952">
        <v>0</v>
      </c>
      <c r="F1952">
        <v>0</v>
      </c>
      <c r="G1952">
        <v>9730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>SUM(Emisiones_CO2_CO2eq_MUNDO[[#This Row],[Edificios (kilotoneladas CO₂e)]:[Electricidad y Calor (kilotoneladas CO₂e)]])</f>
        <v>9730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E1953">
        <v>0</v>
      </c>
      <c r="F1953">
        <v>0</v>
      </c>
      <c r="G1953">
        <v>9570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SUM(Emisiones_CO2_CO2eq_MUNDO[[#This Row],[Edificios (kilotoneladas CO₂e)]:[Electricidad y Calor (kilotoneladas CO₂e)]])</f>
        <v>9570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E1954">
        <v>0</v>
      </c>
      <c r="F1954">
        <v>0</v>
      </c>
      <c r="G1954">
        <v>12160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>SUM(Emisiones_CO2_CO2eq_MUNDO[[#This Row],[Edificios (kilotoneladas CO₂e)]:[Electricidad y Calor (kilotoneladas CO₂e)]])</f>
        <v>12160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E1955">
        <v>0</v>
      </c>
      <c r="F1955">
        <v>0</v>
      </c>
      <c r="G1955">
        <v>8700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>SUM(Emisiones_CO2_CO2eq_MUNDO[[#This Row],[Edificios (kilotoneladas CO₂e)]:[Electricidad y Calor (kilotoneladas CO₂e)]])</f>
        <v>8700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E1956">
        <v>0</v>
      </c>
      <c r="F1956">
        <v>0</v>
      </c>
      <c r="G1956">
        <v>8520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>SUM(Emisiones_CO2_CO2eq_MUNDO[[#This Row],[Edificios (kilotoneladas CO₂e)]:[Electricidad y Calor (kilotoneladas CO₂e)]])</f>
        <v>8520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E1957">
        <v>0</v>
      </c>
      <c r="F1957">
        <v>0</v>
      </c>
      <c r="G1957">
        <v>11490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SUM(Emisiones_CO2_CO2eq_MUNDO[[#This Row],[Edificios (kilotoneladas CO₂e)]:[Electricidad y Calor (kilotoneladas CO₂e)]])</f>
        <v>11490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E1958">
        <v>0</v>
      </c>
      <c r="F1958">
        <v>0</v>
      </c>
      <c r="G1958">
        <v>12690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SUM(Emisiones_CO2_CO2eq_MUNDO[[#This Row],[Edificios (kilotoneladas CO₂e)]:[Electricidad y Calor (kilotoneladas CO₂e)]])</f>
        <v>12690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E1959">
        <v>0</v>
      </c>
      <c r="F1959">
        <v>0</v>
      </c>
      <c r="G1959">
        <v>33590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SUM(Emisiones_CO2_CO2eq_MUNDO[[#This Row],[Edificios (kilotoneladas CO₂e)]:[Electricidad y Calor (kilotoneladas CO₂e)]])</f>
        <v>33590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E1960">
        <v>0</v>
      </c>
      <c r="F1960">
        <v>0</v>
      </c>
      <c r="G1960">
        <v>11200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SUM(Emisiones_CO2_CO2eq_MUNDO[[#This Row],[Edificios (kilotoneladas CO₂e)]:[Electricidad y Calor (kilotoneladas CO₂e)]])</f>
        <v>11200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E1961">
        <v>0</v>
      </c>
      <c r="F1961">
        <v>0</v>
      </c>
      <c r="G1961">
        <v>18350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SUM(Emisiones_CO2_CO2eq_MUNDO[[#This Row],[Edificios (kilotoneladas CO₂e)]:[Electricidad y Calor (kilotoneladas CO₂e)]])</f>
        <v>18350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E1962">
        <v>0</v>
      </c>
      <c r="F1962">
        <v>0</v>
      </c>
      <c r="G1962">
        <v>13250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SUM(Emisiones_CO2_CO2eq_MUNDO[[#This Row],[Edificios (kilotoneladas CO₂e)]:[Electricidad y Calor (kilotoneladas CO₂e)]])</f>
        <v>13250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E1963">
        <v>0</v>
      </c>
      <c r="F1963">
        <v>0</v>
      </c>
      <c r="G1963">
        <v>12660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>SUM(Emisiones_CO2_CO2eq_MUNDO[[#This Row],[Edificios (kilotoneladas CO₂e)]:[Electricidad y Calor (kilotoneladas CO₂e)]])</f>
        <v>12660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E1964">
        <v>0</v>
      </c>
      <c r="F1964">
        <v>0</v>
      </c>
      <c r="G1964">
        <v>14460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>SUM(Emisiones_CO2_CO2eq_MUNDO[[#This Row],[Edificios (kilotoneladas CO₂e)]:[Electricidad y Calor (kilotoneladas CO₂e)]])</f>
        <v>14460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E1965">
        <v>0</v>
      </c>
      <c r="F1965">
        <v>0</v>
      </c>
      <c r="G1965">
        <v>15920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>SUM(Emisiones_CO2_CO2eq_MUNDO[[#This Row],[Edificios (kilotoneladas CO₂e)]:[Electricidad y Calor (kilotoneladas CO₂e)]])</f>
        <v>15920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E1966">
        <v>0</v>
      </c>
      <c r="F1966">
        <v>0</v>
      </c>
      <c r="G1966">
        <v>24850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>SUM(Emisiones_CO2_CO2eq_MUNDO[[#This Row],[Edificios (kilotoneladas CO₂e)]:[Electricidad y Calor (kilotoneladas CO₂e)]])</f>
        <v>24850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E1967">
        <v>0</v>
      </c>
      <c r="F1967">
        <v>0</v>
      </c>
      <c r="G1967">
        <v>18940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>SUM(Emisiones_CO2_CO2eq_MUNDO[[#This Row],[Edificios (kilotoneladas CO₂e)]:[Electricidad y Calor (kilotoneladas CO₂e)]])</f>
        <v>18940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E1968">
        <v>0</v>
      </c>
      <c r="F1968">
        <v>0</v>
      </c>
      <c r="G1968">
        <v>22350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SUM(Emisiones_CO2_CO2eq_MUNDO[[#This Row],[Edificios (kilotoneladas CO₂e)]:[Electricidad y Calor (kilotoneladas CO₂e)]])</f>
        <v>22350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E1969">
        <v>0</v>
      </c>
      <c r="F1969">
        <v>0</v>
      </c>
      <c r="G1969">
        <v>20500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>SUM(Emisiones_CO2_CO2eq_MUNDO[[#This Row],[Edificios (kilotoneladas CO₂e)]:[Electricidad y Calor (kilotoneladas CO₂e)]])</f>
        <v>20500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E1970">
        <v>0</v>
      </c>
      <c r="F1970">
        <v>0</v>
      </c>
      <c r="G1970">
        <v>26640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SUM(Emisiones_CO2_CO2eq_MUNDO[[#This Row],[Edificios (kilotoneladas CO₂e)]:[Electricidad y Calor (kilotoneladas CO₂e)]])</f>
        <v>26640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E1971">
        <v>0</v>
      </c>
      <c r="F1971">
        <v>0</v>
      </c>
      <c r="G1971">
        <v>34970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>SUM(Emisiones_CO2_CO2eq_MUNDO[[#This Row],[Edificios (kilotoneladas CO₂e)]:[Electricidad y Calor (kilotoneladas CO₂e)]])</f>
        <v>34970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E1972">
        <v>0</v>
      </c>
      <c r="F1972">
        <v>0</v>
      </c>
      <c r="G1972">
        <v>28170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>SUM(Emisiones_CO2_CO2eq_MUNDO[[#This Row],[Edificios (kilotoneladas CO₂e)]:[Electricidad y Calor (kilotoneladas CO₂e)]])</f>
        <v>28170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</v>
      </c>
      <c r="F1973">
        <v>90</v>
      </c>
      <c r="G1973">
        <v>140</v>
      </c>
      <c r="H1973">
        <v>0</v>
      </c>
      <c r="I1973">
        <v>400</v>
      </c>
      <c r="J1973">
        <v>200</v>
      </c>
      <c r="K1973">
        <v>0</v>
      </c>
      <c r="L1973">
        <v>200</v>
      </c>
      <c r="M1973">
        <f>SUM(Emisiones_CO2_CO2eq_MUNDO[[#This Row],[Edificios (kilotoneladas CO₂e)]:[Electricidad y Calor (kilotoneladas CO₂e)]])</f>
        <v>1130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</v>
      </c>
      <c r="F1974">
        <v>110</v>
      </c>
      <c r="G1974">
        <v>140</v>
      </c>
      <c r="H1974">
        <v>0</v>
      </c>
      <c r="I1974">
        <v>400</v>
      </c>
      <c r="J1974">
        <v>200</v>
      </c>
      <c r="K1974">
        <v>0</v>
      </c>
      <c r="L1974">
        <v>200</v>
      </c>
      <c r="M1974">
        <f>SUM(Emisiones_CO2_CO2eq_MUNDO[[#This Row],[Edificios (kilotoneladas CO₂e)]:[Electricidad y Calor (kilotoneladas CO₂e)]])</f>
        <v>1150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</v>
      </c>
      <c r="G1975">
        <v>140</v>
      </c>
      <c r="H1975">
        <v>0</v>
      </c>
      <c r="I1975">
        <v>400</v>
      </c>
      <c r="J1975">
        <v>200</v>
      </c>
      <c r="K1975">
        <v>0</v>
      </c>
      <c r="L1975">
        <v>100</v>
      </c>
      <c r="M1975">
        <f>SUM(Emisiones_CO2_CO2eq_MUNDO[[#This Row],[Edificios (kilotoneladas CO₂e)]:[Electricidad y Calor (kilotoneladas CO₂e)]])</f>
        <v>930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</v>
      </c>
      <c r="F1976">
        <v>40</v>
      </c>
      <c r="G1976">
        <v>140</v>
      </c>
      <c r="H1976">
        <v>0</v>
      </c>
      <c r="I1976">
        <v>400</v>
      </c>
      <c r="J1976">
        <v>100</v>
      </c>
      <c r="K1976">
        <v>0</v>
      </c>
      <c r="L1976">
        <v>100</v>
      </c>
      <c r="M1976">
        <f>SUM(Emisiones_CO2_CO2eq_MUNDO[[#This Row],[Edificios (kilotoneladas CO₂e)]:[Electricidad y Calor (kilotoneladas CO₂e)]])</f>
        <v>880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</v>
      </c>
      <c r="H1977">
        <v>0</v>
      </c>
      <c r="I1977">
        <v>100</v>
      </c>
      <c r="J1977">
        <v>0</v>
      </c>
      <c r="K1977">
        <v>0</v>
      </c>
      <c r="L1977">
        <v>0</v>
      </c>
      <c r="M1977">
        <f>SUM(Emisiones_CO2_CO2eq_MUNDO[[#This Row],[Edificios (kilotoneladas CO₂e)]:[Electricidad y Calor (kilotoneladas CO₂e)]])</f>
        <v>240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</v>
      </c>
      <c r="F1978">
        <v>0</v>
      </c>
      <c r="G1978">
        <v>140</v>
      </c>
      <c r="H1978">
        <v>0</v>
      </c>
      <c r="I1978">
        <v>500</v>
      </c>
      <c r="J1978">
        <v>100</v>
      </c>
      <c r="K1978">
        <v>0</v>
      </c>
      <c r="L1978">
        <v>200</v>
      </c>
      <c r="M1978">
        <f>SUM(Emisiones_CO2_CO2eq_MUNDO[[#This Row],[Edificios (kilotoneladas CO₂e)]:[Electricidad y Calor (kilotoneladas CO₂e)]])</f>
        <v>1040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</v>
      </c>
      <c r="F1979">
        <v>0</v>
      </c>
      <c r="G1979">
        <v>140</v>
      </c>
      <c r="H1979">
        <v>0</v>
      </c>
      <c r="I1979">
        <v>600</v>
      </c>
      <c r="J1979">
        <v>200</v>
      </c>
      <c r="K1979">
        <v>0</v>
      </c>
      <c r="L1979">
        <v>200</v>
      </c>
      <c r="M1979">
        <f>SUM(Emisiones_CO2_CO2eq_MUNDO[[#This Row],[Edificios (kilotoneladas CO₂e)]:[Electricidad y Calor (kilotoneladas CO₂e)]])</f>
        <v>1240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</v>
      </c>
      <c r="F1980">
        <v>0</v>
      </c>
      <c r="G1980">
        <v>140</v>
      </c>
      <c r="H1980">
        <v>0</v>
      </c>
      <c r="I1980">
        <v>600</v>
      </c>
      <c r="J1980">
        <v>200</v>
      </c>
      <c r="K1980">
        <v>0</v>
      </c>
      <c r="L1980">
        <v>300</v>
      </c>
      <c r="M1980">
        <f>SUM(Emisiones_CO2_CO2eq_MUNDO[[#This Row],[Edificios (kilotoneladas CO₂e)]:[Electricidad y Calor (kilotoneladas CO₂e)]])</f>
        <v>1340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</v>
      </c>
      <c r="F1981">
        <v>0</v>
      </c>
      <c r="G1981">
        <v>140</v>
      </c>
      <c r="H1981">
        <v>0</v>
      </c>
      <c r="I1981">
        <v>600</v>
      </c>
      <c r="J1981">
        <v>300</v>
      </c>
      <c r="K1981">
        <v>0</v>
      </c>
      <c r="L1981">
        <v>300</v>
      </c>
      <c r="M1981">
        <f>SUM(Emisiones_CO2_CO2eq_MUNDO[[#This Row],[Edificios (kilotoneladas CO₂e)]:[Electricidad y Calor (kilotoneladas CO₂e)]])</f>
        <v>1440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</v>
      </c>
      <c r="F1982">
        <v>0</v>
      </c>
      <c r="G1982">
        <v>140</v>
      </c>
      <c r="H1982">
        <v>0</v>
      </c>
      <c r="I1982">
        <v>700</v>
      </c>
      <c r="J1982">
        <v>400</v>
      </c>
      <c r="K1982">
        <v>0</v>
      </c>
      <c r="L1982">
        <v>200</v>
      </c>
      <c r="M1982">
        <f>SUM(Emisiones_CO2_CO2eq_MUNDO[[#This Row],[Edificios (kilotoneladas CO₂e)]:[Electricidad y Calor (kilotoneladas CO₂e)]])</f>
        <v>1540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</v>
      </c>
      <c r="F1983">
        <v>0</v>
      </c>
      <c r="G1983">
        <v>140</v>
      </c>
      <c r="H1983">
        <v>0</v>
      </c>
      <c r="I1983">
        <v>700</v>
      </c>
      <c r="J1983">
        <v>300</v>
      </c>
      <c r="K1983">
        <v>0</v>
      </c>
      <c r="L1983">
        <v>200</v>
      </c>
      <c r="M1983">
        <f>SUM(Emisiones_CO2_CO2eq_MUNDO[[#This Row],[Edificios (kilotoneladas CO₂e)]:[Electricidad y Calor (kilotoneladas CO₂e)]])</f>
        <v>1540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</v>
      </c>
      <c r="F1984">
        <v>90</v>
      </c>
      <c r="G1984">
        <v>150</v>
      </c>
      <c r="H1984">
        <v>0</v>
      </c>
      <c r="I1984">
        <v>800</v>
      </c>
      <c r="J1984">
        <v>300</v>
      </c>
      <c r="K1984">
        <v>0</v>
      </c>
      <c r="L1984">
        <v>200</v>
      </c>
      <c r="M1984">
        <f>SUM(Emisiones_CO2_CO2eq_MUNDO[[#This Row],[Edificios (kilotoneladas CO₂e)]:[Electricidad y Calor (kilotoneladas CO₂e)]])</f>
        <v>1840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</v>
      </c>
      <c r="F1985">
        <v>120</v>
      </c>
      <c r="G1985">
        <v>150</v>
      </c>
      <c r="H1985">
        <v>0</v>
      </c>
      <c r="I1985">
        <v>800</v>
      </c>
      <c r="J1985">
        <v>400</v>
      </c>
      <c r="K1985">
        <v>0</v>
      </c>
      <c r="L1985">
        <v>200</v>
      </c>
      <c r="M1985">
        <f>SUM(Emisiones_CO2_CO2eq_MUNDO[[#This Row],[Edificios (kilotoneladas CO₂e)]:[Electricidad y Calor (kilotoneladas CO₂e)]])</f>
        <v>1870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</v>
      </c>
      <c r="F1986">
        <v>120</v>
      </c>
      <c r="G1986">
        <v>150</v>
      </c>
      <c r="H1986">
        <v>0</v>
      </c>
      <c r="I1986">
        <v>800</v>
      </c>
      <c r="J1986">
        <v>400</v>
      </c>
      <c r="K1986">
        <v>0</v>
      </c>
      <c r="L1986">
        <v>200</v>
      </c>
      <c r="M1986">
        <f>SUM(Emisiones_CO2_CO2eq_MUNDO[[#This Row],[Edificios (kilotoneladas CO₂e)]:[Electricidad y Calor (kilotoneladas CO₂e)]])</f>
        <v>1870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</v>
      </c>
      <c r="F1987">
        <v>120</v>
      </c>
      <c r="G1987">
        <v>150</v>
      </c>
      <c r="H1987">
        <v>0</v>
      </c>
      <c r="I1987">
        <v>1100</v>
      </c>
      <c r="J1987">
        <v>400</v>
      </c>
      <c r="K1987">
        <v>0</v>
      </c>
      <c r="L1987">
        <v>200</v>
      </c>
      <c r="M1987">
        <f>SUM(Emisiones_CO2_CO2eq_MUNDO[[#This Row],[Edificios (kilotoneladas CO₂e)]:[Electricidad y Calor (kilotoneladas CO₂e)]])</f>
        <v>2170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</v>
      </c>
      <c r="F1988">
        <v>120</v>
      </c>
      <c r="G1988">
        <v>150</v>
      </c>
      <c r="H1988">
        <v>0</v>
      </c>
      <c r="I1988">
        <v>1200</v>
      </c>
      <c r="J1988">
        <v>400</v>
      </c>
      <c r="K1988">
        <v>0</v>
      </c>
      <c r="L1988">
        <v>200</v>
      </c>
      <c r="M1988">
        <f>SUM(Emisiones_CO2_CO2eq_MUNDO[[#This Row],[Edificios (kilotoneladas CO₂e)]:[Electricidad y Calor (kilotoneladas CO₂e)]])</f>
        <v>2370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</v>
      </c>
      <c r="F1989">
        <v>120</v>
      </c>
      <c r="G1989">
        <v>160</v>
      </c>
      <c r="H1989">
        <v>0</v>
      </c>
      <c r="I1989">
        <v>1200</v>
      </c>
      <c r="J1989">
        <v>400</v>
      </c>
      <c r="K1989">
        <v>0</v>
      </c>
      <c r="L1989">
        <v>200</v>
      </c>
      <c r="M1989">
        <f>SUM(Emisiones_CO2_CO2eq_MUNDO[[#This Row],[Edificios (kilotoneladas CO₂e)]:[Electricidad y Calor (kilotoneladas CO₂e)]])</f>
        <v>2380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</v>
      </c>
      <c r="F1990">
        <v>120</v>
      </c>
      <c r="G1990">
        <v>160</v>
      </c>
      <c r="H1990">
        <v>0</v>
      </c>
      <c r="I1990">
        <v>1300</v>
      </c>
      <c r="J1990">
        <v>500</v>
      </c>
      <c r="K1990">
        <v>0</v>
      </c>
      <c r="L1990">
        <v>200</v>
      </c>
      <c r="M1990">
        <f>SUM(Emisiones_CO2_CO2eq_MUNDO[[#This Row],[Edificios (kilotoneladas CO₂e)]:[Electricidad y Calor (kilotoneladas CO₂e)]])</f>
        <v>2480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</v>
      </c>
      <c r="F1991">
        <v>120</v>
      </c>
      <c r="G1991">
        <v>160</v>
      </c>
      <c r="H1991">
        <v>0</v>
      </c>
      <c r="I1991">
        <v>1300</v>
      </c>
      <c r="J1991">
        <v>500</v>
      </c>
      <c r="K1991">
        <v>0</v>
      </c>
      <c r="L1991">
        <v>200</v>
      </c>
      <c r="M1991">
        <f>SUM(Emisiones_CO2_CO2eq_MUNDO[[#This Row],[Edificios (kilotoneladas CO₂e)]:[Electricidad y Calor (kilotoneladas CO₂e)]])</f>
        <v>2480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</v>
      </c>
      <c r="F1992">
        <v>120</v>
      </c>
      <c r="G1992">
        <v>160</v>
      </c>
      <c r="H1992">
        <v>0</v>
      </c>
      <c r="I1992">
        <v>1300</v>
      </c>
      <c r="J1992">
        <v>500</v>
      </c>
      <c r="K1992">
        <v>0</v>
      </c>
      <c r="L1992">
        <v>300</v>
      </c>
      <c r="M1992">
        <f>SUM(Emisiones_CO2_CO2eq_MUNDO[[#This Row],[Edificios (kilotoneladas CO₂e)]:[Electricidad y Calor (kilotoneladas CO₂e)]])</f>
        <v>2580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</v>
      </c>
      <c r="F1993">
        <v>120</v>
      </c>
      <c r="G1993">
        <v>160</v>
      </c>
      <c r="H1993">
        <v>0</v>
      </c>
      <c r="I1993">
        <v>1100</v>
      </c>
      <c r="J1993">
        <v>500</v>
      </c>
      <c r="K1993">
        <v>0</v>
      </c>
      <c r="L1993">
        <v>300</v>
      </c>
      <c r="M1993">
        <f>SUM(Emisiones_CO2_CO2eq_MUNDO[[#This Row],[Edificios (kilotoneladas CO₂e)]:[Electricidad y Calor (kilotoneladas CO₂e)]])</f>
        <v>2380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</v>
      </c>
      <c r="F1994">
        <v>120</v>
      </c>
      <c r="G1994">
        <v>140</v>
      </c>
      <c r="H1994">
        <v>0</v>
      </c>
      <c r="I1994">
        <v>1100</v>
      </c>
      <c r="J1994">
        <v>600</v>
      </c>
      <c r="K1994">
        <v>0</v>
      </c>
      <c r="L1994">
        <v>300</v>
      </c>
      <c r="M1994">
        <f>SUM(Emisiones_CO2_CO2eq_MUNDO[[#This Row],[Edificios (kilotoneladas CO₂e)]:[Electricidad y Calor (kilotoneladas CO₂e)]])</f>
        <v>2460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</v>
      </c>
      <c r="F1995">
        <v>120</v>
      </c>
      <c r="G1995">
        <v>140</v>
      </c>
      <c r="H1995">
        <v>0</v>
      </c>
      <c r="I1995">
        <v>1000</v>
      </c>
      <c r="J1995">
        <v>400</v>
      </c>
      <c r="K1995">
        <v>0</v>
      </c>
      <c r="L1995">
        <v>600</v>
      </c>
      <c r="M1995">
        <f>SUM(Emisiones_CO2_CO2eq_MUNDO[[#This Row],[Edificios (kilotoneladas CO₂e)]:[Electricidad y Calor (kilotoneladas CO₂e)]])</f>
        <v>2360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</v>
      </c>
      <c r="F1996">
        <v>120</v>
      </c>
      <c r="G1996">
        <v>140</v>
      </c>
      <c r="H1996">
        <v>0</v>
      </c>
      <c r="I1996">
        <v>900</v>
      </c>
      <c r="J1996">
        <v>500</v>
      </c>
      <c r="K1996">
        <v>0</v>
      </c>
      <c r="L1996">
        <v>600</v>
      </c>
      <c r="M1996">
        <f>SUM(Emisiones_CO2_CO2eq_MUNDO[[#This Row],[Edificios (kilotoneladas CO₂e)]:[Electricidad y Calor (kilotoneladas CO₂e)]])</f>
        <v>2360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</v>
      </c>
      <c r="F1997">
        <v>120</v>
      </c>
      <c r="G1997">
        <v>140</v>
      </c>
      <c r="H1997">
        <v>0</v>
      </c>
      <c r="I1997">
        <v>1200</v>
      </c>
      <c r="J1997">
        <v>700</v>
      </c>
      <c r="K1997">
        <v>0</v>
      </c>
      <c r="L1997">
        <v>800</v>
      </c>
      <c r="M1997">
        <f>SUM(Emisiones_CO2_CO2eq_MUNDO[[#This Row],[Edificios (kilotoneladas CO₂e)]:[Electricidad y Calor (kilotoneladas CO₂e)]])</f>
        <v>3060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</v>
      </c>
      <c r="F1998">
        <v>120</v>
      </c>
      <c r="G1998">
        <v>140</v>
      </c>
      <c r="H1998">
        <v>0</v>
      </c>
      <c r="I1998">
        <v>1400</v>
      </c>
      <c r="J1998">
        <v>600</v>
      </c>
      <c r="K1998">
        <v>0</v>
      </c>
      <c r="L1998">
        <v>1000</v>
      </c>
      <c r="M1998">
        <f>SUM(Emisiones_CO2_CO2eq_MUNDO[[#This Row],[Edificios (kilotoneladas CO₂e)]:[Electricidad y Calor (kilotoneladas CO₂e)]])</f>
        <v>3560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</v>
      </c>
      <c r="F1999">
        <v>120</v>
      </c>
      <c r="G1999">
        <v>140</v>
      </c>
      <c r="H1999">
        <v>0</v>
      </c>
      <c r="I1999">
        <v>1400</v>
      </c>
      <c r="J1999">
        <v>600</v>
      </c>
      <c r="K1999">
        <v>0</v>
      </c>
      <c r="L1999">
        <v>1000</v>
      </c>
      <c r="M1999">
        <f>SUM(Emisiones_CO2_CO2eq_MUNDO[[#This Row],[Edificios (kilotoneladas CO₂e)]:[Electricidad y Calor (kilotoneladas CO₂e)]])</f>
        <v>3560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</v>
      </c>
      <c r="F2000">
        <v>280</v>
      </c>
      <c r="G2000">
        <v>40330</v>
      </c>
      <c r="H2000">
        <v>0</v>
      </c>
      <c r="I2000">
        <v>1000</v>
      </c>
      <c r="J2000">
        <v>800</v>
      </c>
      <c r="K2000">
        <v>0</v>
      </c>
      <c r="L2000">
        <v>0</v>
      </c>
      <c r="M2000">
        <f>SUM(Emisiones_CO2_CO2eq_MUNDO[[#This Row],[Edificios (kilotoneladas CO₂e)]:[Electricidad y Calor (kilotoneladas CO₂e)]])</f>
        <v>42710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</v>
      </c>
      <c r="F2001">
        <v>300</v>
      </c>
      <c r="G2001">
        <v>40330</v>
      </c>
      <c r="H2001">
        <v>0</v>
      </c>
      <c r="I2001">
        <v>1000</v>
      </c>
      <c r="J2001">
        <v>800</v>
      </c>
      <c r="K2001">
        <v>0</v>
      </c>
      <c r="L2001">
        <v>0</v>
      </c>
      <c r="M2001">
        <f>SUM(Emisiones_CO2_CO2eq_MUNDO[[#This Row],[Edificios (kilotoneladas CO₂e)]:[Electricidad y Calor (kilotoneladas CO₂e)]])</f>
        <v>42730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</v>
      </c>
      <c r="F2002">
        <v>280</v>
      </c>
      <c r="G2002">
        <v>40330</v>
      </c>
      <c r="H2002">
        <v>0</v>
      </c>
      <c r="I2002">
        <v>1200</v>
      </c>
      <c r="J2002">
        <v>800</v>
      </c>
      <c r="K2002">
        <v>0</v>
      </c>
      <c r="L2002">
        <v>100</v>
      </c>
      <c r="M2002">
        <f>SUM(Emisiones_CO2_CO2eq_MUNDO[[#This Row],[Edificios (kilotoneladas CO₂e)]:[Electricidad y Calor (kilotoneladas CO₂e)]])</f>
        <v>43010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</v>
      </c>
      <c r="F2003">
        <v>310</v>
      </c>
      <c r="G2003">
        <v>40330</v>
      </c>
      <c r="H2003">
        <v>0</v>
      </c>
      <c r="I2003">
        <v>1300</v>
      </c>
      <c r="J2003">
        <v>800</v>
      </c>
      <c r="K2003">
        <v>0</v>
      </c>
      <c r="L2003">
        <v>200</v>
      </c>
      <c r="M2003">
        <f>SUM(Emisiones_CO2_CO2eq_MUNDO[[#This Row],[Edificios (kilotoneladas CO₂e)]:[Electricidad y Calor (kilotoneladas CO₂e)]])</f>
        <v>43240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</v>
      </c>
      <c r="F2004">
        <v>270</v>
      </c>
      <c r="G2004">
        <v>40330</v>
      </c>
      <c r="H2004">
        <v>0</v>
      </c>
      <c r="I2004">
        <v>1500</v>
      </c>
      <c r="J2004">
        <v>800</v>
      </c>
      <c r="K2004">
        <v>0</v>
      </c>
      <c r="L2004">
        <v>300</v>
      </c>
      <c r="M2004">
        <f>SUM(Emisiones_CO2_CO2eq_MUNDO[[#This Row],[Edificios (kilotoneladas CO₂e)]:[Electricidad y Calor (kilotoneladas CO₂e)]])</f>
        <v>43500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</v>
      </c>
      <c r="F2005">
        <v>310</v>
      </c>
      <c r="G2005">
        <v>40330</v>
      </c>
      <c r="H2005">
        <v>0</v>
      </c>
      <c r="I2005">
        <v>1500</v>
      </c>
      <c r="J2005">
        <v>700</v>
      </c>
      <c r="K2005">
        <v>0</v>
      </c>
      <c r="L2005">
        <v>900</v>
      </c>
      <c r="M2005">
        <f>SUM(Emisiones_CO2_CO2eq_MUNDO[[#This Row],[Edificios (kilotoneladas CO₂e)]:[Electricidad y Calor (kilotoneladas CO₂e)]])</f>
        <v>44140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</v>
      </c>
      <c r="F2006">
        <v>410</v>
      </c>
      <c r="G2006">
        <v>40330</v>
      </c>
      <c r="H2006">
        <v>0</v>
      </c>
      <c r="I2006">
        <v>1500</v>
      </c>
      <c r="J2006">
        <v>900</v>
      </c>
      <c r="K2006">
        <v>0</v>
      </c>
      <c r="L2006">
        <v>700</v>
      </c>
      <c r="M2006">
        <f>SUM(Emisiones_CO2_CO2eq_MUNDO[[#This Row],[Edificios (kilotoneladas CO₂e)]:[Electricidad y Calor (kilotoneladas CO₂e)]])</f>
        <v>44240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</v>
      </c>
      <c r="F2007">
        <v>450</v>
      </c>
      <c r="G2007">
        <v>40330</v>
      </c>
      <c r="H2007">
        <v>0</v>
      </c>
      <c r="I2007">
        <v>1600</v>
      </c>
      <c r="J2007">
        <v>700</v>
      </c>
      <c r="K2007">
        <v>0</v>
      </c>
      <c r="L2007">
        <v>900</v>
      </c>
      <c r="M2007">
        <f>SUM(Emisiones_CO2_CO2eq_MUNDO[[#This Row],[Edificios (kilotoneladas CO₂e)]:[Electricidad y Calor (kilotoneladas CO₂e)]])</f>
        <v>44380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</v>
      </c>
      <c r="F2008">
        <v>380</v>
      </c>
      <c r="G2008">
        <v>40330</v>
      </c>
      <c r="H2008">
        <v>0</v>
      </c>
      <c r="I2008">
        <v>1800</v>
      </c>
      <c r="J2008">
        <v>800</v>
      </c>
      <c r="K2008">
        <v>0</v>
      </c>
      <c r="L2008">
        <v>1300</v>
      </c>
      <c r="M2008">
        <f>SUM(Emisiones_CO2_CO2eq_MUNDO[[#This Row],[Edificios (kilotoneladas CO₂e)]:[Electricidad y Calor (kilotoneladas CO₂e)]])</f>
        <v>45010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</v>
      </c>
      <c r="F2009">
        <v>420</v>
      </c>
      <c r="G2009">
        <v>40330</v>
      </c>
      <c r="H2009">
        <v>0</v>
      </c>
      <c r="I2009">
        <v>2100</v>
      </c>
      <c r="J2009">
        <v>1000</v>
      </c>
      <c r="K2009">
        <v>0</v>
      </c>
      <c r="L2009">
        <v>800</v>
      </c>
      <c r="M2009">
        <f>SUM(Emisiones_CO2_CO2eq_MUNDO[[#This Row],[Edificios (kilotoneladas CO₂e)]:[Electricidad y Calor (kilotoneladas CO₂e)]])</f>
        <v>45050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</v>
      </c>
      <c r="F2010">
        <v>550</v>
      </c>
      <c r="G2010">
        <v>40330</v>
      </c>
      <c r="H2010">
        <v>0</v>
      </c>
      <c r="I2010">
        <v>2100</v>
      </c>
      <c r="J2010">
        <v>1000</v>
      </c>
      <c r="K2010">
        <v>0</v>
      </c>
      <c r="L2010">
        <v>1000</v>
      </c>
      <c r="M2010">
        <f>SUM(Emisiones_CO2_CO2eq_MUNDO[[#This Row],[Edificios (kilotoneladas CO₂e)]:[Electricidad y Calor (kilotoneladas CO₂e)]])</f>
        <v>45280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</v>
      </c>
      <c r="F2011">
        <v>560</v>
      </c>
      <c r="G2011">
        <v>28600</v>
      </c>
      <c r="H2011">
        <v>100</v>
      </c>
      <c r="I2011">
        <v>2300</v>
      </c>
      <c r="J2011">
        <v>1200</v>
      </c>
      <c r="K2011">
        <v>0</v>
      </c>
      <c r="L2011">
        <v>1300</v>
      </c>
      <c r="M2011">
        <f>SUM(Emisiones_CO2_CO2eq_MUNDO[[#This Row],[Edificios (kilotoneladas CO₂e)]:[Electricidad y Calor (kilotoneladas CO₂e)]])</f>
        <v>34460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</v>
      </c>
      <c r="F2012">
        <v>510</v>
      </c>
      <c r="G2012">
        <v>28600</v>
      </c>
      <c r="H2012">
        <v>100</v>
      </c>
      <c r="I2012">
        <v>2300</v>
      </c>
      <c r="J2012">
        <v>1200</v>
      </c>
      <c r="K2012">
        <v>0</v>
      </c>
      <c r="L2012">
        <v>1500</v>
      </c>
      <c r="M2012">
        <f>SUM(Emisiones_CO2_CO2eq_MUNDO[[#This Row],[Edificios (kilotoneladas CO₂e)]:[Electricidad y Calor (kilotoneladas CO₂e)]])</f>
        <v>34710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</v>
      </c>
      <c r="F2013">
        <v>530</v>
      </c>
      <c r="G2013">
        <v>28600</v>
      </c>
      <c r="H2013">
        <v>200</v>
      </c>
      <c r="I2013">
        <v>2300</v>
      </c>
      <c r="J2013">
        <v>1400</v>
      </c>
      <c r="K2013">
        <v>0</v>
      </c>
      <c r="L2013">
        <v>1600</v>
      </c>
      <c r="M2013">
        <f>SUM(Emisiones_CO2_CO2eq_MUNDO[[#This Row],[Edificios (kilotoneladas CO₂e)]:[Electricidad y Calor (kilotoneladas CO₂e)]])</f>
        <v>35330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</v>
      </c>
      <c r="F2014">
        <v>570</v>
      </c>
      <c r="G2014">
        <v>28600</v>
      </c>
      <c r="H2014">
        <v>300</v>
      </c>
      <c r="I2014">
        <v>2300</v>
      </c>
      <c r="J2014">
        <v>1700</v>
      </c>
      <c r="K2014">
        <v>0</v>
      </c>
      <c r="L2014">
        <v>2300</v>
      </c>
      <c r="M2014">
        <f>SUM(Emisiones_CO2_CO2eq_MUNDO[[#This Row],[Edificios (kilotoneladas CO₂e)]:[Electricidad y Calor (kilotoneladas CO₂e)]])</f>
        <v>36170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</v>
      </c>
      <c r="F2015">
        <v>570</v>
      </c>
      <c r="G2015">
        <v>28600</v>
      </c>
      <c r="H2015">
        <v>300</v>
      </c>
      <c r="I2015">
        <v>2300</v>
      </c>
      <c r="J2015">
        <v>1900</v>
      </c>
      <c r="K2015">
        <v>0</v>
      </c>
      <c r="L2015">
        <v>2300</v>
      </c>
      <c r="M2015">
        <f>SUM(Emisiones_CO2_CO2eq_MUNDO[[#This Row],[Edificios (kilotoneladas CO₂e)]:[Electricidad y Calor (kilotoneladas CO₂e)]])</f>
        <v>36370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</v>
      </c>
      <c r="F2016">
        <v>680</v>
      </c>
      <c r="G2016">
        <v>27870</v>
      </c>
      <c r="H2016">
        <v>200</v>
      </c>
      <c r="I2016">
        <v>2200</v>
      </c>
      <c r="J2016">
        <v>2000</v>
      </c>
      <c r="K2016">
        <v>0</v>
      </c>
      <c r="L2016">
        <v>1600</v>
      </c>
      <c r="M2016">
        <f>SUM(Emisiones_CO2_CO2eq_MUNDO[[#This Row],[Edificios (kilotoneladas CO₂e)]:[Electricidad y Calor (kilotoneladas CO₂e)]])</f>
        <v>34950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</v>
      </c>
      <c r="F2017">
        <v>710</v>
      </c>
      <c r="G2017">
        <v>27870</v>
      </c>
      <c r="H2017">
        <v>100</v>
      </c>
      <c r="I2017">
        <v>3200</v>
      </c>
      <c r="J2017">
        <v>1900</v>
      </c>
      <c r="K2017">
        <v>0</v>
      </c>
      <c r="L2017">
        <v>2700</v>
      </c>
      <c r="M2017">
        <f>SUM(Emisiones_CO2_CO2eq_MUNDO[[#This Row],[Edificios (kilotoneladas CO₂e)]:[Electricidad y Calor (kilotoneladas CO₂e)]])</f>
        <v>36780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</v>
      </c>
      <c r="F2018">
        <v>710</v>
      </c>
      <c r="G2018">
        <v>27870</v>
      </c>
      <c r="H2018">
        <v>200</v>
      </c>
      <c r="I2018">
        <v>3000</v>
      </c>
      <c r="J2018">
        <v>1800</v>
      </c>
      <c r="K2018">
        <v>0</v>
      </c>
      <c r="L2018">
        <v>2700</v>
      </c>
      <c r="M2018">
        <f>SUM(Emisiones_CO2_CO2eq_MUNDO[[#This Row],[Edificios (kilotoneladas CO₂e)]:[Electricidad y Calor (kilotoneladas CO₂e)]])</f>
        <v>36580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</v>
      </c>
      <c r="F2019">
        <v>710</v>
      </c>
      <c r="G2019">
        <v>27870</v>
      </c>
      <c r="H2019">
        <v>100</v>
      </c>
      <c r="I2019">
        <v>3100</v>
      </c>
      <c r="J2019">
        <v>1700</v>
      </c>
      <c r="K2019">
        <v>0</v>
      </c>
      <c r="L2019">
        <v>2300</v>
      </c>
      <c r="M2019">
        <f>SUM(Emisiones_CO2_CO2eq_MUNDO[[#This Row],[Edificios (kilotoneladas CO₂e)]:[Electricidad y Calor (kilotoneladas CO₂e)]])</f>
        <v>36080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</v>
      </c>
      <c r="F2020">
        <v>630</v>
      </c>
      <c r="G2020">
        <v>27870</v>
      </c>
      <c r="H2020">
        <v>100</v>
      </c>
      <c r="I2020">
        <v>3100</v>
      </c>
      <c r="J2020">
        <v>1800</v>
      </c>
      <c r="K2020">
        <v>0</v>
      </c>
      <c r="L2020">
        <v>2300</v>
      </c>
      <c r="M2020">
        <f>SUM(Emisiones_CO2_CO2eq_MUNDO[[#This Row],[Edificios (kilotoneladas CO₂e)]:[Electricidad y Calor (kilotoneladas CO₂e)]])</f>
        <v>36100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</v>
      </c>
      <c r="F2021">
        <v>630</v>
      </c>
      <c r="G2021">
        <v>27870</v>
      </c>
      <c r="H2021">
        <v>0</v>
      </c>
      <c r="I2021">
        <v>3200</v>
      </c>
      <c r="J2021">
        <v>2000</v>
      </c>
      <c r="K2021">
        <v>0</v>
      </c>
      <c r="L2021">
        <v>2800</v>
      </c>
      <c r="M2021">
        <f>SUM(Emisiones_CO2_CO2eq_MUNDO[[#This Row],[Edificios (kilotoneladas CO₂e)]:[Electricidad y Calor (kilotoneladas CO₂e)]])</f>
        <v>36800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</v>
      </c>
      <c r="F2022">
        <v>670</v>
      </c>
      <c r="G2022">
        <v>27870</v>
      </c>
      <c r="H2022">
        <v>0</v>
      </c>
      <c r="I2022">
        <v>3300</v>
      </c>
      <c r="J2022">
        <v>2100</v>
      </c>
      <c r="K2022">
        <v>0</v>
      </c>
      <c r="L2022">
        <v>2800</v>
      </c>
      <c r="M2022">
        <f>SUM(Emisiones_CO2_CO2eq_MUNDO[[#This Row],[Edificios (kilotoneladas CO₂e)]:[Electricidad y Calor (kilotoneladas CO₂e)]])</f>
        <v>37040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</v>
      </c>
      <c r="F2023">
        <v>660</v>
      </c>
      <c r="G2023">
        <v>27870</v>
      </c>
      <c r="H2023">
        <v>0</v>
      </c>
      <c r="I2023">
        <v>3300</v>
      </c>
      <c r="J2023">
        <v>2100</v>
      </c>
      <c r="K2023">
        <v>0</v>
      </c>
      <c r="L2023">
        <v>3000</v>
      </c>
      <c r="M2023">
        <f>SUM(Emisiones_CO2_CO2eq_MUNDO[[#This Row],[Edificios (kilotoneladas CO₂e)]:[Electricidad y Calor (kilotoneladas CO₂e)]])</f>
        <v>37130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</v>
      </c>
      <c r="F2024">
        <v>660</v>
      </c>
      <c r="G2024">
        <v>27870</v>
      </c>
      <c r="H2024">
        <v>0</v>
      </c>
      <c r="I2024">
        <v>3500</v>
      </c>
      <c r="J2024">
        <v>1300</v>
      </c>
      <c r="K2024">
        <v>0</v>
      </c>
      <c r="L2024">
        <v>3200</v>
      </c>
      <c r="M2024">
        <f>SUM(Emisiones_CO2_CO2eq_MUNDO[[#This Row],[Edificios (kilotoneladas CO₂e)]:[Electricidad y Calor (kilotoneladas CO₂e)]])</f>
        <v>36930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</v>
      </c>
      <c r="F2025">
        <v>660</v>
      </c>
      <c r="G2025">
        <v>27870</v>
      </c>
      <c r="H2025">
        <v>100</v>
      </c>
      <c r="I2025">
        <v>4099.99999999999</v>
      </c>
      <c r="J2025">
        <v>1300</v>
      </c>
      <c r="K2025">
        <v>0</v>
      </c>
      <c r="L2025">
        <v>3500</v>
      </c>
      <c r="M2025">
        <f>SUM(Emisiones_CO2_CO2eq_MUNDO[[#This Row],[Edificios (kilotoneladas CO₂e)]:[Electricidad y Calor (kilotoneladas CO₂e)]])</f>
        <v>37829.999999999993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</v>
      </c>
      <c r="F2026">
        <v>660</v>
      </c>
      <c r="G2026">
        <v>27870</v>
      </c>
      <c r="H2026">
        <v>100</v>
      </c>
      <c r="I2026">
        <v>4099.99999999999</v>
      </c>
      <c r="J2026">
        <v>1300</v>
      </c>
      <c r="K2026">
        <v>0</v>
      </c>
      <c r="L2026">
        <v>3400</v>
      </c>
      <c r="M2026">
        <f>SUM(Emisiones_CO2_CO2eq_MUNDO[[#This Row],[Edificios (kilotoneladas CO₂e)]:[Electricidad y Calor (kilotoneladas CO₂e)]])</f>
        <v>37729.999999999993</v>
      </c>
    </row>
    <row r="2027" spans="1:13" x14ac:dyDescent="0.25">
      <c r="A2027" t="s">
        <v>149</v>
      </c>
      <c r="B2027" t="s">
        <v>432</v>
      </c>
      <c r="C2027" t="s">
        <v>150</v>
      </c>
      <c r="D2027">
        <v>1990</v>
      </c>
      <c r="E2027">
        <v>16900</v>
      </c>
      <c r="F2027">
        <v>1750</v>
      </c>
      <c r="G2027">
        <v>1610</v>
      </c>
      <c r="H2027">
        <v>2900</v>
      </c>
      <c r="I2027">
        <v>8400</v>
      </c>
      <c r="J2027">
        <v>14100</v>
      </c>
      <c r="K2027">
        <v>0</v>
      </c>
      <c r="L2027">
        <v>23400</v>
      </c>
      <c r="M2027">
        <f>SUM(Emisiones_CO2_CO2eq_MUNDO[[#This Row],[Edificios (kilotoneladas CO₂e)]:[Electricidad y Calor (kilotoneladas CO₂e)]])</f>
        <v>69060</v>
      </c>
    </row>
    <row r="2028" spans="1:13" x14ac:dyDescent="0.25">
      <c r="A2028" t="s">
        <v>149</v>
      </c>
      <c r="B2028" t="s">
        <v>432</v>
      </c>
      <c r="C2028" t="s">
        <v>150</v>
      </c>
      <c r="D2028">
        <v>1991</v>
      </c>
      <c r="E2028">
        <v>17900</v>
      </c>
      <c r="F2028">
        <v>1100</v>
      </c>
      <c r="G2028">
        <v>1610</v>
      </c>
      <c r="H2028">
        <v>2300</v>
      </c>
      <c r="I2028">
        <v>7400</v>
      </c>
      <c r="J2028">
        <v>11800</v>
      </c>
      <c r="K2028">
        <v>0</v>
      </c>
      <c r="L2028">
        <v>24100</v>
      </c>
      <c r="M2028">
        <f>SUM(Emisiones_CO2_CO2eq_MUNDO[[#This Row],[Edificios (kilotoneladas CO₂e)]:[Electricidad y Calor (kilotoneladas CO₂e)]])</f>
        <v>66210</v>
      </c>
    </row>
    <row r="2029" spans="1:13" x14ac:dyDescent="0.25">
      <c r="A2029" t="s">
        <v>149</v>
      </c>
      <c r="B2029" t="s">
        <v>432</v>
      </c>
      <c r="C2029" t="s">
        <v>150</v>
      </c>
      <c r="D2029">
        <v>1992</v>
      </c>
      <c r="E2029">
        <v>14100</v>
      </c>
      <c r="F2029">
        <v>860</v>
      </c>
      <c r="G2029">
        <v>1610</v>
      </c>
      <c r="H2029">
        <v>1900</v>
      </c>
      <c r="I2029">
        <v>7100</v>
      </c>
      <c r="J2029">
        <v>9500</v>
      </c>
      <c r="K2029">
        <v>0</v>
      </c>
      <c r="L2029">
        <v>24600</v>
      </c>
      <c r="M2029">
        <f>SUM(Emisiones_CO2_CO2eq_MUNDO[[#This Row],[Edificios (kilotoneladas CO₂e)]:[Electricidad y Calor (kilotoneladas CO₂e)]])</f>
        <v>59670</v>
      </c>
    </row>
    <row r="2030" spans="1:13" x14ac:dyDescent="0.25">
      <c r="A2030" t="s">
        <v>149</v>
      </c>
      <c r="B2030" t="s">
        <v>432</v>
      </c>
      <c r="C2030" t="s">
        <v>150</v>
      </c>
      <c r="D2030">
        <v>1993</v>
      </c>
      <c r="E2030">
        <v>14900</v>
      </c>
      <c r="F2030">
        <v>1020</v>
      </c>
      <c r="G2030">
        <v>1610</v>
      </c>
      <c r="H2030">
        <v>1500</v>
      </c>
      <c r="I2030">
        <v>7100</v>
      </c>
      <c r="J2030">
        <v>8900</v>
      </c>
      <c r="K2030">
        <v>0</v>
      </c>
      <c r="L2030">
        <v>24900</v>
      </c>
      <c r="M2030">
        <f>SUM(Emisiones_CO2_CO2eq_MUNDO[[#This Row],[Edificios (kilotoneladas CO₂e)]:[Electricidad y Calor (kilotoneladas CO₂e)]])</f>
        <v>59930</v>
      </c>
    </row>
    <row r="2031" spans="1:13" x14ac:dyDescent="0.25">
      <c r="A2031" t="s">
        <v>149</v>
      </c>
      <c r="B2031" t="s">
        <v>432</v>
      </c>
      <c r="C2031" t="s">
        <v>150</v>
      </c>
      <c r="D2031">
        <v>1994</v>
      </c>
      <c r="E2031">
        <v>15100</v>
      </c>
      <c r="F2031">
        <v>1180</v>
      </c>
      <c r="G2031">
        <v>1610</v>
      </c>
      <c r="H2031">
        <v>1900</v>
      </c>
      <c r="I2031">
        <v>6900</v>
      </c>
      <c r="J2031">
        <v>8400</v>
      </c>
      <c r="K2031">
        <v>0</v>
      </c>
      <c r="L2031">
        <v>24300</v>
      </c>
      <c r="M2031">
        <f>SUM(Emisiones_CO2_CO2eq_MUNDO[[#This Row],[Edificios (kilotoneladas CO₂e)]:[Electricidad y Calor (kilotoneladas CO₂e)]])</f>
        <v>59390</v>
      </c>
    </row>
    <row r="2032" spans="1:13" x14ac:dyDescent="0.25">
      <c r="A2032" t="s">
        <v>149</v>
      </c>
      <c r="B2032" t="s">
        <v>432</v>
      </c>
      <c r="C2032" t="s">
        <v>150</v>
      </c>
      <c r="D2032">
        <v>1995</v>
      </c>
      <c r="E2032">
        <v>14200</v>
      </c>
      <c r="F2032">
        <v>1190</v>
      </c>
      <c r="G2032">
        <v>1610</v>
      </c>
      <c r="H2032">
        <v>1900</v>
      </c>
      <c r="I2032">
        <v>7100</v>
      </c>
      <c r="J2032">
        <v>8300</v>
      </c>
      <c r="K2032">
        <v>0</v>
      </c>
      <c r="L2032">
        <v>24600</v>
      </c>
      <c r="M2032">
        <f>SUM(Emisiones_CO2_CO2eq_MUNDO[[#This Row],[Edificios (kilotoneladas CO₂e)]:[Electricidad y Calor (kilotoneladas CO₂e)]])</f>
        <v>58900</v>
      </c>
    </row>
    <row r="2033" spans="1:13" x14ac:dyDescent="0.25">
      <c r="A2033" t="s">
        <v>149</v>
      </c>
      <c r="B2033" t="s">
        <v>432</v>
      </c>
      <c r="C2033" t="s">
        <v>150</v>
      </c>
      <c r="D2033">
        <v>1996</v>
      </c>
      <c r="E2033">
        <v>14700</v>
      </c>
      <c r="F2033">
        <v>1110</v>
      </c>
      <c r="G2033">
        <v>1560</v>
      </c>
      <c r="H2033">
        <v>2000</v>
      </c>
      <c r="I2033">
        <v>7100</v>
      </c>
      <c r="J2033">
        <v>8500</v>
      </c>
      <c r="K2033">
        <v>0</v>
      </c>
      <c r="L2033">
        <v>25000</v>
      </c>
      <c r="M2033">
        <f>SUM(Emisiones_CO2_CO2eq_MUNDO[[#This Row],[Edificios (kilotoneladas CO₂e)]:[Electricidad y Calor (kilotoneladas CO₂e)]])</f>
        <v>59970</v>
      </c>
    </row>
    <row r="2034" spans="1:13" x14ac:dyDescent="0.25">
      <c r="A2034" t="s">
        <v>149</v>
      </c>
      <c r="B2034" t="s">
        <v>432</v>
      </c>
      <c r="C2034" t="s">
        <v>150</v>
      </c>
      <c r="D2034">
        <v>1997</v>
      </c>
      <c r="E2034">
        <v>13700</v>
      </c>
      <c r="F2034">
        <v>1170</v>
      </c>
      <c r="G2034">
        <v>1560</v>
      </c>
      <c r="H2034">
        <v>1800</v>
      </c>
      <c r="I2034">
        <v>7500</v>
      </c>
      <c r="J2034">
        <v>6900</v>
      </c>
      <c r="K2034">
        <v>0</v>
      </c>
      <c r="L2034">
        <v>26000</v>
      </c>
      <c r="M2034">
        <f>SUM(Emisiones_CO2_CO2eq_MUNDO[[#This Row],[Edificios (kilotoneladas CO₂e)]:[Electricidad y Calor (kilotoneladas CO₂e)]])</f>
        <v>58630</v>
      </c>
    </row>
    <row r="2035" spans="1:13" x14ac:dyDescent="0.25">
      <c r="A2035" t="s">
        <v>149</v>
      </c>
      <c r="B2035" t="s">
        <v>432</v>
      </c>
      <c r="C2035" t="s">
        <v>150</v>
      </c>
      <c r="D2035">
        <v>1998</v>
      </c>
      <c r="E2035">
        <v>12700</v>
      </c>
      <c r="F2035">
        <v>1220</v>
      </c>
      <c r="G2035">
        <v>1570</v>
      </c>
      <c r="H2035">
        <v>1800</v>
      </c>
      <c r="I2035">
        <v>8400</v>
      </c>
      <c r="J2035">
        <v>6400</v>
      </c>
      <c r="K2035">
        <v>0</v>
      </c>
      <c r="L2035">
        <v>26900</v>
      </c>
      <c r="M2035">
        <f>SUM(Emisiones_CO2_CO2eq_MUNDO[[#This Row],[Edificios (kilotoneladas CO₂e)]:[Electricidad y Calor (kilotoneladas CO₂e)]])</f>
        <v>58990</v>
      </c>
    </row>
    <row r="2036" spans="1:13" x14ac:dyDescent="0.25">
      <c r="A2036" t="s">
        <v>149</v>
      </c>
      <c r="B2036" t="s">
        <v>432</v>
      </c>
      <c r="C2036" t="s">
        <v>150</v>
      </c>
      <c r="D2036">
        <v>1999</v>
      </c>
      <c r="E2036">
        <v>13200</v>
      </c>
      <c r="F2036">
        <v>1220</v>
      </c>
      <c r="G2036">
        <v>1560</v>
      </c>
      <c r="H2036">
        <v>1700</v>
      </c>
      <c r="I2036">
        <v>8900</v>
      </c>
      <c r="J2036">
        <v>6200</v>
      </c>
      <c r="K2036">
        <v>0</v>
      </c>
      <c r="L2036">
        <v>26600</v>
      </c>
      <c r="M2036">
        <f>SUM(Emisiones_CO2_CO2eq_MUNDO[[#This Row],[Edificios (kilotoneladas CO₂e)]:[Electricidad y Calor (kilotoneladas CO₂e)]])</f>
        <v>59380</v>
      </c>
    </row>
    <row r="2037" spans="1:13" x14ac:dyDescent="0.25">
      <c r="A2037" t="s">
        <v>149</v>
      </c>
      <c r="B2037" t="s">
        <v>432</v>
      </c>
      <c r="C2037" t="s">
        <v>150</v>
      </c>
      <c r="D2037">
        <v>2000</v>
      </c>
      <c r="E2037">
        <v>13200</v>
      </c>
      <c r="F2037">
        <v>1350</v>
      </c>
      <c r="G2037">
        <v>1580</v>
      </c>
      <c r="H2037">
        <v>1600</v>
      </c>
      <c r="I2037">
        <v>8900</v>
      </c>
      <c r="J2037">
        <v>5800</v>
      </c>
      <c r="K2037">
        <v>0</v>
      </c>
      <c r="L2037">
        <v>23800</v>
      </c>
      <c r="M2037">
        <f>SUM(Emisiones_CO2_CO2eq_MUNDO[[#This Row],[Edificios (kilotoneladas CO₂e)]:[Electricidad y Calor (kilotoneladas CO₂e)]])</f>
        <v>56230</v>
      </c>
    </row>
    <row r="2038" spans="1:13" x14ac:dyDescent="0.25">
      <c r="A2038" t="s">
        <v>149</v>
      </c>
      <c r="B2038" t="s">
        <v>432</v>
      </c>
      <c r="C2038" t="s">
        <v>150</v>
      </c>
      <c r="D2038">
        <v>2001</v>
      </c>
      <c r="E2038">
        <v>14100</v>
      </c>
      <c r="F2038">
        <v>1360</v>
      </c>
      <c r="G2038">
        <v>3380</v>
      </c>
      <c r="H2038">
        <v>1500</v>
      </c>
      <c r="I2038">
        <v>9300</v>
      </c>
      <c r="J2038">
        <v>6000</v>
      </c>
      <c r="K2038">
        <v>30</v>
      </c>
      <c r="L2038">
        <v>24000</v>
      </c>
      <c r="M2038">
        <f>SUM(Emisiones_CO2_CO2eq_MUNDO[[#This Row],[Edificios (kilotoneladas CO₂e)]:[Electricidad y Calor (kilotoneladas CO₂e)]])</f>
        <v>59670</v>
      </c>
    </row>
    <row r="2039" spans="1:13" x14ac:dyDescent="0.25">
      <c r="A2039" t="s">
        <v>149</v>
      </c>
      <c r="B2039" t="s">
        <v>432</v>
      </c>
      <c r="C2039" t="s">
        <v>150</v>
      </c>
      <c r="D2039">
        <v>2002</v>
      </c>
      <c r="E2039">
        <v>14100</v>
      </c>
      <c r="F2039">
        <v>1430</v>
      </c>
      <c r="G2039">
        <v>3230</v>
      </c>
      <c r="H2039">
        <v>1500</v>
      </c>
      <c r="I2039">
        <v>10000</v>
      </c>
      <c r="J2039">
        <v>6100</v>
      </c>
      <c r="K2039">
        <v>30</v>
      </c>
      <c r="L2039">
        <v>22600</v>
      </c>
      <c r="M2039">
        <f>SUM(Emisiones_CO2_CO2eq_MUNDO[[#This Row],[Edificios (kilotoneladas CO₂e)]:[Electricidad y Calor (kilotoneladas CO₂e)]])</f>
        <v>58990</v>
      </c>
    </row>
    <row r="2040" spans="1:13" x14ac:dyDescent="0.25">
      <c r="A2040" t="s">
        <v>149</v>
      </c>
      <c r="B2040" t="s">
        <v>432</v>
      </c>
      <c r="C2040" t="s">
        <v>150</v>
      </c>
      <c r="D2040">
        <v>2003</v>
      </c>
      <c r="E2040">
        <v>15500</v>
      </c>
      <c r="F2040">
        <v>1410</v>
      </c>
      <c r="G2040">
        <v>3240</v>
      </c>
      <c r="H2040">
        <v>1400</v>
      </c>
      <c r="I2040">
        <v>10400</v>
      </c>
      <c r="J2040">
        <v>5900</v>
      </c>
      <c r="K2040">
        <v>40</v>
      </c>
      <c r="L2040">
        <v>23600</v>
      </c>
      <c r="M2040">
        <f>SUM(Emisiones_CO2_CO2eq_MUNDO[[#This Row],[Edificios (kilotoneladas CO₂e)]:[Electricidad y Calor (kilotoneladas CO₂e)]])</f>
        <v>61490</v>
      </c>
    </row>
    <row r="2041" spans="1:13" x14ac:dyDescent="0.25">
      <c r="A2041" t="s">
        <v>149</v>
      </c>
      <c r="B2041" t="s">
        <v>432</v>
      </c>
      <c r="C2041" t="s">
        <v>150</v>
      </c>
      <c r="D2041">
        <v>2004</v>
      </c>
      <c r="E2041">
        <v>15600</v>
      </c>
      <c r="F2041">
        <v>1290</v>
      </c>
      <c r="G2041">
        <v>3150</v>
      </c>
      <c r="H2041">
        <v>1300</v>
      </c>
      <c r="I2041">
        <v>10900</v>
      </c>
      <c r="J2041">
        <v>5800</v>
      </c>
      <c r="K2041">
        <v>40</v>
      </c>
      <c r="L2041">
        <v>21600</v>
      </c>
      <c r="M2041">
        <f>SUM(Emisiones_CO2_CO2eq_MUNDO[[#This Row],[Edificios (kilotoneladas CO₂e)]:[Electricidad y Calor (kilotoneladas CO₂e)]])</f>
        <v>59680</v>
      </c>
    </row>
    <row r="2042" spans="1:13" x14ac:dyDescent="0.25">
      <c r="A2042" t="s">
        <v>149</v>
      </c>
      <c r="B2042" t="s">
        <v>432</v>
      </c>
      <c r="C2042" t="s">
        <v>150</v>
      </c>
      <c r="D2042">
        <v>2005</v>
      </c>
      <c r="E2042">
        <v>16200</v>
      </c>
      <c r="F2042">
        <v>1200</v>
      </c>
      <c r="G2042">
        <v>3110</v>
      </c>
      <c r="H2042">
        <v>1200</v>
      </c>
      <c r="I2042">
        <v>11800</v>
      </c>
      <c r="J2042">
        <v>5900</v>
      </c>
      <c r="K2042">
        <v>40</v>
      </c>
      <c r="L2042">
        <v>19600</v>
      </c>
      <c r="M2042">
        <f>SUM(Emisiones_CO2_CO2eq_MUNDO[[#This Row],[Edificios (kilotoneladas CO₂e)]:[Electricidad y Calor (kilotoneladas CO₂e)]])</f>
        <v>59050</v>
      </c>
    </row>
    <row r="2043" spans="1:13" x14ac:dyDescent="0.25">
      <c r="A2043" t="s">
        <v>149</v>
      </c>
      <c r="B2043" t="s">
        <v>432</v>
      </c>
      <c r="C2043" t="s">
        <v>150</v>
      </c>
      <c r="D2043">
        <v>2006</v>
      </c>
      <c r="E2043">
        <v>14600</v>
      </c>
      <c r="F2043">
        <v>1300</v>
      </c>
      <c r="G2043">
        <v>970</v>
      </c>
      <c r="H2043">
        <v>1200</v>
      </c>
      <c r="I2043">
        <v>12600</v>
      </c>
      <c r="J2043">
        <v>5800</v>
      </c>
      <c r="K2043">
        <v>10</v>
      </c>
      <c r="L2043">
        <v>19900</v>
      </c>
      <c r="M2043">
        <f>SUM(Emisiones_CO2_CO2eq_MUNDO[[#This Row],[Edificios (kilotoneladas CO₂e)]:[Electricidad y Calor (kilotoneladas CO₂e)]])</f>
        <v>56380</v>
      </c>
    </row>
    <row r="2044" spans="1:13" x14ac:dyDescent="0.25">
      <c r="A2044" t="s">
        <v>149</v>
      </c>
      <c r="B2044" t="s">
        <v>432</v>
      </c>
      <c r="C2044" t="s">
        <v>150</v>
      </c>
      <c r="D2044">
        <v>2007</v>
      </c>
      <c r="E2044">
        <v>12000</v>
      </c>
      <c r="F2044">
        <v>1330</v>
      </c>
      <c r="G2044">
        <v>1040</v>
      </c>
      <c r="H2044">
        <v>1100</v>
      </c>
      <c r="I2044">
        <v>13000</v>
      </c>
      <c r="J2044">
        <v>5700</v>
      </c>
      <c r="K2044">
        <v>10</v>
      </c>
      <c r="L2044">
        <v>20800</v>
      </c>
      <c r="M2044">
        <f>SUM(Emisiones_CO2_CO2eq_MUNDO[[#This Row],[Edificios (kilotoneladas CO₂e)]:[Electricidad y Calor (kilotoneladas CO₂e)]])</f>
        <v>54980</v>
      </c>
    </row>
    <row r="2045" spans="1:13" x14ac:dyDescent="0.25">
      <c r="A2045" t="s">
        <v>149</v>
      </c>
      <c r="B2045" t="s">
        <v>432</v>
      </c>
      <c r="C2045" t="s">
        <v>150</v>
      </c>
      <c r="D2045">
        <v>2008</v>
      </c>
      <c r="E2045">
        <v>12200</v>
      </c>
      <c r="F2045">
        <v>1260</v>
      </c>
      <c r="G2045">
        <v>980</v>
      </c>
      <c r="H2045">
        <v>1200</v>
      </c>
      <c r="I2045">
        <v>12900</v>
      </c>
      <c r="J2045">
        <v>5600</v>
      </c>
      <c r="K2045">
        <v>10</v>
      </c>
      <c r="L2045">
        <v>20000</v>
      </c>
      <c r="M2045">
        <f>SUM(Emisiones_CO2_CO2eq_MUNDO[[#This Row],[Edificios (kilotoneladas CO₂e)]:[Electricidad y Calor (kilotoneladas CO₂e)]])</f>
        <v>54150</v>
      </c>
    </row>
    <row r="2046" spans="1:13" x14ac:dyDescent="0.25">
      <c r="A2046" t="s">
        <v>149</v>
      </c>
      <c r="B2046" t="s">
        <v>432</v>
      </c>
      <c r="C2046" t="s">
        <v>150</v>
      </c>
      <c r="D2046">
        <v>2009</v>
      </c>
      <c r="E2046">
        <v>12100</v>
      </c>
      <c r="F2046">
        <v>970</v>
      </c>
      <c r="G2046">
        <v>910</v>
      </c>
      <c r="H2046">
        <v>1000</v>
      </c>
      <c r="I2046">
        <v>12800</v>
      </c>
      <c r="J2046">
        <v>4099.99999999999</v>
      </c>
      <c r="K2046">
        <v>10</v>
      </c>
      <c r="L2046">
        <v>17000</v>
      </c>
      <c r="M2046">
        <f>SUM(Emisiones_CO2_CO2eq_MUNDO[[#This Row],[Edificios (kilotoneladas CO₂e)]:[Electricidad y Calor (kilotoneladas CO₂e)]])</f>
        <v>48889.999999999985</v>
      </c>
    </row>
    <row r="2047" spans="1:13" x14ac:dyDescent="0.25">
      <c r="A2047" t="s">
        <v>149</v>
      </c>
      <c r="B2047" t="s">
        <v>432</v>
      </c>
      <c r="C2047" t="s">
        <v>150</v>
      </c>
      <c r="D2047">
        <v>2010</v>
      </c>
      <c r="E2047">
        <v>12700</v>
      </c>
      <c r="F2047">
        <v>740</v>
      </c>
      <c r="G2047">
        <v>900</v>
      </c>
      <c r="H2047">
        <v>1100</v>
      </c>
      <c r="I2047">
        <v>11600</v>
      </c>
      <c r="J2047">
        <v>4400</v>
      </c>
      <c r="K2047">
        <v>0</v>
      </c>
      <c r="L2047">
        <v>17300</v>
      </c>
      <c r="M2047">
        <f>SUM(Emisiones_CO2_CO2eq_MUNDO[[#This Row],[Edificios (kilotoneladas CO₂e)]:[Electricidad y Calor (kilotoneladas CO₂e)]])</f>
        <v>48740</v>
      </c>
    </row>
    <row r="2048" spans="1:13" x14ac:dyDescent="0.25">
      <c r="A2048" t="s">
        <v>149</v>
      </c>
      <c r="B2048" t="s">
        <v>432</v>
      </c>
      <c r="C2048" t="s">
        <v>150</v>
      </c>
      <c r="D2048">
        <v>2011</v>
      </c>
      <c r="E2048">
        <v>12000</v>
      </c>
      <c r="F2048">
        <v>560</v>
      </c>
      <c r="G2048">
        <v>2160</v>
      </c>
      <c r="H2048">
        <v>1100</v>
      </c>
      <c r="I2048">
        <v>10800</v>
      </c>
      <c r="J2048">
        <v>5700</v>
      </c>
      <c r="K2048">
        <v>0</v>
      </c>
      <c r="L2048">
        <v>16600</v>
      </c>
      <c r="M2048">
        <f>SUM(Emisiones_CO2_CO2eq_MUNDO[[#This Row],[Edificios (kilotoneladas CO₂e)]:[Electricidad y Calor (kilotoneladas CO₂e)]])</f>
        <v>48920</v>
      </c>
    </row>
    <row r="2049" spans="1:13" x14ac:dyDescent="0.25">
      <c r="A2049" t="s">
        <v>149</v>
      </c>
      <c r="B2049" t="s">
        <v>432</v>
      </c>
      <c r="C2049" t="s">
        <v>150</v>
      </c>
      <c r="D2049">
        <v>2012</v>
      </c>
      <c r="E2049">
        <v>10600</v>
      </c>
      <c r="F2049">
        <v>680</v>
      </c>
      <c r="G2049">
        <v>2230</v>
      </c>
      <c r="H2049">
        <v>900</v>
      </c>
      <c r="I2049">
        <v>10500</v>
      </c>
      <c r="J2049">
        <v>5000</v>
      </c>
      <c r="K2049">
        <v>0</v>
      </c>
      <c r="L2049">
        <v>15900</v>
      </c>
      <c r="M2049">
        <f>SUM(Emisiones_CO2_CO2eq_MUNDO[[#This Row],[Edificios (kilotoneladas CO₂e)]:[Electricidad y Calor (kilotoneladas CO₂e)]])</f>
        <v>45810</v>
      </c>
    </row>
    <row r="2050" spans="1:13" x14ac:dyDescent="0.25">
      <c r="A2050" t="s">
        <v>149</v>
      </c>
      <c r="B2050" t="s">
        <v>432</v>
      </c>
      <c r="C2050" t="s">
        <v>150</v>
      </c>
      <c r="D2050">
        <v>2013</v>
      </c>
      <c r="E2050">
        <v>10100</v>
      </c>
      <c r="F2050">
        <v>520</v>
      </c>
      <c r="G2050">
        <v>2080</v>
      </c>
      <c r="H2050">
        <v>1300</v>
      </c>
      <c r="I2050">
        <v>9800</v>
      </c>
      <c r="J2050">
        <v>5600</v>
      </c>
      <c r="K2050">
        <v>0</v>
      </c>
      <c r="L2050">
        <v>13500</v>
      </c>
      <c r="M2050">
        <f>SUM(Emisiones_CO2_CO2eq_MUNDO[[#This Row],[Edificios (kilotoneladas CO₂e)]:[Electricidad y Calor (kilotoneladas CO₂e)]])</f>
        <v>42900</v>
      </c>
    </row>
    <row r="2051" spans="1:13" x14ac:dyDescent="0.25">
      <c r="A2051" t="s">
        <v>149</v>
      </c>
      <c r="B2051" t="s">
        <v>432</v>
      </c>
      <c r="C2051" t="s">
        <v>150</v>
      </c>
      <c r="D2051">
        <v>2014</v>
      </c>
      <c r="E2051">
        <v>9100</v>
      </c>
      <c r="F2051">
        <v>570</v>
      </c>
      <c r="G2051">
        <v>2190</v>
      </c>
      <c r="H2051">
        <v>1400</v>
      </c>
      <c r="I2051">
        <v>10900</v>
      </c>
      <c r="J2051">
        <v>5900</v>
      </c>
      <c r="K2051">
        <v>0</v>
      </c>
      <c r="L2051">
        <v>12800</v>
      </c>
      <c r="M2051">
        <f>SUM(Emisiones_CO2_CO2eq_MUNDO[[#This Row],[Edificios (kilotoneladas CO₂e)]:[Electricidad y Calor (kilotoneladas CO₂e)]])</f>
        <v>42860</v>
      </c>
    </row>
    <row r="2052" spans="1:13" x14ac:dyDescent="0.25">
      <c r="A2052" t="s">
        <v>149</v>
      </c>
      <c r="B2052" t="s">
        <v>432</v>
      </c>
      <c r="C2052" t="s">
        <v>150</v>
      </c>
      <c r="D2052">
        <v>2015</v>
      </c>
      <c r="E2052">
        <v>9900</v>
      </c>
      <c r="F2052">
        <v>680</v>
      </c>
      <c r="G2052">
        <v>2080</v>
      </c>
      <c r="H2052">
        <v>1300</v>
      </c>
      <c r="I2052">
        <v>11900</v>
      </c>
      <c r="J2052">
        <v>6400</v>
      </c>
      <c r="K2052">
        <v>0</v>
      </c>
      <c r="L2052">
        <v>13000</v>
      </c>
      <c r="M2052">
        <f>SUM(Emisiones_CO2_CO2eq_MUNDO[[#This Row],[Edificios (kilotoneladas CO₂e)]:[Electricidad y Calor (kilotoneladas CO₂e)]])</f>
        <v>45260</v>
      </c>
    </row>
    <row r="2053" spans="1:13" x14ac:dyDescent="0.25">
      <c r="A2053" t="s">
        <v>149</v>
      </c>
      <c r="B2053" t="s">
        <v>432</v>
      </c>
      <c r="C2053" t="s">
        <v>150</v>
      </c>
      <c r="D2053">
        <v>2016</v>
      </c>
      <c r="E2053">
        <v>10400</v>
      </c>
      <c r="F2053">
        <v>710</v>
      </c>
      <c r="G2053">
        <v>2080</v>
      </c>
      <c r="H2053">
        <v>1600</v>
      </c>
      <c r="I2053">
        <v>12200</v>
      </c>
      <c r="J2053">
        <v>6400</v>
      </c>
      <c r="K2053">
        <v>0</v>
      </c>
      <c r="L2053">
        <v>13400</v>
      </c>
      <c r="M2053">
        <f>SUM(Emisiones_CO2_CO2eq_MUNDO[[#This Row],[Edificios (kilotoneladas CO₂e)]:[Electricidad y Calor (kilotoneladas CO₂e)]])</f>
        <v>46790</v>
      </c>
    </row>
    <row r="2054" spans="1:13" x14ac:dyDescent="0.25">
      <c r="A2054" t="s">
        <v>151</v>
      </c>
      <c r="B2054" t="s">
        <v>433</v>
      </c>
      <c r="C2054" t="s">
        <v>152</v>
      </c>
      <c r="D2054">
        <v>1990</v>
      </c>
      <c r="E2054">
        <v>0</v>
      </c>
      <c r="F2054">
        <v>50</v>
      </c>
      <c r="G2054">
        <v>20</v>
      </c>
      <c r="H2054">
        <v>700</v>
      </c>
      <c r="I2054">
        <v>600</v>
      </c>
      <c r="J2054">
        <v>600</v>
      </c>
      <c r="K2054">
        <v>0</v>
      </c>
      <c r="L2054">
        <v>0</v>
      </c>
      <c r="M2054">
        <f>SUM(Emisiones_CO2_CO2eq_MUNDO[[#This Row],[Edificios (kilotoneladas CO₂e)]:[Electricidad y Calor (kilotoneladas CO₂e)]])</f>
        <v>1970</v>
      </c>
    </row>
    <row r="2055" spans="1:13" x14ac:dyDescent="0.25">
      <c r="A2055" t="s">
        <v>151</v>
      </c>
      <c r="B2055" t="s">
        <v>433</v>
      </c>
      <c r="C2055" t="s">
        <v>152</v>
      </c>
      <c r="D2055">
        <v>1991</v>
      </c>
      <c r="E2055">
        <v>0</v>
      </c>
      <c r="F2055">
        <v>50</v>
      </c>
      <c r="G2055">
        <v>20</v>
      </c>
      <c r="H2055">
        <v>700</v>
      </c>
      <c r="I2055">
        <v>600</v>
      </c>
      <c r="J2055">
        <v>500</v>
      </c>
      <c r="K2055">
        <v>0</v>
      </c>
      <c r="L2055">
        <v>0</v>
      </c>
      <c r="M2055">
        <f>SUM(Emisiones_CO2_CO2eq_MUNDO[[#This Row],[Edificios (kilotoneladas CO₂e)]:[Electricidad y Calor (kilotoneladas CO₂e)]])</f>
        <v>1870</v>
      </c>
    </row>
    <row r="2056" spans="1:13" x14ac:dyDescent="0.25">
      <c r="A2056" t="s">
        <v>151</v>
      </c>
      <c r="B2056" t="s">
        <v>433</v>
      </c>
      <c r="C2056" t="s">
        <v>152</v>
      </c>
      <c r="D2056">
        <v>1992</v>
      </c>
      <c r="E2056">
        <v>0</v>
      </c>
      <c r="F2056">
        <v>50</v>
      </c>
      <c r="G2056">
        <v>20</v>
      </c>
      <c r="H2056">
        <v>700</v>
      </c>
      <c r="I2056">
        <v>600</v>
      </c>
      <c r="J2056">
        <v>500</v>
      </c>
      <c r="K2056">
        <v>0</v>
      </c>
      <c r="L2056">
        <v>0</v>
      </c>
      <c r="M2056">
        <f>SUM(Emisiones_CO2_CO2eq_MUNDO[[#This Row],[Edificios (kilotoneladas CO₂e)]:[Electricidad y Calor (kilotoneladas CO₂e)]])</f>
        <v>1870</v>
      </c>
    </row>
    <row r="2057" spans="1:13" x14ac:dyDescent="0.25">
      <c r="A2057" t="s">
        <v>151</v>
      </c>
      <c r="B2057" t="s">
        <v>433</v>
      </c>
      <c r="C2057" t="s">
        <v>152</v>
      </c>
      <c r="D2057">
        <v>1993</v>
      </c>
      <c r="E2057">
        <v>0</v>
      </c>
      <c r="F2057">
        <v>40</v>
      </c>
      <c r="G2057">
        <v>20</v>
      </c>
      <c r="H2057">
        <v>800</v>
      </c>
      <c r="I2057">
        <v>600</v>
      </c>
      <c r="J2057">
        <v>500</v>
      </c>
      <c r="K2057">
        <v>0</v>
      </c>
      <c r="L2057">
        <v>0</v>
      </c>
      <c r="M2057">
        <f>SUM(Emisiones_CO2_CO2eq_MUNDO[[#This Row],[Edificios (kilotoneladas CO₂e)]:[Electricidad y Calor (kilotoneladas CO₂e)]])</f>
        <v>1960</v>
      </c>
    </row>
    <row r="2058" spans="1:13" x14ac:dyDescent="0.25">
      <c r="A2058" t="s">
        <v>151</v>
      </c>
      <c r="B2058" t="s">
        <v>433</v>
      </c>
      <c r="C2058" t="s">
        <v>152</v>
      </c>
      <c r="D2058">
        <v>1994</v>
      </c>
      <c r="E2058">
        <v>0</v>
      </c>
      <c r="F2058">
        <v>40</v>
      </c>
      <c r="G2058">
        <v>20</v>
      </c>
      <c r="H2058">
        <v>800</v>
      </c>
      <c r="I2058">
        <v>700</v>
      </c>
      <c r="J2058">
        <v>600</v>
      </c>
      <c r="K2058">
        <v>0</v>
      </c>
      <c r="L2058">
        <v>0</v>
      </c>
      <c r="M2058">
        <f>SUM(Emisiones_CO2_CO2eq_MUNDO[[#This Row],[Edificios (kilotoneladas CO₂e)]:[Electricidad y Calor (kilotoneladas CO₂e)]])</f>
        <v>2160</v>
      </c>
    </row>
    <row r="2059" spans="1:13" x14ac:dyDescent="0.25">
      <c r="A2059" t="s">
        <v>151</v>
      </c>
      <c r="B2059" t="s">
        <v>433</v>
      </c>
      <c r="C2059" t="s">
        <v>152</v>
      </c>
      <c r="D2059">
        <v>1995</v>
      </c>
      <c r="E2059">
        <v>0</v>
      </c>
      <c r="F2059">
        <v>40</v>
      </c>
      <c r="G2059">
        <v>20</v>
      </c>
      <c r="H2059">
        <v>800</v>
      </c>
      <c r="I2059">
        <v>600</v>
      </c>
      <c r="J2059">
        <v>500</v>
      </c>
      <c r="K2059">
        <v>0</v>
      </c>
      <c r="L2059">
        <v>0</v>
      </c>
      <c r="M2059">
        <f>SUM(Emisiones_CO2_CO2eq_MUNDO[[#This Row],[Edificios (kilotoneladas CO₂e)]:[Electricidad y Calor (kilotoneladas CO₂e)]])</f>
        <v>1960</v>
      </c>
    </row>
    <row r="2060" spans="1:13" x14ac:dyDescent="0.25">
      <c r="A2060" t="s">
        <v>151</v>
      </c>
      <c r="B2060" t="s">
        <v>433</v>
      </c>
      <c r="C2060" t="s">
        <v>152</v>
      </c>
      <c r="D2060">
        <v>1996</v>
      </c>
      <c r="E2060">
        <v>0</v>
      </c>
      <c r="F2060">
        <v>40</v>
      </c>
      <c r="G2060">
        <v>20</v>
      </c>
      <c r="H2060">
        <v>800</v>
      </c>
      <c r="I2060">
        <v>700</v>
      </c>
      <c r="J2060">
        <v>600</v>
      </c>
      <c r="K2060">
        <v>0</v>
      </c>
      <c r="L2060">
        <v>0</v>
      </c>
      <c r="M2060">
        <f>SUM(Emisiones_CO2_CO2eq_MUNDO[[#This Row],[Edificios (kilotoneladas CO₂e)]:[Electricidad y Calor (kilotoneladas CO₂e)]])</f>
        <v>2160</v>
      </c>
    </row>
    <row r="2061" spans="1:13" x14ac:dyDescent="0.25">
      <c r="A2061" t="s">
        <v>151</v>
      </c>
      <c r="B2061" t="s">
        <v>433</v>
      </c>
      <c r="C2061" t="s">
        <v>152</v>
      </c>
      <c r="D2061">
        <v>1997</v>
      </c>
      <c r="E2061">
        <v>0</v>
      </c>
      <c r="F2061">
        <v>50</v>
      </c>
      <c r="G2061">
        <v>20</v>
      </c>
      <c r="H2061">
        <v>800</v>
      </c>
      <c r="I2061">
        <v>600</v>
      </c>
      <c r="J2061">
        <v>600</v>
      </c>
      <c r="K2061">
        <v>0</v>
      </c>
      <c r="L2061">
        <v>0</v>
      </c>
      <c r="M2061">
        <f>SUM(Emisiones_CO2_CO2eq_MUNDO[[#This Row],[Edificios (kilotoneladas CO₂e)]:[Electricidad y Calor (kilotoneladas CO₂e)]])</f>
        <v>2070</v>
      </c>
    </row>
    <row r="2062" spans="1:13" x14ac:dyDescent="0.25">
      <c r="A2062" t="s">
        <v>151</v>
      </c>
      <c r="B2062" t="s">
        <v>433</v>
      </c>
      <c r="C2062" t="s">
        <v>152</v>
      </c>
      <c r="D2062">
        <v>1998</v>
      </c>
      <c r="E2062">
        <v>0</v>
      </c>
      <c r="F2062">
        <v>50</v>
      </c>
      <c r="G2062">
        <v>20</v>
      </c>
      <c r="H2062">
        <v>800</v>
      </c>
      <c r="I2062">
        <v>600</v>
      </c>
      <c r="J2062">
        <v>600</v>
      </c>
      <c r="K2062">
        <v>0</v>
      </c>
      <c r="L2062">
        <v>0</v>
      </c>
      <c r="M2062">
        <f>SUM(Emisiones_CO2_CO2eq_MUNDO[[#This Row],[Edificios (kilotoneladas CO₂e)]:[Electricidad y Calor (kilotoneladas CO₂e)]])</f>
        <v>2070</v>
      </c>
    </row>
    <row r="2063" spans="1:13" x14ac:dyDescent="0.25">
      <c r="A2063" t="s">
        <v>151</v>
      </c>
      <c r="B2063" t="s">
        <v>433</v>
      </c>
      <c r="C2063" t="s">
        <v>152</v>
      </c>
      <c r="D2063">
        <v>1999</v>
      </c>
      <c r="E2063">
        <v>0</v>
      </c>
      <c r="F2063">
        <v>60</v>
      </c>
      <c r="G2063">
        <v>20</v>
      </c>
      <c r="H2063">
        <v>800</v>
      </c>
      <c r="I2063">
        <v>600</v>
      </c>
      <c r="J2063">
        <v>600</v>
      </c>
      <c r="K2063">
        <v>0</v>
      </c>
      <c r="L2063">
        <v>0</v>
      </c>
      <c r="M2063">
        <f>SUM(Emisiones_CO2_CO2eq_MUNDO[[#This Row],[Edificios (kilotoneladas CO₂e)]:[Electricidad y Calor (kilotoneladas CO₂e)]])</f>
        <v>2080</v>
      </c>
    </row>
    <row r="2064" spans="1:13" x14ac:dyDescent="0.25">
      <c r="A2064" t="s">
        <v>151</v>
      </c>
      <c r="B2064" t="s">
        <v>433</v>
      </c>
      <c r="C2064" t="s">
        <v>152</v>
      </c>
      <c r="D2064">
        <v>2000</v>
      </c>
      <c r="E2064">
        <v>0</v>
      </c>
      <c r="F2064">
        <v>60</v>
      </c>
      <c r="G2064">
        <v>20</v>
      </c>
      <c r="H2064">
        <v>700</v>
      </c>
      <c r="I2064">
        <v>600</v>
      </c>
      <c r="J2064">
        <v>800</v>
      </c>
      <c r="K2064">
        <v>0</v>
      </c>
      <c r="L2064">
        <v>0</v>
      </c>
      <c r="M2064">
        <f>SUM(Emisiones_CO2_CO2eq_MUNDO[[#This Row],[Edificios (kilotoneladas CO₂e)]:[Electricidad y Calor (kilotoneladas CO₂e)]])</f>
        <v>2180</v>
      </c>
    </row>
    <row r="2065" spans="1:13" x14ac:dyDescent="0.25">
      <c r="A2065" t="s">
        <v>151</v>
      </c>
      <c r="B2065" t="s">
        <v>433</v>
      </c>
      <c r="C2065" t="s">
        <v>152</v>
      </c>
      <c r="D2065">
        <v>2001</v>
      </c>
      <c r="E2065">
        <v>0</v>
      </c>
      <c r="F2065">
        <v>60</v>
      </c>
      <c r="G2065">
        <v>-10</v>
      </c>
      <c r="H2065">
        <v>600</v>
      </c>
      <c r="I2065">
        <v>600</v>
      </c>
      <c r="J2065">
        <v>800</v>
      </c>
      <c r="K2065">
        <v>0</v>
      </c>
      <c r="L2065">
        <v>0</v>
      </c>
      <c r="M2065">
        <f>SUM(Emisiones_CO2_CO2eq_MUNDO[[#This Row],[Edificios (kilotoneladas CO₂e)]:[Electricidad y Calor (kilotoneladas CO₂e)]])</f>
        <v>2050</v>
      </c>
    </row>
    <row r="2066" spans="1:13" x14ac:dyDescent="0.25">
      <c r="A2066" t="s">
        <v>151</v>
      </c>
      <c r="B2066" t="s">
        <v>433</v>
      </c>
      <c r="C2066" t="s">
        <v>152</v>
      </c>
      <c r="D2066">
        <v>2002</v>
      </c>
      <c r="E2066">
        <v>0</v>
      </c>
      <c r="F2066">
        <v>40</v>
      </c>
      <c r="G2066">
        <v>-10</v>
      </c>
      <c r="H2066">
        <v>700</v>
      </c>
      <c r="I2066">
        <v>600</v>
      </c>
      <c r="J2066">
        <v>800</v>
      </c>
      <c r="K2066">
        <v>0</v>
      </c>
      <c r="L2066">
        <v>0</v>
      </c>
      <c r="M2066">
        <f>SUM(Emisiones_CO2_CO2eq_MUNDO[[#This Row],[Edificios (kilotoneladas CO₂e)]:[Electricidad y Calor (kilotoneladas CO₂e)]])</f>
        <v>2130</v>
      </c>
    </row>
    <row r="2067" spans="1:13" x14ac:dyDescent="0.25">
      <c r="A2067" t="s">
        <v>151</v>
      </c>
      <c r="B2067" t="s">
        <v>433</v>
      </c>
      <c r="C2067" t="s">
        <v>152</v>
      </c>
      <c r="D2067">
        <v>2003</v>
      </c>
      <c r="E2067">
        <v>0</v>
      </c>
      <c r="F2067">
        <v>30</v>
      </c>
      <c r="G2067">
        <v>-10</v>
      </c>
      <c r="H2067">
        <v>700</v>
      </c>
      <c r="I2067">
        <v>600</v>
      </c>
      <c r="J2067">
        <v>800</v>
      </c>
      <c r="K2067">
        <v>0</v>
      </c>
      <c r="L2067">
        <v>0</v>
      </c>
      <c r="M2067">
        <f>SUM(Emisiones_CO2_CO2eq_MUNDO[[#This Row],[Edificios (kilotoneladas CO₂e)]:[Electricidad y Calor (kilotoneladas CO₂e)]])</f>
        <v>2120</v>
      </c>
    </row>
    <row r="2068" spans="1:13" x14ac:dyDescent="0.25">
      <c r="A2068" t="s">
        <v>151</v>
      </c>
      <c r="B2068" t="s">
        <v>433</v>
      </c>
      <c r="C2068" t="s">
        <v>152</v>
      </c>
      <c r="D2068">
        <v>2004</v>
      </c>
      <c r="E2068">
        <v>0</v>
      </c>
      <c r="F2068">
        <v>50</v>
      </c>
      <c r="G2068">
        <v>-10</v>
      </c>
      <c r="H2068">
        <v>700</v>
      </c>
      <c r="I2068">
        <v>700</v>
      </c>
      <c r="J2068">
        <v>800</v>
      </c>
      <c r="K2068">
        <v>0</v>
      </c>
      <c r="L2068">
        <v>0</v>
      </c>
      <c r="M2068">
        <f>SUM(Emisiones_CO2_CO2eq_MUNDO[[#This Row],[Edificios (kilotoneladas CO₂e)]:[Electricidad y Calor (kilotoneladas CO₂e)]])</f>
        <v>2240</v>
      </c>
    </row>
    <row r="2069" spans="1:13" x14ac:dyDescent="0.25">
      <c r="A2069" t="s">
        <v>151</v>
      </c>
      <c r="B2069" t="s">
        <v>433</v>
      </c>
      <c r="C2069" t="s">
        <v>152</v>
      </c>
      <c r="D2069">
        <v>2005</v>
      </c>
      <c r="E2069">
        <v>0</v>
      </c>
      <c r="F2069">
        <v>50</v>
      </c>
      <c r="G2069">
        <v>-10</v>
      </c>
      <c r="H2069">
        <v>700</v>
      </c>
      <c r="I2069">
        <v>700</v>
      </c>
      <c r="J2069">
        <v>800</v>
      </c>
      <c r="K2069">
        <v>0</v>
      </c>
      <c r="L2069">
        <v>0</v>
      </c>
      <c r="M2069">
        <f>SUM(Emisiones_CO2_CO2eq_MUNDO[[#This Row],[Edificios (kilotoneladas CO₂e)]:[Electricidad y Calor (kilotoneladas CO₂e)]])</f>
        <v>2240</v>
      </c>
    </row>
    <row r="2070" spans="1:13" x14ac:dyDescent="0.25">
      <c r="A2070" t="s">
        <v>151</v>
      </c>
      <c r="B2070" t="s">
        <v>433</v>
      </c>
      <c r="C2070" t="s">
        <v>152</v>
      </c>
      <c r="D2070">
        <v>2006</v>
      </c>
      <c r="E2070">
        <v>0</v>
      </c>
      <c r="F2070">
        <v>60</v>
      </c>
      <c r="G2070">
        <v>120</v>
      </c>
      <c r="H2070">
        <v>600</v>
      </c>
      <c r="I2070">
        <v>900</v>
      </c>
      <c r="J2070">
        <v>800</v>
      </c>
      <c r="K2070">
        <v>0</v>
      </c>
      <c r="L2070">
        <v>0</v>
      </c>
      <c r="M2070">
        <f>SUM(Emisiones_CO2_CO2eq_MUNDO[[#This Row],[Edificios (kilotoneladas CO₂e)]:[Electricidad y Calor (kilotoneladas CO₂e)]])</f>
        <v>2480</v>
      </c>
    </row>
    <row r="2071" spans="1:13" x14ac:dyDescent="0.25">
      <c r="A2071" t="s">
        <v>151</v>
      </c>
      <c r="B2071" t="s">
        <v>433</v>
      </c>
      <c r="C2071" t="s">
        <v>152</v>
      </c>
      <c r="D2071">
        <v>2007</v>
      </c>
      <c r="E2071">
        <v>0</v>
      </c>
      <c r="F2071">
        <v>60</v>
      </c>
      <c r="G2071">
        <v>-40</v>
      </c>
      <c r="H2071">
        <v>600</v>
      </c>
      <c r="I2071">
        <v>1000</v>
      </c>
      <c r="J2071">
        <v>700</v>
      </c>
      <c r="K2071">
        <v>0</v>
      </c>
      <c r="L2071">
        <v>0</v>
      </c>
      <c r="M2071">
        <f>SUM(Emisiones_CO2_CO2eq_MUNDO[[#This Row],[Edificios (kilotoneladas CO₂e)]:[Electricidad y Calor (kilotoneladas CO₂e)]])</f>
        <v>2320</v>
      </c>
    </row>
    <row r="2072" spans="1:13" x14ac:dyDescent="0.25">
      <c r="A2072" t="s">
        <v>151</v>
      </c>
      <c r="B2072" t="s">
        <v>433</v>
      </c>
      <c r="C2072" t="s">
        <v>152</v>
      </c>
      <c r="D2072">
        <v>2008</v>
      </c>
      <c r="E2072">
        <v>0</v>
      </c>
      <c r="F2072">
        <v>60</v>
      </c>
      <c r="G2072">
        <v>-40</v>
      </c>
      <c r="H2072">
        <v>600</v>
      </c>
      <c r="I2072">
        <v>900</v>
      </c>
      <c r="J2072">
        <v>600</v>
      </c>
      <c r="K2072">
        <v>0</v>
      </c>
      <c r="L2072">
        <v>0</v>
      </c>
      <c r="M2072">
        <f>SUM(Emisiones_CO2_CO2eq_MUNDO[[#This Row],[Edificios (kilotoneladas CO₂e)]:[Electricidad y Calor (kilotoneladas CO₂e)]])</f>
        <v>2120</v>
      </c>
    </row>
    <row r="2073" spans="1:13" x14ac:dyDescent="0.25">
      <c r="A2073" t="s">
        <v>151</v>
      </c>
      <c r="B2073" t="s">
        <v>433</v>
      </c>
      <c r="C2073" t="s">
        <v>152</v>
      </c>
      <c r="D2073">
        <v>2009</v>
      </c>
      <c r="E2073">
        <v>0</v>
      </c>
      <c r="F2073">
        <v>30</v>
      </c>
      <c r="G2073">
        <v>-40</v>
      </c>
      <c r="H2073">
        <v>600</v>
      </c>
      <c r="I2073">
        <v>900</v>
      </c>
      <c r="J2073">
        <v>500</v>
      </c>
      <c r="K2073">
        <v>0</v>
      </c>
      <c r="L2073">
        <v>0</v>
      </c>
      <c r="M2073">
        <f>SUM(Emisiones_CO2_CO2eq_MUNDO[[#This Row],[Edificios (kilotoneladas CO₂e)]:[Electricidad y Calor (kilotoneladas CO₂e)]])</f>
        <v>1990</v>
      </c>
    </row>
    <row r="2074" spans="1:13" x14ac:dyDescent="0.25">
      <c r="A2074" t="s">
        <v>151</v>
      </c>
      <c r="B2074" t="s">
        <v>433</v>
      </c>
      <c r="C2074" t="s">
        <v>152</v>
      </c>
      <c r="D2074">
        <v>2010</v>
      </c>
      <c r="E2074">
        <v>0</v>
      </c>
      <c r="F2074">
        <v>10</v>
      </c>
      <c r="G2074">
        <v>-40</v>
      </c>
      <c r="H2074">
        <v>600</v>
      </c>
      <c r="I2074">
        <v>800</v>
      </c>
      <c r="J2074">
        <v>500</v>
      </c>
      <c r="K2074">
        <v>0</v>
      </c>
      <c r="L2074">
        <v>0</v>
      </c>
      <c r="M2074">
        <f>SUM(Emisiones_CO2_CO2eq_MUNDO[[#This Row],[Edificios (kilotoneladas CO₂e)]:[Electricidad y Calor (kilotoneladas CO₂e)]])</f>
        <v>1870</v>
      </c>
    </row>
    <row r="2075" spans="1:13" x14ac:dyDescent="0.25">
      <c r="A2075" t="s">
        <v>151</v>
      </c>
      <c r="B2075" t="s">
        <v>433</v>
      </c>
      <c r="C2075" t="s">
        <v>152</v>
      </c>
      <c r="D2075">
        <v>2011</v>
      </c>
      <c r="E2075">
        <v>0</v>
      </c>
      <c r="F2075">
        <v>20</v>
      </c>
      <c r="G2075">
        <v>-150</v>
      </c>
      <c r="H2075">
        <v>500</v>
      </c>
      <c r="I2075">
        <v>800</v>
      </c>
      <c r="J2075">
        <v>500</v>
      </c>
      <c r="K2075">
        <v>0</v>
      </c>
      <c r="L2075">
        <v>0</v>
      </c>
      <c r="M2075">
        <f>SUM(Emisiones_CO2_CO2eq_MUNDO[[#This Row],[Edificios (kilotoneladas CO₂e)]:[Electricidad y Calor (kilotoneladas CO₂e)]])</f>
        <v>1670</v>
      </c>
    </row>
    <row r="2076" spans="1:13" x14ac:dyDescent="0.25">
      <c r="A2076" t="s">
        <v>151</v>
      </c>
      <c r="B2076" t="s">
        <v>433</v>
      </c>
      <c r="C2076" t="s">
        <v>152</v>
      </c>
      <c r="D2076">
        <v>2012</v>
      </c>
      <c r="E2076">
        <v>0</v>
      </c>
      <c r="F2076">
        <v>0</v>
      </c>
      <c r="G2076">
        <v>-150</v>
      </c>
      <c r="H2076">
        <v>500</v>
      </c>
      <c r="I2076">
        <v>800</v>
      </c>
      <c r="J2076">
        <v>500</v>
      </c>
      <c r="K2076">
        <v>0</v>
      </c>
      <c r="L2076">
        <v>0</v>
      </c>
      <c r="M2076">
        <f>SUM(Emisiones_CO2_CO2eq_MUNDO[[#This Row],[Edificios (kilotoneladas CO₂e)]:[Electricidad y Calor (kilotoneladas CO₂e)]])</f>
        <v>1650</v>
      </c>
    </row>
    <row r="2077" spans="1:13" x14ac:dyDescent="0.25">
      <c r="A2077" t="s">
        <v>151</v>
      </c>
      <c r="B2077" t="s">
        <v>433</v>
      </c>
      <c r="C2077" t="s">
        <v>152</v>
      </c>
      <c r="D2077">
        <v>2013</v>
      </c>
      <c r="E2077">
        <v>0</v>
      </c>
      <c r="F2077">
        <v>0</v>
      </c>
      <c r="G2077">
        <v>-150</v>
      </c>
      <c r="H2077">
        <v>600</v>
      </c>
      <c r="I2077">
        <v>800</v>
      </c>
      <c r="J2077">
        <v>500</v>
      </c>
      <c r="K2077">
        <v>0</v>
      </c>
      <c r="L2077">
        <v>0</v>
      </c>
      <c r="M2077">
        <f>SUM(Emisiones_CO2_CO2eq_MUNDO[[#This Row],[Edificios (kilotoneladas CO₂e)]:[Electricidad y Calor (kilotoneladas CO₂e)]])</f>
        <v>1750</v>
      </c>
    </row>
    <row r="2078" spans="1:13" x14ac:dyDescent="0.25">
      <c r="A2078" t="s">
        <v>151</v>
      </c>
      <c r="B2078" t="s">
        <v>433</v>
      </c>
      <c r="C2078" t="s">
        <v>152</v>
      </c>
      <c r="D2078">
        <v>2014</v>
      </c>
      <c r="E2078">
        <v>0</v>
      </c>
      <c r="F2078">
        <v>0</v>
      </c>
      <c r="G2078">
        <v>-150</v>
      </c>
      <c r="H2078">
        <v>600</v>
      </c>
      <c r="I2078">
        <v>800</v>
      </c>
      <c r="J2078">
        <v>600</v>
      </c>
      <c r="K2078">
        <v>0</v>
      </c>
      <c r="L2078">
        <v>0</v>
      </c>
      <c r="M2078">
        <f>SUM(Emisiones_CO2_CO2eq_MUNDO[[#This Row],[Edificios (kilotoneladas CO₂e)]:[Electricidad y Calor (kilotoneladas CO₂e)]])</f>
        <v>1850</v>
      </c>
    </row>
    <row r="2079" spans="1:13" x14ac:dyDescent="0.25">
      <c r="A2079" t="s">
        <v>151</v>
      </c>
      <c r="B2079" t="s">
        <v>433</v>
      </c>
      <c r="C2079" t="s">
        <v>152</v>
      </c>
      <c r="D2079">
        <v>2015</v>
      </c>
      <c r="E2079">
        <v>0</v>
      </c>
      <c r="F2079">
        <v>0</v>
      </c>
      <c r="G2079">
        <v>-150</v>
      </c>
      <c r="H2079">
        <v>600</v>
      </c>
      <c r="I2079">
        <v>800</v>
      </c>
      <c r="J2079">
        <v>500</v>
      </c>
      <c r="K2079">
        <v>0</v>
      </c>
      <c r="L2079">
        <v>0</v>
      </c>
      <c r="M2079">
        <f>SUM(Emisiones_CO2_CO2eq_MUNDO[[#This Row],[Edificios (kilotoneladas CO₂e)]:[Electricidad y Calor (kilotoneladas CO₂e)]])</f>
        <v>1750</v>
      </c>
    </row>
    <row r="2080" spans="1:13" x14ac:dyDescent="0.25">
      <c r="A2080" t="s">
        <v>151</v>
      </c>
      <c r="B2080" t="s">
        <v>433</v>
      </c>
      <c r="C2080" t="s">
        <v>152</v>
      </c>
      <c r="D2080">
        <v>2016</v>
      </c>
      <c r="E2080">
        <v>0</v>
      </c>
      <c r="F2080">
        <v>0</v>
      </c>
      <c r="G2080">
        <v>-150</v>
      </c>
      <c r="H2080">
        <v>500</v>
      </c>
      <c r="I2080">
        <v>900</v>
      </c>
      <c r="J2080">
        <v>600</v>
      </c>
      <c r="K2080">
        <v>0</v>
      </c>
      <c r="L2080">
        <v>0</v>
      </c>
      <c r="M2080">
        <f>SUM(Emisiones_CO2_CO2eq_MUNDO[[#This Row],[Edificios (kilotoneladas CO₂e)]:[Electricidad y Calor (kilotoneladas CO₂e)]])</f>
        <v>1850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</v>
      </c>
      <c r="F2081">
        <v>22350</v>
      </c>
      <c r="G2081">
        <v>-50140</v>
      </c>
      <c r="H2081">
        <v>28300</v>
      </c>
      <c r="I2081">
        <v>64400</v>
      </c>
      <c r="J2081">
        <v>148000</v>
      </c>
      <c r="K2081">
        <v>10010</v>
      </c>
      <c r="L2081">
        <v>232000</v>
      </c>
      <c r="M2081">
        <f>SUM(Emisiones_CO2_CO2eq_MUNDO[[#This Row],[Edificios (kilotoneladas CO₂e)]:[Electricidad y Calor (kilotoneladas CO₂e)]])</f>
        <v>511320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</v>
      </c>
      <c r="F2082">
        <v>24500</v>
      </c>
      <c r="G2082">
        <v>-50140</v>
      </c>
      <c r="H2082">
        <v>33000</v>
      </c>
      <c r="I2082">
        <v>66900</v>
      </c>
      <c r="J2082">
        <v>152100</v>
      </c>
      <c r="K2082">
        <v>11380</v>
      </c>
      <c r="L2082">
        <v>258899.99999999898</v>
      </c>
      <c r="M2082">
        <f>SUM(Emisiones_CO2_CO2eq_MUNDO[[#This Row],[Edificios (kilotoneladas CO₂e)]:[Electricidad y Calor (kilotoneladas CO₂e)]])</f>
        <v>555939.99999999895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</v>
      </c>
      <c r="F2083">
        <v>25160</v>
      </c>
      <c r="G2083">
        <v>-50140</v>
      </c>
      <c r="H2083">
        <v>33000</v>
      </c>
      <c r="I2083">
        <v>68500</v>
      </c>
      <c r="J2083">
        <v>155100</v>
      </c>
      <c r="K2083">
        <v>9740</v>
      </c>
      <c r="L2083">
        <v>278600</v>
      </c>
      <c r="M2083">
        <f>SUM(Emisiones_CO2_CO2eq_MUNDO[[#This Row],[Edificios (kilotoneladas CO₂e)]:[Electricidad y Calor (kilotoneladas CO₂e)]])</f>
        <v>578560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</v>
      </c>
      <c r="F2084">
        <v>26600</v>
      </c>
      <c r="G2084">
        <v>-50140</v>
      </c>
      <c r="H2084">
        <v>32100</v>
      </c>
      <c r="I2084">
        <v>68600</v>
      </c>
      <c r="J2084">
        <v>152700</v>
      </c>
      <c r="K2084">
        <v>4980</v>
      </c>
      <c r="L2084">
        <v>306700</v>
      </c>
      <c r="M2084">
        <f>SUM(Emisiones_CO2_CO2eq_MUNDO[[#This Row],[Edificios (kilotoneladas CO₂e)]:[Electricidad y Calor (kilotoneladas CO₂e)]])</f>
        <v>600440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</v>
      </c>
      <c r="F2085">
        <v>28540</v>
      </c>
      <c r="G2085">
        <v>-50140</v>
      </c>
      <c r="H2085">
        <v>36900</v>
      </c>
      <c r="I2085">
        <v>70800</v>
      </c>
      <c r="J2085">
        <v>162400</v>
      </c>
      <c r="K2085">
        <v>3990</v>
      </c>
      <c r="L2085">
        <v>319800</v>
      </c>
      <c r="M2085">
        <f>SUM(Emisiones_CO2_CO2eq_MUNDO[[#This Row],[Edificios (kilotoneladas CO₂e)]:[Electricidad y Calor (kilotoneladas CO₂e)]])</f>
        <v>635790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</v>
      </c>
      <c r="F2086">
        <v>31460</v>
      </c>
      <c r="G2086">
        <v>-50140</v>
      </c>
      <c r="H2086">
        <v>39100</v>
      </c>
      <c r="I2086">
        <v>78300</v>
      </c>
      <c r="J2086">
        <v>155700</v>
      </c>
      <c r="K2086">
        <v>5310</v>
      </c>
      <c r="L2086">
        <v>364900</v>
      </c>
      <c r="M2086">
        <f>SUM(Emisiones_CO2_CO2eq_MUNDO[[#This Row],[Edificios (kilotoneladas CO₂e)]:[Electricidad y Calor (kilotoneladas CO₂e)]])</f>
        <v>690030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</v>
      </c>
      <c r="F2087">
        <v>34600</v>
      </c>
      <c r="G2087">
        <v>-50170</v>
      </c>
      <c r="H2087">
        <v>41700</v>
      </c>
      <c r="I2087">
        <v>83800</v>
      </c>
      <c r="J2087">
        <v>155400</v>
      </c>
      <c r="K2087">
        <v>4380</v>
      </c>
      <c r="L2087">
        <v>388200</v>
      </c>
      <c r="M2087">
        <f>SUM(Emisiones_CO2_CO2eq_MUNDO[[#This Row],[Edificios (kilotoneladas CO₂e)]:[Electricidad y Calor (kilotoneladas CO₂e)]])</f>
        <v>725210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</v>
      </c>
      <c r="F2088">
        <v>37980</v>
      </c>
      <c r="G2088">
        <v>-50160</v>
      </c>
      <c r="H2088">
        <v>45100</v>
      </c>
      <c r="I2088">
        <v>85800</v>
      </c>
      <c r="J2088">
        <v>169900</v>
      </c>
      <c r="K2088">
        <v>4430</v>
      </c>
      <c r="L2088">
        <v>402100</v>
      </c>
      <c r="M2088">
        <f>SUM(Emisiones_CO2_CO2eq_MUNDO[[#This Row],[Edificios (kilotoneladas CO₂e)]:[Electricidad y Calor (kilotoneladas CO₂e)]])</f>
        <v>768050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</v>
      </c>
      <c r="F2089">
        <v>40450</v>
      </c>
      <c r="G2089">
        <v>-50150</v>
      </c>
      <c r="H2089">
        <v>34600</v>
      </c>
      <c r="I2089">
        <v>88800</v>
      </c>
      <c r="J2089">
        <v>177800</v>
      </c>
      <c r="K2089">
        <v>4380</v>
      </c>
      <c r="L2089">
        <v>418200</v>
      </c>
      <c r="M2089">
        <f>SUM(Emisiones_CO2_CO2eq_MUNDO[[#This Row],[Edificios (kilotoneladas CO₂e)]:[Electricidad y Calor (kilotoneladas CO₂e)]])</f>
        <v>784480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</v>
      </c>
      <c r="F2090">
        <v>45130</v>
      </c>
      <c r="G2090">
        <v>-50140</v>
      </c>
      <c r="H2090">
        <v>39900</v>
      </c>
      <c r="I2090">
        <v>93300</v>
      </c>
      <c r="J2090">
        <v>184200</v>
      </c>
      <c r="K2090">
        <v>4380</v>
      </c>
      <c r="L2090">
        <v>459600</v>
      </c>
      <c r="M2090">
        <f>SUM(Emisiones_CO2_CO2eq_MUNDO[[#This Row],[Edificios (kilotoneladas CO₂e)]:[Electricidad y Calor (kilotoneladas CO₂e)]])</f>
        <v>849770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</v>
      </c>
      <c r="F2091">
        <v>45970</v>
      </c>
      <c r="G2091">
        <v>-50160</v>
      </c>
      <c r="H2091">
        <v>38200</v>
      </c>
      <c r="I2091">
        <v>95100</v>
      </c>
      <c r="J2091">
        <v>187500</v>
      </c>
      <c r="K2091">
        <v>4380</v>
      </c>
      <c r="L2091">
        <v>491200</v>
      </c>
      <c r="M2091">
        <f>SUM(Emisiones_CO2_CO2eq_MUNDO[[#This Row],[Edificios (kilotoneladas CO₂e)]:[Electricidad y Calor (kilotoneladas CO₂e)]])</f>
        <v>884890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</v>
      </c>
      <c r="F2092">
        <v>47660</v>
      </c>
      <c r="G2092">
        <v>-168240</v>
      </c>
      <c r="H2092">
        <v>39100</v>
      </c>
      <c r="I2092">
        <v>94900</v>
      </c>
      <c r="J2092">
        <v>188400</v>
      </c>
      <c r="K2092">
        <v>1370</v>
      </c>
      <c r="L2092">
        <v>505300</v>
      </c>
      <c r="M2092">
        <f>SUM(Emisiones_CO2_CO2eq_MUNDO[[#This Row],[Edificios (kilotoneladas CO₂e)]:[Electricidad y Calor (kilotoneladas CO₂e)]])</f>
        <v>779790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</v>
      </c>
      <c r="F2093">
        <v>51500</v>
      </c>
      <c r="G2093">
        <v>-168250</v>
      </c>
      <c r="H2093">
        <v>41100</v>
      </c>
      <c r="I2093">
        <v>97700</v>
      </c>
      <c r="J2093">
        <v>202300</v>
      </c>
      <c r="K2093">
        <v>1370</v>
      </c>
      <c r="L2093">
        <v>513600</v>
      </c>
      <c r="M2093">
        <f>SUM(Emisiones_CO2_CO2eq_MUNDO[[#This Row],[Edificios (kilotoneladas CO₂e)]:[Electricidad y Calor (kilotoneladas CO₂e)]])</f>
        <v>814020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</v>
      </c>
      <c r="F2094">
        <v>54470</v>
      </c>
      <c r="G2094">
        <v>-168230</v>
      </c>
      <c r="H2094">
        <v>45300</v>
      </c>
      <c r="I2094">
        <v>99500</v>
      </c>
      <c r="J2094">
        <v>189600</v>
      </c>
      <c r="K2094">
        <v>2410</v>
      </c>
      <c r="L2094">
        <v>536400</v>
      </c>
      <c r="M2094">
        <f>SUM(Emisiones_CO2_CO2eq_MUNDO[[#This Row],[Edificios (kilotoneladas CO₂e)]:[Electricidad y Calor (kilotoneladas CO₂e)]])</f>
        <v>836150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</v>
      </c>
      <c r="F2095">
        <v>56950</v>
      </c>
      <c r="G2095">
        <v>-168250</v>
      </c>
      <c r="H2095">
        <v>48000</v>
      </c>
      <c r="I2095">
        <v>108000</v>
      </c>
      <c r="J2095">
        <v>202200</v>
      </c>
      <c r="K2095">
        <v>1970</v>
      </c>
      <c r="L2095">
        <v>584700</v>
      </c>
      <c r="M2095">
        <f>SUM(Emisiones_CO2_CO2eq_MUNDO[[#This Row],[Edificios (kilotoneladas CO₂e)]:[Electricidad y Calor (kilotoneladas CO₂e)]])</f>
        <v>912570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</v>
      </c>
      <c r="F2096">
        <v>60840</v>
      </c>
      <c r="G2096">
        <v>-168260</v>
      </c>
      <c r="H2096">
        <v>46400</v>
      </c>
      <c r="I2096">
        <v>114700</v>
      </c>
      <c r="J2096">
        <v>231500</v>
      </c>
      <c r="K2096">
        <v>1910</v>
      </c>
      <c r="L2096">
        <v>599600</v>
      </c>
      <c r="M2096">
        <f>SUM(Emisiones_CO2_CO2eq_MUNDO[[#This Row],[Edificios (kilotoneladas CO₂e)]:[Electricidad y Calor (kilotoneladas CO₂e)]])</f>
        <v>966690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</v>
      </c>
      <c r="F2097">
        <v>64230</v>
      </c>
      <c r="G2097">
        <v>-129380</v>
      </c>
      <c r="H2097">
        <v>46200</v>
      </c>
      <c r="I2097">
        <v>119700</v>
      </c>
      <c r="J2097">
        <v>257800</v>
      </c>
      <c r="K2097">
        <v>1640</v>
      </c>
      <c r="L2097">
        <v>638800</v>
      </c>
      <c r="M2097">
        <f>SUM(Emisiones_CO2_CO2eq_MUNDO[[#This Row],[Edificios (kilotoneladas CO₂e)]:[Electricidad y Calor (kilotoneladas CO₂e)]])</f>
        <v>1080290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</v>
      </c>
      <c r="F2098">
        <v>68510</v>
      </c>
      <c r="G2098">
        <v>-129389.999999999</v>
      </c>
      <c r="H2098">
        <v>42400</v>
      </c>
      <c r="I2098">
        <v>141800</v>
      </c>
      <c r="J2098">
        <v>290000</v>
      </c>
      <c r="K2098">
        <v>1640</v>
      </c>
      <c r="L2098">
        <v>701200</v>
      </c>
      <c r="M2098">
        <f>SUM(Emisiones_CO2_CO2eq_MUNDO[[#This Row],[Edificios (kilotoneladas CO₂e)]:[Electricidad y Calor (kilotoneladas CO₂e)]])</f>
        <v>1197760.0000000009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</v>
      </c>
      <c r="F2099">
        <v>73080</v>
      </c>
      <c r="G2099">
        <v>-129389.999999999</v>
      </c>
      <c r="H2099">
        <v>52400</v>
      </c>
      <c r="I2099">
        <v>162000</v>
      </c>
      <c r="J2099">
        <v>315900</v>
      </c>
      <c r="K2099">
        <v>1640</v>
      </c>
      <c r="L2099">
        <v>721300</v>
      </c>
      <c r="M2099">
        <f>SUM(Emisiones_CO2_CO2eq_MUNDO[[#This Row],[Edificios (kilotoneladas CO₂e)]:[Electricidad y Calor (kilotoneladas CO₂e)]])</f>
        <v>1280230.0000000009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</v>
      </c>
      <c r="F2100">
        <v>85050</v>
      </c>
      <c r="G2100">
        <v>-129370</v>
      </c>
      <c r="H2100">
        <v>72600</v>
      </c>
      <c r="I2100">
        <v>177300</v>
      </c>
      <c r="J2100">
        <v>367500</v>
      </c>
      <c r="K2100">
        <v>1860</v>
      </c>
      <c r="L2100">
        <v>791000</v>
      </c>
      <c r="M2100">
        <f>SUM(Emisiones_CO2_CO2eq_MUNDO[[#This Row],[Edificios (kilotoneladas CO₂e)]:[Electricidad y Calor (kilotoneladas CO₂e)]])</f>
        <v>1455540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</v>
      </c>
      <c r="F2101">
        <v>91370</v>
      </c>
      <c r="G2101">
        <v>-129370</v>
      </c>
      <c r="H2101">
        <v>61500</v>
      </c>
      <c r="I2101">
        <v>191300</v>
      </c>
      <c r="J2101">
        <v>414200</v>
      </c>
      <c r="K2101">
        <v>1810</v>
      </c>
      <c r="L2101">
        <v>821000</v>
      </c>
      <c r="M2101">
        <f>SUM(Emisiones_CO2_CO2eq_MUNDO[[#This Row],[Edificios (kilotoneladas CO₂e)]:[Electricidad y Calor (kilotoneladas CO₂e)]])</f>
        <v>1544610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</v>
      </c>
      <c r="F2102">
        <v>96490</v>
      </c>
      <c r="G2102">
        <v>118500</v>
      </c>
      <c r="H2102">
        <v>45000</v>
      </c>
      <c r="I2102">
        <v>207200</v>
      </c>
      <c r="J2102">
        <v>449700</v>
      </c>
      <c r="K2102">
        <v>1700</v>
      </c>
      <c r="L2102">
        <v>866300</v>
      </c>
      <c r="M2102">
        <f>SUM(Emisiones_CO2_CO2eq_MUNDO[[#This Row],[Edificios (kilotoneladas CO₂e)]:[Electricidad y Calor (kilotoneladas CO₂e)]])</f>
        <v>1881590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</v>
      </c>
      <c r="F2103">
        <v>101400</v>
      </c>
      <c r="G2103">
        <v>118500</v>
      </c>
      <c r="H2103">
        <v>57100</v>
      </c>
      <c r="I2103">
        <v>219200</v>
      </c>
      <c r="J2103">
        <v>433000</v>
      </c>
      <c r="K2103">
        <v>1910</v>
      </c>
      <c r="L2103">
        <v>995100</v>
      </c>
      <c r="M2103">
        <f>SUM(Emisiones_CO2_CO2eq_MUNDO[[#This Row],[Edificios (kilotoneladas CO₂e)]:[Electricidad y Calor (kilotoneladas CO₂e)]])</f>
        <v>2022810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</v>
      </c>
      <c r="F2104">
        <v>104300</v>
      </c>
      <c r="G2104">
        <v>118510</v>
      </c>
      <c r="H2104">
        <v>51200</v>
      </c>
      <c r="I2104">
        <v>223700</v>
      </c>
      <c r="J2104">
        <v>473800</v>
      </c>
      <c r="K2104">
        <v>1530</v>
      </c>
      <c r="L2104">
        <v>1004700</v>
      </c>
      <c r="M2104">
        <f>SUM(Emisiones_CO2_CO2eq_MUNDO[[#This Row],[Edificios (kilotoneladas CO₂e)]:[Electricidad y Calor (kilotoneladas CO₂e)]])</f>
        <v>2076140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</v>
      </c>
      <c r="F2105">
        <v>108000</v>
      </c>
      <c r="G2105">
        <v>118540</v>
      </c>
      <c r="H2105">
        <v>55600</v>
      </c>
      <c r="I2105">
        <v>233000</v>
      </c>
      <c r="J2105">
        <v>506900</v>
      </c>
      <c r="K2105">
        <v>1480</v>
      </c>
      <c r="L2105">
        <v>1117000</v>
      </c>
      <c r="M2105">
        <f>SUM(Emisiones_CO2_CO2eq_MUNDO[[#This Row],[Edificios (kilotoneladas CO₂e)]:[Electricidad y Calor (kilotoneladas CO₂e)]])</f>
        <v>2243420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</v>
      </c>
      <c r="F2106">
        <v>111800</v>
      </c>
      <c r="G2106">
        <v>118540</v>
      </c>
      <c r="H2106">
        <v>55300</v>
      </c>
      <c r="I2106">
        <v>254500</v>
      </c>
      <c r="J2106">
        <v>507500</v>
      </c>
      <c r="K2106">
        <v>1480</v>
      </c>
      <c r="L2106">
        <v>1101800</v>
      </c>
      <c r="M2106">
        <f>SUM(Emisiones_CO2_CO2eq_MUNDO[[#This Row],[Edificios (kilotoneladas CO₂e)]:[Electricidad y Calor (kilotoneladas CO₂e)]])</f>
        <v>2257820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</v>
      </c>
      <c r="F2107">
        <v>110600</v>
      </c>
      <c r="G2107">
        <v>118730</v>
      </c>
      <c r="H2107">
        <v>57300</v>
      </c>
      <c r="I2107">
        <v>265300</v>
      </c>
      <c r="J2107">
        <v>533799.99999999895</v>
      </c>
      <c r="K2107">
        <v>1480</v>
      </c>
      <c r="L2107">
        <v>1111300</v>
      </c>
      <c r="M2107">
        <f>SUM(Emisiones_CO2_CO2eq_MUNDO[[#This Row],[Edificios (kilotoneladas CO₂e)]:[Electricidad y Calor (kilotoneladas CO₂e)]])</f>
        <v>2307709.9999999991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</v>
      </c>
      <c r="F2108">
        <v>7780</v>
      </c>
      <c r="G2108">
        <v>920030</v>
      </c>
      <c r="H2108">
        <v>3800</v>
      </c>
      <c r="I2108">
        <v>32200</v>
      </c>
      <c r="J2108">
        <v>30900</v>
      </c>
      <c r="K2108">
        <v>8970</v>
      </c>
      <c r="L2108">
        <v>47800</v>
      </c>
      <c r="M2108">
        <f>SUM(Emisiones_CO2_CO2eq_MUNDO[[#This Row],[Edificios (kilotoneladas CO₂e)]:[Electricidad y Calor (kilotoneladas CO₂e)]])</f>
        <v>1070980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</v>
      </c>
      <c r="F2109">
        <v>9160</v>
      </c>
      <c r="G2109">
        <v>920030</v>
      </c>
      <c r="H2109">
        <v>3800</v>
      </c>
      <c r="I2109">
        <v>35900</v>
      </c>
      <c r="J2109">
        <v>30900</v>
      </c>
      <c r="K2109">
        <v>11000</v>
      </c>
      <c r="L2109">
        <v>54100</v>
      </c>
      <c r="M2109">
        <f>SUM(Emisiones_CO2_CO2eq_MUNDO[[#This Row],[Edificios (kilotoneladas CO₂e)]:[Electricidad y Calor (kilotoneladas CO₂e)]])</f>
        <v>1085090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</v>
      </c>
      <c r="F2110">
        <v>9860</v>
      </c>
      <c r="G2110">
        <v>920030</v>
      </c>
      <c r="H2110">
        <v>4600</v>
      </c>
      <c r="I2110">
        <v>37900</v>
      </c>
      <c r="J2110">
        <v>32600</v>
      </c>
      <c r="K2110">
        <v>11760</v>
      </c>
      <c r="L2110">
        <v>56200</v>
      </c>
      <c r="M2110">
        <f>SUM(Emisiones_CO2_CO2eq_MUNDO[[#This Row],[Edificios (kilotoneladas CO₂e)]:[Electricidad y Calor (kilotoneladas CO₂e)]])</f>
        <v>1094350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</v>
      </c>
      <c r="F2111">
        <v>10870</v>
      </c>
      <c r="G2111">
        <v>920030</v>
      </c>
      <c r="H2111">
        <v>5300</v>
      </c>
      <c r="I2111">
        <v>40500</v>
      </c>
      <c r="J2111">
        <v>35800</v>
      </c>
      <c r="K2111">
        <v>12420</v>
      </c>
      <c r="L2111">
        <v>62700</v>
      </c>
      <c r="M2111">
        <f>SUM(Emisiones_CO2_CO2eq_MUNDO[[#This Row],[Edificios (kilotoneladas CO₂e)]:[Electricidad y Calor (kilotoneladas CO₂e)]])</f>
        <v>1109220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</v>
      </c>
      <c r="F2112">
        <v>12650</v>
      </c>
      <c r="G2112">
        <v>920030</v>
      </c>
      <c r="H2112">
        <v>5500</v>
      </c>
      <c r="I2112">
        <v>45400</v>
      </c>
      <c r="J2112">
        <v>41700</v>
      </c>
      <c r="K2112">
        <v>9460</v>
      </c>
      <c r="L2112">
        <v>63900</v>
      </c>
      <c r="M2112">
        <f>SUM(Emisiones_CO2_CO2eq_MUNDO[[#This Row],[Edificios (kilotoneladas CO₂e)]:[Electricidad y Calor (kilotoneladas CO₂e)]])</f>
        <v>1120940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</v>
      </c>
      <c r="F2113">
        <v>13440</v>
      </c>
      <c r="G2113">
        <v>920030</v>
      </c>
      <c r="H2113">
        <v>5800</v>
      </c>
      <c r="I2113">
        <v>49300</v>
      </c>
      <c r="J2113">
        <v>50900</v>
      </c>
      <c r="K2113">
        <v>9460</v>
      </c>
      <c r="L2113">
        <v>74300</v>
      </c>
      <c r="M2113">
        <f>SUM(Emisiones_CO2_CO2eq_MUNDO[[#This Row],[Edificios (kilotoneladas CO₂e)]:[Electricidad y Calor (kilotoneladas CO₂e)]])</f>
        <v>1147130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</v>
      </c>
      <c r="F2114">
        <v>14410</v>
      </c>
      <c r="G2114">
        <v>756570</v>
      </c>
      <c r="H2114">
        <v>6300</v>
      </c>
      <c r="I2114">
        <v>54600</v>
      </c>
      <c r="J2114">
        <v>50700</v>
      </c>
      <c r="K2114">
        <v>9460</v>
      </c>
      <c r="L2114">
        <v>77500</v>
      </c>
      <c r="M2114">
        <f>SUM(Emisiones_CO2_CO2eq_MUNDO[[#This Row],[Edificios (kilotoneladas CO₂e)]:[Electricidad y Calor (kilotoneladas CO₂e)]])</f>
        <v>994940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</v>
      </c>
      <c r="F2115">
        <v>16170</v>
      </c>
      <c r="G2115">
        <v>1444030</v>
      </c>
      <c r="H2115">
        <v>6200</v>
      </c>
      <c r="I2115">
        <v>60700</v>
      </c>
      <c r="J2115">
        <v>54900</v>
      </c>
      <c r="K2115">
        <v>9300</v>
      </c>
      <c r="L2115">
        <v>88800</v>
      </c>
      <c r="M2115">
        <f>SUM(Emisiones_CO2_CO2eq_MUNDO[[#This Row],[Edificios (kilotoneladas CO₂e)]:[Electricidad y Calor (kilotoneladas CO₂e)]])</f>
        <v>1705900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</v>
      </c>
      <c r="F2116">
        <v>13210</v>
      </c>
      <c r="G2116">
        <v>861730</v>
      </c>
      <c r="H2116">
        <v>6500</v>
      </c>
      <c r="I2116">
        <v>59200</v>
      </c>
      <c r="J2116">
        <v>52100</v>
      </c>
      <c r="K2116">
        <v>9460</v>
      </c>
      <c r="L2116">
        <v>98500</v>
      </c>
      <c r="M2116">
        <f>SUM(Emisiones_CO2_CO2eq_MUNDO[[#This Row],[Edificios (kilotoneladas CO₂e)]:[Electricidad y Calor (kilotoneladas CO₂e)]])</f>
        <v>1127400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</v>
      </c>
      <c r="F2117">
        <v>14230</v>
      </c>
      <c r="G2117">
        <v>783990</v>
      </c>
      <c r="H2117">
        <v>8800</v>
      </c>
      <c r="I2117">
        <v>58800</v>
      </c>
      <c r="J2117">
        <v>67900</v>
      </c>
      <c r="K2117">
        <v>9140</v>
      </c>
      <c r="L2117">
        <v>95600</v>
      </c>
      <c r="M2117">
        <f>SUM(Emisiones_CO2_CO2eq_MUNDO[[#This Row],[Edificios (kilotoneladas CO₂e)]:[Electricidad y Calor (kilotoneladas CO₂e)]])</f>
        <v>1069760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</v>
      </c>
      <c r="F2118">
        <v>16629.999999999898</v>
      </c>
      <c r="G2118">
        <v>728920</v>
      </c>
      <c r="H2118">
        <v>11400</v>
      </c>
      <c r="I2118">
        <v>62700</v>
      </c>
      <c r="J2118">
        <v>58300</v>
      </c>
      <c r="K2118">
        <v>8700</v>
      </c>
      <c r="L2118">
        <v>89400</v>
      </c>
      <c r="M2118">
        <f>SUM(Emisiones_CO2_CO2eq_MUNDO[[#This Row],[Edificios (kilotoneladas CO₂e)]:[Electricidad y Calor (kilotoneladas CO₂e)]])</f>
        <v>1009749.9999999999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</v>
      </c>
      <c r="F2119">
        <v>18700</v>
      </c>
      <c r="G2119">
        <v>971560</v>
      </c>
      <c r="H2119">
        <v>11800</v>
      </c>
      <c r="I2119">
        <v>66800</v>
      </c>
      <c r="J2119">
        <v>62400</v>
      </c>
      <c r="K2119">
        <v>9080</v>
      </c>
      <c r="L2119">
        <v>100000</v>
      </c>
      <c r="M2119">
        <f>SUM(Emisiones_CO2_CO2eq_MUNDO[[#This Row],[Edificios (kilotoneladas CO₂e)]:[Electricidad y Calor (kilotoneladas CO₂e)]])</f>
        <v>1273740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</v>
      </c>
      <c r="F2120">
        <v>18350</v>
      </c>
      <c r="G2120">
        <v>1360170</v>
      </c>
      <c r="H2120">
        <v>11600</v>
      </c>
      <c r="I2120">
        <v>68000</v>
      </c>
      <c r="J2120">
        <v>59100</v>
      </c>
      <c r="K2120">
        <v>7990</v>
      </c>
      <c r="L2120">
        <v>109200</v>
      </c>
      <c r="M2120">
        <f>SUM(Emisiones_CO2_CO2eq_MUNDO[[#This Row],[Edificios (kilotoneladas CO₂e)]:[Electricidad y Calor (kilotoneladas CO₂e)]])</f>
        <v>1666610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32299.999999999898</v>
      </c>
      <c r="F2121">
        <v>18010</v>
      </c>
      <c r="G2121">
        <v>1072480</v>
      </c>
      <c r="H2121">
        <v>10900</v>
      </c>
      <c r="I2121">
        <v>69300</v>
      </c>
      <c r="J2121">
        <v>74800</v>
      </c>
      <c r="K2121">
        <v>8920</v>
      </c>
      <c r="L2121">
        <v>121500</v>
      </c>
      <c r="M2121">
        <f>SUM(Emisiones_CO2_CO2eq_MUNDO[[#This Row],[Edificios (kilotoneladas CO₂e)]:[Electricidad y Calor (kilotoneladas CO₂e)]])</f>
        <v>1408210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</v>
      </c>
      <c r="F2122">
        <v>19280</v>
      </c>
      <c r="G2122">
        <v>1344690</v>
      </c>
      <c r="H2122">
        <v>12200</v>
      </c>
      <c r="I2122">
        <v>70800</v>
      </c>
      <c r="J2122">
        <v>80500</v>
      </c>
      <c r="K2122">
        <v>8320</v>
      </c>
      <c r="L2122">
        <v>119600</v>
      </c>
      <c r="M2122">
        <f>SUM(Emisiones_CO2_CO2eq_MUNDO[[#This Row],[Edificios (kilotoneladas CO₂e)]:[Electricidad y Calor (kilotoneladas CO₂e)]])</f>
        <v>1688290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</v>
      </c>
      <c r="F2123">
        <v>18770</v>
      </c>
      <c r="G2123">
        <v>1140150</v>
      </c>
      <c r="H2123">
        <v>10900</v>
      </c>
      <c r="I2123">
        <v>70600</v>
      </c>
      <c r="J2123">
        <v>81600</v>
      </c>
      <c r="K2123">
        <v>8320</v>
      </c>
      <c r="L2123">
        <v>124200</v>
      </c>
      <c r="M2123">
        <f>SUM(Emisiones_CO2_CO2eq_MUNDO[[#This Row],[Edificios (kilotoneladas CO₂e)]:[Electricidad y Calor (kilotoneladas CO₂e)]])</f>
        <v>1485940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</v>
      </c>
      <c r="F2124">
        <v>19300</v>
      </c>
      <c r="G2124">
        <v>1769570</v>
      </c>
      <c r="H2124">
        <v>9700</v>
      </c>
      <c r="I2124">
        <v>67200</v>
      </c>
      <c r="J2124">
        <v>105000</v>
      </c>
      <c r="K2124">
        <v>6070</v>
      </c>
      <c r="L2124">
        <v>130199.999999999</v>
      </c>
      <c r="M2124">
        <f>SUM(Emisiones_CO2_CO2eq_MUNDO[[#This Row],[Edificios (kilotoneladas CO₂e)]:[Electricidad y Calor (kilotoneladas CO₂e)]])</f>
        <v>2135239.9999999991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</v>
      </c>
      <c r="F2125">
        <v>19820</v>
      </c>
      <c r="G2125">
        <v>1311490</v>
      </c>
      <c r="H2125">
        <v>9100</v>
      </c>
      <c r="I2125">
        <v>68700</v>
      </c>
      <c r="J2125">
        <v>111500</v>
      </c>
      <c r="K2125">
        <v>5250</v>
      </c>
      <c r="L2125">
        <v>138600</v>
      </c>
      <c r="M2125">
        <f>SUM(Emisiones_CO2_CO2eq_MUNDO[[#This Row],[Edificios (kilotoneladas CO₂e)]:[Electricidad y Calor (kilotoneladas CO₂e)]])</f>
        <v>1692660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</v>
      </c>
      <c r="F2126">
        <v>20770</v>
      </c>
      <c r="G2126">
        <v>1307940</v>
      </c>
      <c r="H2126">
        <v>9400</v>
      </c>
      <c r="I2126">
        <v>73000</v>
      </c>
      <c r="J2126">
        <v>101500</v>
      </c>
      <c r="K2126">
        <v>6070</v>
      </c>
      <c r="L2126">
        <v>141100</v>
      </c>
      <c r="M2126">
        <f>SUM(Emisiones_CO2_CO2eq_MUNDO[[#This Row],[Edificios (kilotoneladas CO₂e)]:[Electricidad y Calor (kilotoneladas CO₂e)]])</f>
        <v>1685080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</v>
      </c>
      <c r="F2127">
        <v>19650</v>
      </c>
      <c r="G2127">
        <v>1610520</v>
      </c>
      <c r="H2127">
        <v>9800</v>
      </c>
      <c r="I2127">
        <v>82700</v>
      </c>
      <c r="J2127">
        <v>100500</v>
      </c>
      <c r="K2127">
        <v>9250</v>
      </c>
      <c r="L2127">
        <v>147900</v>
      </c>
      <c r="M2127">
        <f>SUM(Emisiones_CO2_CO2eq_MUNDO[[#This Row],[Edificios (kilotoneladas CO₂e)]:[Electricidad y Calor (kilotoneladas CO₂e)]])</f>
        <v>2001920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</v>
      </c>
      <c r="F2128">
        <v>19050</v>
      </c>
      <c r="G2128">
        <v>1309830</v>
      </c>
      <c r="H2128">
        <v>10300</v>
      </c>
      <c r="I2128">
        <v>90800</v>
      </c>
      <c r="J2128">
        <v>89200</v>
      </c>
      <c r="K2128">
        <v>5850</v>
      </c>
      <c r="L2128">
        <v>152000</v>
      </c>
      <c r="M2128">
        <f>SUM(Emisiones_CO2_CO2eq_MUNDO[[#This Row],[Edificios (kilotoneladas CO₂e)]:[Electricidad y Calor (kilotoneladas CO₂e)]])</f>
        <v>1696730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</v>
      </c>
      <c r="F2129">
        <v>20700</v>
      </c>
      <c r="G2129">
        <v>1453160</v>
      </c>
      <c r="H2129">
        <v>8500</v>
      </c>
      <c r="I2129">
        <v>110000</v>
      </c>
      <c r="J2129">
        <v>84300</v>
      </c>
      <c r="K2129">
        <v>9570</v>
      </c>
      <c r="L2129">
        <v>168800</v>
      </c>
      <c r="M2129">
        <f>SUM(Emisiones_CO2_CO2eq_MUNDO[[#This Row],[Edificios (kilotoneladas CO₂e)]:[Electricidad y Calor (kilotoneladas CO₂e)]])</f>
        <v>1875130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</v>
      </c>
      <c r="F2130">
        <v>22680</v>
      </c>
      <c r="G2130">
        <v>1465850</v>
      </c>
      <c r="H2130">
        <v>8800</v>
      </c>
      <c r="I2130">
        <v>131199.99999999901</v>
      </c>
      <c r="J2130">
        <v>84100</v>
      </c>
      <c r="K2130">
        <v>12360</v>
      </c>
      <c r="L2130">
        <v>168800</v>
      </c>
      <c r="M2130">
        <f>SUM(Emisiones_CO2_CO2eq_MUNDO[[#This Row],[Edificios (kilotoneladas CO₂e)]:[Electricidad y Calor (kilotoneladas CO₂e)]])</f>
        <v>1915389.9999999991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</v>
      </c>
      <c r="F2131">
        <v>24550</v>
      </c>
      <c r="G2131">
        <v>1444000</v>
      </c>
      <c r="H2131">
        <v>7700</v>
      </c>
      <c r="I2131">
        <v>137800</v>
      </c>
      <c r="J2131">
        <v>80800</v>
      </c>
      <c r="K2131">
        <v>12690</v>
      </c>
      <c r="L2131">
        <v>168200</v>
      </c>
      <c r="M2131">
        <f>SUM(Emisiones_CO2_CO2eq_MUNDO[[#This Row],[Edificios (kilotoneladas CO₂e)]:[Electricidad y Calor (kilotoneladas CO₂e)]])</f>
        <v>1898540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</v>
      </c>
      <c r="F2132">
        <v>25120</v>
      </c>
      <c r="G2132">
        <v>1723180</v>
      </c>
      <c r="H2132">
        <v>6200</v>
      </c>
      <c r="I2132">
        <v>138200</v>
      </c>
      <c r="J2132">
        <v>94200</v>
      </c>
      <c r="K2132">
        <v>12310</v>
      </c>
      <c r="L2132">
        <v>193800</v>
      </c>
      <c r="M2132">
        <f>SUM(Emisiones_CO2_CO2eq_MUNDO[[#This Row],[Edificios (kilotoneladas CO₂e)]:[Electricidad y Calor (kilotoneladas CO₂e)]])</f>
        <v>2216210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</v>
      </c>
      <c r="F2133">
        <v>26490</v>
      </c>
      <c r="G2133">
        <v>1748980</v>
      </c>
      <c r="H2133">
        <v>5100</v>
      </c>
      <c r="I2133">
        <v>124100</v>
      </c>
      <c r="J2133">
        <v>105900</v>
      </c>
      <c r="K2133">
        <v>12310</v>
      </c>
      <c r="L2133">
        <v>195500</v>
      </c>
      <c r="M2133">
        <f>SUM(Emisiones_CO2_CO2eq_MUNDO[[#This Row],[Edificios (kilotoneladas CO₂e)]:[Electricidad y Calor (kilotoneladas CO₂e)]])</f>
        <v>2242580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</v>
      </c>
      <c r="F2134">
        <v>27880</v>
      </c>
      <c r="G2134">
        <v>1346050</v>
      </c>
      <c r="H2134">
        <v>6600</v>
      </c>
      <c r="I2134">
        <v>134500</v>
      </c>
      <c r="J2134">
        <v>84200</v>
      </c>
      <c r="K2134">
        <v>12310</v>
      </c>
      <c r="L2134">
        <v>206600</v>
      </c>
      <c r="M2134">
        <f>SUM(Emisiones_CO2_CO2eq_MUNDO[[#This Row],[Edificios (kilotoneladas CO₂e)]:[Electricidad y Calor (kilotoneladas CO₂e)]])</f>
        <v>1841240</v>
      </c>
    </row>
    <row r="2135" spans="1:13" x14ac:dyDescent="0.25">
      <c r="A2135" t="s">
        <v>157</v>
      </c>
      <c r="B2135" t="s">
        <v>434</v>
      </c>
      <c r="C2135" t="s">
        <v>158</v>
      </c>
      <c r="D2135">
        <v>1990</v>
      </c>
      <c r="E2135">
        <v>40700</v>
      </c>
      <c r="F2135">
        <v>5430</v>
      </c>
      <c r="G2135">
        <v>-170</v>
      </c>
      <c r="H2135">
        <v>12200</v>
      </c>
      <c r="I2135">
        <v>39200</v>
      </c>
      <c r="J2135">
        <v>37300</v>
      </c>
      <c r="K2135">
        <v>2570</v>
      </c>
      <c r="L2135">
        <v>41800</v>
      </c>
      <c r="M2135">
        <f>SUM(Emisiones_CO2_CO2eq_MUNDO[[#This Row],[Edificios (kilotoneladas CO₂e)]:[Electricidad y Calor (kilotoneladas CO₂e)]])</f>
        <v>179030</v>
      </c>
    </row>
    <row r="2136" spans="1:13" x14ac:dyDescent="0.25">
      <c r="A2136" t="s">
        <v>157</v>
      </c>
      <c r="B2136" t="s">
        <v>434</v>
      </c>
      <c r="C2136" t="s">
        <v>158</v>
      </c>
      <c r="D2136">
        <v>1991</v>
      </c>
      <c r="E2136">
        <v>45100</v>
      </c>
      <c r="F2136">
        <v>6210</v>
      </c>
      <c r="G2136">
        <v>-170</v>
      </c>
      <c r="H2136">
        <v>13100</v>
      </c>
      <c r="I2136">
        <v>42300</v>
      </c>
      <c r="J2136">
        <v>45900</v>
      </c>
      <c r="K2136">
        <v>20190</v>
      </c>
      <c r="L2136">
        <v>44900</v>
      </c>
      <c r="M2136">
        <f>SUM(Emisiones_CO2_CO2eq_MUNDO[[#This Row],[Edificios (kilotoneladas CO₂e)]:[Electricidad y Calor (kilotoneladas CO₂e)]])</f>
        <v>217530</v>
      </c>
    </row>
    <row r="2137" spans="1:13" x14ac:dyDescent="0.25">
      <c r="A2137" t="s">
        <v>157</v>
      </c>
      <c r="B2137" t="s">
        <v>434</v>
      </c>
      <c r="C2137" t="s">
        <v>158</v>
      </c>
      <c r="D2137">
        <v>1992</v>
      </c>
      <c r="E2137">
        <v>55800</v>
      </c>
      <c r="F2137">
        <v>6250</v>
      </c>
      <c r="G2137">
        <v>-170</v>
      </c>
      <c r="H2137">
        <v>15700</v>
      </c>
      <c r="I2137">
        <v>44200</v>
      </c>
      <c r="J2137">
        <v>44900</v>
      </c>
      <c r="K2137">
        <v>20730</v>
      </c>
      <c r="L2137">
        <v>45900</v>
      </c>
      <c r="M2137">
        <f>SUM(Emisiones_CO2_CO2eq_MUNDO[[#This Row],[Edificios (kilotoneladas CO₂e)]:[Electricidad y Calor (kilotoneladas CO₂e)]])</f>
        <v>233310</v>
      </c>
    </row>
    <row r="2138" spans="1:13" x14ac:dyDescent="0.25">
      <c r="A2138" t="s">
        <v>157</v>
      </c>
      <c r="B2138" t="s">
        <v>434</v>
      </c>
      <c r="C2138" t="s">
        <v>158</v>
      </c>
      <c r="D2138">
        <v>1993</v>
      </c>
      <c r="E2138">
        <v>55000</v>
      </c>
      <c r="F2138">
        <v>6530</v>
      </c>
      <c r="G2138">
        <v>-170</v>
      </c>
      <c r="H2138">
        <v>13300</v>
      </c>
      <c r="I2138">
        <v>49800</v>
      </c>
      <c r="J2138">
        <v>36500</v>
      </c>
      <c r="K2138">
        <v>15860</v>
      </c>
      <c r="L2138">
        <v>54300</v>
      </c>
      <c r="M2138">
        <f>SUM(Emisiones_CO2_CO2eq_MUNDO[[#This Row],[Edificios (kilotoneladas CO₂e)]:[Electricidad y Calor (kilotoneladas CO₂e)]])</f>
        <v>231120</v>
      </c>
    </row>
    <row r="2139" spans="1:13" x14ac:dyDescent="0.25">
      <c r="A2139" t="s">
        <v>157</v>
      </c>
      <c r="B2139" t="s">
        <v>434</v>
      </c>
      <c r="C2139" t="s">
        <v>158</v>
      </c>
      <c r="D2139">
        <v>1994</v>
      </c>
      <c r="E2139">
        <v>69000</v>
      </c>
      <c r="F2139">
        <v>6480</v>
      </c>
      <c r="G2139">
        <v>-170</v>
      </c>
      <c r="H2139">
        <v>13200</v>
      </c>
      <c r="I2139">
        <v>56800</v>
      </c>
      <c r="J2139">
        <v>41500</v>
      </c>
      <c r="K2139">
        <v>16360</v>
      </c>
      <c r="L2139">
        <v>57700</v>
      </c>
      <c r="M2139">
        <f>SUM(Emisiones_CO2_CO2eq_MUNDO[[#This Row],[Edificios (kilotoneladas CO₂e)]:[Electricidad y Calor (kilotoneladas CO₂e)]])</f>
        <v>260870</v>
      </c>
    </row>
    <row r="2140" spans="1:13" x14ac:dyDescent="0.25">
      <c r="A2140" t="s">
        <v>157</v>
      </c>
      <c r="B2140" t="s">
        <v>434</v>
      </c>
      <c r="C2140" t="s">
        <v>158</v>
      </c>
      <c r="D2140">
        <v>1995</v>
      </c>
      <c r="E2140">
        <v>71200</v>
      </c>
      <c r="F2140">
        <v>6550</v>
      </c>
      <c r="G2140">
        <v>-170</v>
      </c>
      <c r="H2140">
        <v>12700</v>
      </c>
      <c r="I2140">
        <v>55700</v>
      </c>
      <c r="J2140">
        <v>43400</v>
      </c>
      <c r="K2140">
        <v>21280</v>
      </c>
      <c r="L2140">
        <v>61600</v>
      </c>
      <c r="M2140">
        <f>SUM(Emisiones_CO2_CO2eq_MUNDO[[#This Row],[Edificios (kilotoneladas CO₂e)]:[Electricidad y Calor (kilotoneladas CO₂e)]])</f>
        <v>272260</v>
      </c>
    </row>
    <row r="2141" spans="1:13" x14ac:dyDescent="0.25">
      <c r="A2141" t="s">
        <v>157</v>
      </c>
      <c r="B2141" t="s">
        <v>434</v>
      </c>
      <c r="C2141" t="s">
        <v>158</v>
      </c>
      <c r="D2141">
        <v>1996</v>
      </c>
      <c r="E2141">
        <v>76600</v>
      </c>
      <c r="F2141">
        <v>7320</v>
      </c>
      <c r="G2141">
        <v>-170</v>
      </c>
      <c r="H2141">
        <v>12600</v>
      </c>
      <c r="I2141">
        <v>59900</v>
      </c>
      <c r="J2141">
        <v>37300</v>
      </c>
      <c r="K2141">
        <v>21660</v>
      </c>
      <c r="L2141">
        <v>64800</v>
      </c>
      <c r="M2141">
        <f>SUM(Emisiones_CO2_CO2eq_MUNDO[[#This Row],[Edificios (kilotoneladas CO₂e)]:[Electricidad y Calor (kilotoneladas CO₂e)]])</f>
        <v>280010</v>
      </c>
    </row>
    <row r="2142" spans="1:13" x14ac:dyDescent="0.25">
      <c r="A2142" t="s">
        <v>157</v>
      </c>
      <c r="B2142" t="s">
        <v>434</v>
      </c>
      <c r="C2142" t="s">
        <v>158</v>
      </c>
      <c r="D2142">
        <v>1997</v>
      </c>
      <c r="E2142">
        <v>78900</v>
      </c>
      <c r="F2142">
        <v>7620</v>
      </c>
      <c r="G2142">
        <v>-170</v>
      </c>
      <c r="H2142">
        <v>12100</v>
      </c>
      <c r="I2142">
        <v>61300</v>
      </c>
      <c r="J2142">
        <v>42600</v>
      </c>
      <c r="K2142">
        <v>20190</v>
      </c>
      <c r="L2142">
        <v>68700</v>
      </c>
      <c r="M2142">
        <f>SUM(Emisiones_CO2_CO2eq_MUNDO[[#This Row],[Edificios (kilotoneladas CO₂e)]:[Electricidad y Calor (kilotoneladas CO₂e)]])</f>
        <v>291240</v>
      </c>
    </row>
    <row r="2143" spans="1:13" x14ac:dyDescent="0.25">
      <c r="A2143" t="s">
        <v>157</v>
      </c>
      <c r="B2143" t="s">
        <v>434</v>
      </c>
      <c r="C2143" t="s">
        <v>158</v>
      </c>
      <c r="D2143">
        <v>1998</v>
      </c>
      <c r="E2143">
        <v>79900</v>
      </c>
      <c r="F2143">
        <v>8369.9999999999891</v>
      </c>
      <c r="G2143">
        <v>-170</v>
      </c>
      <c r="H2143">
        <v>13600</v>
      </c>
      <c r="I2143">
        <v>63700</v>
      </c>
      <c r="J2143">
        <v>38300</v>
      </c>
      <c r="K2143">
        <v>18380</v>
      </c>
      <c r="L2143">
        <v>70500</v>
      </c>
      <c r="M2143">
        <f>SUM(Emisiones_CO2_CO2eq_MUNDO[[#This Row],[Edificios (kilotoneladas CO₂e)]:[Electricidad y Calor (kilotoneladas CO₂e)]])</f>
        <v>292580</v>
      </c>
    </row>
    <row r="2144" spans="1:13" x14ac:dyDescent="0.25">
      <c r="A2144" t="s">
        <v>157</v>
      </c>
      <c r="B2144" t="s">
        <v>434</v>
      </c>
      <c r="C2144" t="s">
        <v>158</v>
      </c>
      <c r="D2144">
        <v>1999</v>
      </c>
      <c r="E2144">
        <v>80300</v>
      </c>
      <c r="F2144">
        <v>8600</v>
      </c>
      <c r="G2144">
        <v>-170</v>
      </c>
      <c r="H2144">
        <v>14800</v>
      </c>
      <c r="I2144">
        <v>71200</v>
      </c>
      <c r="J2144">
        <v>42800</v>
      </c>
      <c r="K2144">
        <v>19260</v>
      </c>
      <c r="L2144">
        <v>89400</v>
      </c>
      <c r="M2144">
        <f>SUM(Emisiones_CO2_CO2eq_MUNDO[[#This Row],[Edificios (kilotoneladas CO₂e)]:[Electricidad y Calor (kilotoneladas CO₂e)]])</f>
        <v>326190</v>
      </c>
    </row>
    <row r="2145" spans="1:13" x14ac:dyDescent="0.25">
      <c r="A2145" t="s">
        <v>157</v>
      </c>
      <c r="B2145" t="s">
        <v>434</v>
      </c>
      <c r="C2145" t="s">
        <v>158</v>
      </c>
      <c r="D2145">
        <v>2000</v>
      </c>
      <c r="E2145">
        <v>86300</v>
      </c>
      <c r="F2145">
        <v>9230</v>
      </c>
      <c r="G2145">
        <v>-170</v>
      </c>
      <c r="H2145">
        <v>14900</v>
      </c>
      <c r="I2145">
        <v>76500</v>
      </c>
      <c r="J2145">
        <v>43500</v>
      </c>
      <c r="K2145">
        <v>19260</v>
      </c>
      <c r="L2145">
        <v>91000</v>
      </c>
      <c r="M2145">
        <f>SUM(Emisiones_CO2_CO2eq_MUNDO[[#This Row],[Edificios (kilotoneladas CO₂e)]:[Electricidad y Calor (kilotoneladas CO₂e)]])</f>
        <v>340520</v>
      </c>
    </row>
    <row r="2146" spans="1:13" x14ac:dyDescent="0.25">
      <c r="A2146" t="s">
        <v>157</v>
      </c>
      <c r="B2146" t="s">
        <v>434</v>
      </c>
      <c r="C2146" t="s">
        <v>158</v>
      </c>
      <c r="D2146">
        <v>2001</v>
      </c>
      <c r="E2146">
        <v>87400</v>
      </c>
      <c r="F2146">
        <v>10090</v>
      </c>
      <c r="G2146">
        <v>-3450</v>
      </c>
      <c r="H2146">
        <v>19000</v>
      </c>
      <c r="I2146">
        <v>80300</v>
      </c>
      <c r="J2146">
        <v>43700</v>
      </c>
      <c r="K2146">
        <v>13570</v>
      </c>
      <c r="L2146">
        <v>97000</v>
      </c>
      <c r="M2146">
        <f>SUM(Emisiones_CO2_CO2eq_MUNDO[[#This Row],[Edificios (kilotoneladas CO₂e)]:[Electricidad y Calor (kilotoneladas CO₂e)]])</f>
        <v>347610</v>
      </c>
    </row>
    <row r="2147" spans="1:13" x14ac:dyDescent="0.25">
      <c r="A2147" t="s">
        <v>157</v>
      </c>
      <c r="B2147" t="s">
        <v>434</v>
      </c>
      <c r="C2147" t="s">
        <v>158</v>
      </c>
      <c r="D2147">
        <v>2002</v>
      </c>
      <c r="E2147">
        <v>95700</v>
      </c>
      <c r="F2147">
        <v>10620</v>
      </c>
      <c r="G2147">
        <v>-3450</v>
      </c>
      <c r="H2147">
        <v>13300</v>
      </c>
      <c r="I2147">
        <v>86600</v>
      </c>
      <c r="J2147">
        <v>45000</v>
      </c>
      <c r="K2147">
        <v>15040</v>
      </c>
      <c r="L2147">
        <v>102600</v>
      </c>
      <c r="M2147">
        <f>SUM(Emisiones_CO2_CO2eq_MUNDO[[#This Row],[Edificios (kilotoneladas CO₂e)]:[Electricidad y Calor (kilotoneladas CO₂e)]])</f>
        <v>365410</v>
      </c>
    </row>
    <row r="2148" spans="1:13" x14ac:dyDescent="0.25">
      <c r="A2148" t="s">
        <v>157</v>
      </c>
      <c r="B2148" t="s">
        <v>434</v>
      </c>
      <c r="C2148" t="s">
        <v>158</v>
      </c>
      <c r="D2148">
        <v>2003</v>
      </c>
      <c r="E2148">
        <v>97500</v>
      </c>
      <c r="F2148">
        <v>11080</v>
      </c>
      <c r="G2148">
        <v>-3450</v>
      </c>
      <c r="H2148">
        <v>12100</v>
      </c>
      <c r="I2148">
        <v>91400</v>
      </c>
      <c r="J2148">
        <v>49000</v>
      </c>
      <c r="K2148">
        <v>22210</v>
      </c>
      <c r="L2148">
        <v>107300</v>
      </c>
      <c r="M2148">
        <f>SUM(Emisiones_CO2_CO2eq_MUNDO[[#This Row],[Edificios (kilotoneladas CO₂e)]:[Electricidad y Calor (kilotoneladas CO₂e)]])</f>
        <v>387140</v>
      </c>
    </row>
    <row r="2149" spans="1:13" x14ac:dyDescent="0.25">
      <c r="A2149" t="s">
        <v>157</v>
      </c>
      <c r="B2149" t="s">
        <v>434</v>
      </c>
      <c r="C2149" t="s">
        <v>158</v>
      </c>
      <c r="D2149">
        <v>2004</v>
      </c>
      <c r="E2149">
        <v>105200</v>
      </c>
      <c r="F2149">
        <v>11460</v>
      </c>
      <c r="G2149">
        <v>-3450</v>
      </c>
      <c r="H2149">
        <v>13100</v>
      </c>
      <c r="I2149">
        <v>97000</v>
      </c>
      <c r="J2149">
        <v>51800</v>
      </c>
      <c r="K2149">
        <v>22380</v>
      </c>
      <c r="L2149">
        <v>118700</v>
      </c>
      <c r="M2149">
        <f>SUM(Emisiones_CO2_CO2eq_MUNDO[[#This Row],[Edificios (kilotoneladas CO₂e)]:[Electricidad y Calor (kilotoneladas CO₂e)]])</f>
        <v>416190</v>
      </c>
    </row>
    <row r="2150" spans="1:13" x14ac:dyDescent="0.25">
      <c r="A2150" t="s">
        <v>157</v>
      </c>
      <c r="B2150" t="s">
        <v>434</v>
      </c>
      <c r="C2150" t="s">
        <v>158</v>
      </c>
      <c r="D2150">
        <v>2005</v>
      </c>
      <c r="E2150">
        <v>109600</v>
      </c>
      <c r="F2150">
        <v>11370</v>
      </c>
      <c r="G2150">
        <v>-3450</v>
      </c>
      <c r="H2150">
        <v>14800</v>
      </c>
      <c r="I2150">
        <v>104900</v>
      </c>
      <c r="J2150">
        <v>58000</v>
      </c>
      <c r="K2150">
        <v>22050</v>
      </c>
      <c r="L2150">
        <v>130500</v>
      </c>
      <c r="M2150">
        <f>SUM(Emisiones_CO2_CO2eq_MUNDO[[#This Row],[Edificios (kilotoneladas CO₂e)]:[Electricidad y Calor (kilotoneladas CO₂e)]])</f>
        <v>447770</v>
      </c>
    </row>
    <row r="2151" spans="1:13" x14ac:dyDescent="0.25">
      <c r="A2151" t="s">
        <v>157</v>
      </c>
      <c r="B2151" t="s">
        <v>434</v>
      </c>
      <c r="C2151" t="s">
        <v>158</v>
      </c>
      <c r="D2151">
        <v>2006</v>
      </c>
      <c r="E2151">
        <v>121200</v>
      </c>
      <c r="F2151">
        <v>12460</v>
      </c>
      <c r="G2151">
        <v>-3100</v>
      </c>
      <c r="H2151">
        <v>18000</v>
      </c>
      <c r="I2151">
        <v>111100</v>
      </c>
      <c r="J2151">
        <v>61500</v>
      </c>
      <c r="K2151">
        <v>29050</v>
      </c>
      <c r="L2151">
        <v>137500</v>
      </c>
      <c r="M2151">
        <f>SUM(Emisiones_CO2_CO2eq_MUNDO[[#This Row],[Edificios (kilotoneladas CO₂e)]:[Electricidad y Calor (kilotoneladas CO₂e)]])</f>
        <v>487710</v>
      </c>
    </row>
    <row r="2152" spans="1:13" x14ac:dyDescent="0.25">
      <c r="A2152" t="s">
        <v>157</v>
      </c>
      <c r="B2152" t="s">
        <v>434</v>
      </c>
      <c r="C2152" t="s">
        <v>158</v>
      </c>
      <c r="D2152">
        <v>2007</v>
      </c>
      <c r="E2152">
        <v>130100</v>
      </c>
      <c r="F2152">
        <v>14840</v>
      </c>
      <c r="G2152">
        <v>-3100</v>
      </c>
      <c r="H2152">
        <v>19600</v>
      </c>
      <c r="I2152">
        <v>110500</v>
      </c>
      <c r="J2152">
        <v>74800</v>
      </c>
      <c r="K2152">
        <v>28830</v>
      </c>
      <c r="L2152">
        <v>145100</v>
      </c>
      <c r="M2152">
        <f>SUM(Emisiones_CO2_CO2eq_MUNDO[[#This Row],[Edificios (kilotoneladas CO₂e)]:[Electricidad y Calor (kilotoneladas CO₂e)]])</f>
        <v>520670</v>
      </c>
    </row>
    <row r="2153" spans="1:13" x14ac:dyDescent="0.25">
      <c r="A2153" t="s">
        <v>157</v>
      </c>
      <c r="B2153" t="s">
        <v>434</v>
      </c>
      <c r="C2153" t="s">
        <v>158</v>
      </c>
      <c r="D2153">
        <v>2008</v>
      </c>
      <c r="E2153">
        <v>122400</v>
      </c>
      <c r="F2153">
        <v>15890</v>
      </c>
      <c r="G2153">
        <v>-3100</v>
      </c>
      <c r="H2153">
        <v>12600</v>
      </c>
      <c r="I2153">
        <v>115200</v>
      </c>
      <c r="J2153">
        <v>79600</v>
      </c>
      <c r="K2153">
        <v>30850</v>
      </c>
      <c r="L2153">
        <v>157600</v>
      </c>
      <c r="M2153">
        <f>SUM(Emisiones_CO2_CO2eq_MUNDO[[#This Row],[Edificios (kilotoneladas CO₂e)]:[Electricidad y Calor (kilotoneladas CO₂e)]])</f>
        <v>531040</v>
      </c>
    </row>
    <row r="2154" spans="1:13" x14ac:dyDescent="0.25">
      <c r="A2154" t="s">
        <v>157</v>
      </c>
      <c r="B2154" t="s">
        <v>434</v>
      </c>
      <c r="C2154" t="s">
        <v>158</v>
      </c>
      <c r="D2154">
        <v>2009</v>
      </c>
      <c r="E2154">
        <v>125400</v>
      </c>
      <c r="F2154">
        <v>17980</v>
      </c>
      <c r="G2154">
        <v>-3100</v>
      </c>
      <c r="H2154">
        <v>13100</v>
      </c>
      <c r="I2154">
        <v>125200</v>
      </c>
      <c r="J2154">
        <v>78500</v>
      </c>
      <c r="K2154">
        <v>29160</v>
      </c>
      <c r="L2154">
        <v>162100</v>
      </c>
      <c r="M2154">
        <f>SUM(Emisiones_CO2_CO2eq_MUNDO[[#This Row],[Edificios (kilotoneladas CO₂e)]:[Electricidad y Calor (kilotoneladas CO₂e)]])</f>
        <v>548340</v>
      </c>
    </row>
    <row r="2155" spans="1:13" x14ac:dyDescent="0.25">
      <c r="A2155" t="s">
        <v>157</v>
      </c>
      <c r="B2155" t="s">
        <v>434</v>
      </c>
      <c r="C2155" t="s">
        <v>158</v>
      </c>
      <c r="D2155">
        <v>2010</v>
      </c>
      <c r="E2155">
        <v>120400</v>
      </c>
      <c r="F2155">
        <v>21870</v>
      </c>
      <c r="G2155">
        <v>-3100</v>
      </c>
      <c r="H2155">
        <v>13200</v>
      </c>
      <c r="I2155">
        <v>116700</v>
      </c>
      <c r="J2155">
        <v>84300</v>
      </c>
      <c r="K2155">
        <v>30420</v>
      </c>
      <c r="L2155">
        <v>163900</v>
      </c>
      <c r="M2155">
        <f>SUM(Emisiones_CO2_CO2eq_MUNDO[[#This Row],[Edificios (kilotoneladas CO₂e)]:[Electricidad y Calor (kilotoneladas CO₂e)]])</f>
        <v>547690</v>
      </c>
    </row>
    <row r="2156" spans="1:13" x14ac:dyDescent="0.25">
      <c r="A2156" t="s">
        <v>157</v>
      </c>
      <c r="B2156" t="s">
        <v>434</v>
      </c>
      <c r="C2156" t="s">
        <v>158</v>
      </c>
      <c r="D2156">
        <v>2011</v>
      </c>
      <c r="E2156">
        <v>123500</v>
      </c>
      <c r="F2156">
        <v>23350</v>
      </c>
      <c r="G2156">
        <v>67080</v>
      </c>
      <c r="H2156">
        <v>11800</v>
      </c>
      <c r="I2156">
        <v>116900</v>
      </c>
      <c r="J2156">
        <v>84600</v>
      </c>
      <c r="K2156">
        <v>30580</v>
      </c>
      <c r="L2156">
        <v>171000</v>
      </c>
      <c r="M2156">
        <f>SUM(Emisiones_CO2_CO2eq_MUNDO[[#This Row],[Edificios (kilotoneladas CO₂e)]:[Electricidad y Calor (kilotoneladas CO₂e)]])</f>
        <v>628810</v>
      </c>
    </row>
    <row r="2157" spans="1:13" x14ac:dyDescent="0.25">
      <c r="A2157" t="s">
        <v>157</v>
      </c>
      <c r="B2157" t="s">
        <v>434</v>
      </c>
      <c r="C2157" t="s">
        <v>158</v>
      </c>
      <c r="D2157">
        <v>2012</v>
      </c>
      <c r="E2157">
        <v>113500</v>
      </c>
      <c r="F2157">
        <v>24430</v>
      </c>
      <c r="G2157">
        <v>67080</v>
      </c>
      <c r="H2157">
        <v>12000</v>
      </c>
      <c r="I2157">
        <v>121600</v>
      </c>
      <c r="J2157">
        <v>87400</v>
      </c>
      <c r="K2157">
        <v>32220</v>
      </c>
      <c r="L2157">
        <v>177700</v>
      </c>
      <c r="M2157">
        <f>SUM(Emisiones_CO2_CO2eq_MUNDO[[#This Row],[Edificios (kilotoneladas CO₂e)]:[Electricidad y Calor (kilotoneladas CO₂e)]])</f>
        <v>635930</v>
      </c>
    </row>
    <row r="2158" spans="1:13" x14ac:dyDescent="0.25">
      <c r="A2158" t="s">
        <v>157</v>
      </c>
      <c r="B2158" t="s">
        <v>434</v>
      </c>
      <c r="C2158" t="s">
        <v>158</v>
      </c>
      <c r="D2158">
        <v>2013</v>
      </c>
      <c r="E2158">
        <v>123000</v>
      </c>
      <c r="F2158">
        <v>23920</v>
      </c>
      <c r="G2158">
        <v>67080</v>
      </c>
      <c r="H2158">
        <v>12300</v>
      </c>
      <c r="I2158">
        <v>126000</v>
      </c>
      <c r="J2158">
        <v>87300</v>
      </c>
      <c r="K2158">
        <v>30310</v>
      </c>
      <c r="L2158">
        <v>187300</v>
      </c>
      <c r="M2158">
        <f>SUM(Emisiones_CO2_CO2eq_MUNDO[[#This Row],[Edificios (kilotoneladas CO₂e)]:[Electricidad y Calor (kilotoneladas CO₂e)]])</f>
        <v>657210</v>
      </c>
    </row>
    <row r="2159" spans="1:13" x14ac:dyDescent="0.25">
      <c r="A2159" t="s">
        <v>157</v>
      </c>
      <c r="B2159" t="s">
        <v>434</v>
      </c>
      <c r="C2159" t="s">
        <v>158</v>
      </c>
      <c r="D2159">
        <v>2014</v>
      </c>
      <c r="E2159">
        <v>122000</v>
      </c>
      <c r="F2159">
        <v>23050</v>
      </c>
      <c r="G2159">
        <v>67080</v>
      </c>
      <c r="H2159">
        <v>11900</v>
      </c>
      <c r="I2159">
        <v>138700</v>
      </c>
      <c r="J2159">
        <v>93100</v>
      </c>
      <c r="K2159">
        <v>28450</v>
      </c>
      <c r="L2159">
        <v>191100</v>
      </c>
      <c r="M2159">
        <f>SUM(Emisiones_CO2_CO2eq_MUNDO[[#This Row],[Edificios (kilotoneladas CO₂e)]:[Electricidad y Calor (kilotoneladas CO₂e)]])</f>
        <v>675380</v>
      </c>
    </row>
    <row r="2160" spans="1:13" x14ac:dyDescent="0.25">
      <c r="A2160" t="s">
        <v>157</v>
      </c>
      <c r="B2160" t="s">
        <v>434</v>
      </c>
      <c r="C2160" t="s">
        <v>158</v>
      </c>
      <c r="D2160">
        <v>2015</v>
      </c>
      <c r="E2160">
        <v>124000</v>
      </c>
      <c r="F2160">
        <v>20250</v>
      </c>
      <c r="G2160">
        <v>67080</v>
      </c>
      <c r="H2160">
        <v>11900</v>
      </c>
      <c r="I2160">
        <v>136600</v>
      </c>
      <c r="J2160">
        <v>88400</v>
      </c>
      <c r="K2160">
        <v>28450</v>
      </c>
      <c r="L2160">
        <v>192400</v>
      </c>
      <c r="M2160">
        <f>SUM(Emisiones_CO2_CO2eq_MUNDO[[#This Row],[Edificios (kilotoneladas CO₂e)]:[Electricidad y Calor (kilotoneladas CO₂e)]])</f>
        <v>669080</v>
      </c>
    </row>
    <row r="2161" spans="1:13" x14ac:dyDescent="0.25">
      <c r="A2161" t="s">
        <v>157</v>
      </c>
      <c r="B2161" t="s">
        <v>434</v>
      </c>
      <c r="C2161" t="s">
        <v>158</v>
      </c>
      <c r="D2161">
        <v>2016</v>
      </c>
      <c r="E2161">
        <v>134500</v>
      </c>
      <c r="F2161">
        <v>19010</v>
      </c>
      <c r="G2161">
        <v>67080</v>
      </c>
      <c r="H2161">
        <v>11700</v>
      </c>
      <c r="I2161">
        <v>130600</v>
      </c>
      <c r="J2161">
        <v>91400</v>
      </c>
      <c r="K2161">
        <v>28450</v>
      </c>
      <c r="L2161">
        <v>195100</v>
      </c>
      <c r="M2161">
        <f>SUM(Emisiones_CO2_CO2eq_MUNDO[[#This Row],[Edificios (kilotoneladas CO₂e)]:[Electricidad y Calor (kilotoneladas CO₂e)]])</f>
        <v>677840</v>
      </c>
    </row>
    <row r="2162" spans="1:13" x14ac:dyDescent="0.25">
      <c r="A2162" t="s">
        <v>159</v>
      </c>
      <c r="B2162" t="s">
        <v>435</v>
      </c>
      <c r="C2162" t="s">
        <v>160</v>
      </c>
      <c r="D2162">
        <v>1990</v>
      </c>
      <c r="E2162">
        <v>6200</v>
      </c>
      <c r="F2162">
        <v>4170</v>
      </c>
      <c r="G2162">
        <v>-990</v>
      </c>
      <c r="H2162">
        <v>0</v>
      </c>
      <c r="I2162">
        <v>21800</v>
      </c>
      <c r="J2162">
        <v>7800</v>
      </c>
      <c r="K2162">
        <v>8260</v>
      </c>
      <c r="L2162">
        <v>16700</v>
      </c>
      <c r="M2162">
        <f>SUM(Emisiones_CO2_CO2eq_MUNDO[[#This Row],[Edificios (kilotoneladas CO₂e)]:[Electricidad y Calor (kilotoneladas CO₂e)]])</f>
        <v>63940</v>
      </c>
    </row>
    <row r="2163" spans="1:13" x14ac:dyDescent="0.25">
      <c r="A2163" t="s">
        <v>159</v>
      </c>
      <c r="B2163" t="s">
        <v>435</v>
      </c>
      <c r="C2163" t="s">
        <v>160</v>
      </c>
      <c r="D2163">
        <v>1991</v>
      </c>
      <c r="E2163">
        <v>3900</v>
      </c>
      <c r="F2163">
        <v>2069.99999999999</v>
      </c>
      <c r="G2163">
        <v>-990</v>
      </c>
      <c r="H2163">
        <v>0</v>
      </c>
      <c r="I2163">
        <v>18400</v>
      </c>
      <c r="J2163">
        <v>6900</v>
      </c>
      <c r="K2163">
        <v>1310</v>
      </c>
      <c r="L2163">
        <v>14200</v>
      </c>
      <c r="M2163">
        <f>SUM(Emisiones_CO2_CO2eq_MUNDO[[#This Row],[Edificios (kilotoneladas CO₂e)]:[Electricidad y Calor (kilotoneladas CO₂e)]])</f>
        <v>45789.999999999985</v>
      </c>
    </row>
    <row r="2164" spans="1:13" x14ac:dyDescent="0.25">
      <c r="A2164" t="s">
        <v>159</v>
      </c>
      <c r="B2164" t="s">
        <v>435</v>
      </c>
      <c r="C2164" t="s">
        <v>160</v>
      </c>
      <c r="D2164">
        <v>1992</v>
      </c>
      <c r="E2164">
        <v>4800</v>
      </c>
      <c r="F2164">
        <v>820</v>
      </c>
      <c r="G2164">
        <v>-990</v>
      </c>
      <c r="H2164">
        <v>0</v>
      </c>
      <c r="I2164">
        <v>23300</v>
      </c>
      <c r="J2164">
        <v>8700</v>
      </c>
      <c r="K2164">
        <v>160</v>
      </c>
      <c r="L2164">
        <v>29700</v>
      </c>
      <c r="M2164">
        <f>SUM(Emisiones_CO2_CO2eq_MUNDO[[#This Row],[Edificios (kilotoneladas CO₂e)]:[Electricidad y Calor (kilotoneladas CO₂e)]])</f>
        <v>66490</v>
      </c>
    </row>
    <row r="2165" spans="1:13" x14ac:dyDescent="0.25">
      <c r="A2165" t="s">
        <v>159</v>
      </c>
      <c r="B2165" t="s">
        <v>435</v>
      </c>
      <c r="C2165" t="s">
        <v>160</v>
      </c>
      <c r="D2165">
        <v>1993</v>
      </c>
      <c r="E2165">
        <v>7200</v>
      </c>
      <c r="F2165">
        <v>820</v>
      </c>
      <c r="G2165">
        <v>-990</v>
      </c>
      <c r="H2165">
        <v>0</v>
      </c>
      <c r="I2165">
        <v>24500</v>
      </c>
      <c r="J2165">
        <v>9600</v>
      </c>
      <c r="K2165">
        <v>110</v>
      </c>
      <c r="L2165">
        <v>46500</v>
      </c>
      <c r="M2165">
        <f>SUM(Emisiones_CO2_CO2eq_MUNDO[[#This Row],[Edificios (kilotoneladas CO₂e)]:[Electricidad y Calor (kilotoneladas CO₂e)]])</f>
        <v>87740</v>
      </c>
    </row>
    <row r="2166" spans="1:13" x14ac:dyDescent="0.25">
      <c r="A2166" t="s">
        <v>159</v>
      </c>
      <c r="B2166" t="s">
        <v>435</v>
      </c>
      <c r="C2166" t="s">
        <v>160</v>
      </c>
      <c r="D2166">
        <v>1994</v>
      </c>
      <c r="E2166">
        <v>7800</v>
      </c>
      <c r="F2166">
        <v>810</v>
      </c>
      <c r="G2166">
        <v>-990</v>
      </c>
      <c r="H2166">
        <v>0</v>
      </c>
      <c r="I2166">
        <v>24800</v>
      </c>
      <c r="J2166">
        <v>10400</v>
      </c>
      <c r="K2166">
        <v>110</v>
      </c>
      <c r="L2166">
        <v>55900</v>
      </c>
      <c r="M2166">
        <f>SUM(Emisiones_CO2_CO2eq_MUNDO[[#This Row],[Edificios (kilotoneladas CO₂e)]:[Electricidad y Calor (kilotoneladas CO₂e)]])</f>
        <v>98830</v>
      </c>
    </row>
    <row r="2167" spans="1:13" x14ac:dyDescent="0.25">
      <c r="A2167" t="s">
        <v>159</v>
      </c>
      <c r="B2167" t="s">
        <v>435</v>
      </c>
      <c r="C2167" t="s">
        <v>160</v>
      </c>
      <c r="D2167">
        <v>1995</v>
      </c>
      <c r="E2167">
        <v>6600</v>
      </c>
      <c r="F2167">
        <v>850</v>
      </c>
      <c r="G2167">
        <v>-990</v>
      </c>
      <c r="H2167">
        <v>0</v>
      </c>
      <c r="I2167">
        <v>24700</v>
      </c>
      <c r="J2167">
        <v>10200</v>
      </c>
      <c r="K2167">
        <v>110</v>
      </c>
      <c r="L2167">
        <v>53700</v>
      </c>
      <c r="M2167">
        <f>SUM(Emisiones_CO2_CO2eq_MUNDO[[#This Row],[Edificios (kilotoneladas CO₂e)]:[Electricidad y Calor (kilotoneladas CO₂e)]])</f>
        <v>95170</v>
      </c>
    </row>
    <row r="2168" spans="1:13" x14ac:dyDescent="0.25">
      <c r="A2168" t="s">
        <v>159</v>
      </c>
      <c r="B2168" t="s">
        <v>435</v>
      </c>
      <c r="C2168" t="s">
        <v>160</v>
      </c>
      <c r="D2168">
        <v>1996</v>
      </c>
      <c r="E2168">
        <v>10100</v>
      </c>
      <c r="F2168">
        <v>640</v>
      </c>
      <c r="G2168">
        <v>-990</v>
      </c>
      <c r="H2168">
        <v>0</v>
      </c>
      <c r="I2168">
        <v>24200</v>
      </c>
      <c r="J2168">
        <v>10300</v>
      </c>
      <c r="K2168">
        <v>110</v>
      </c>
      <c r="L2168">
        <v>52800</v>
      </c>
      <c r="M2168">
        <f>SUM(Emisiones_CO2_CO2eq_MUNDO[[#This Row],[Edificios (kilotoneladas CO₂e)]:[Electricidad y Calor (kilotoneladas CO₂e)]])</f>
        <v>97160</v>
      </c>
    </row>
    <row r="2169" spans="1:13" x14ac:dyDescent="0.25">
      <c r="A2169" t="s">
        <v>159</v>
      </c>
      <c r="B2169" t="s">
        <v>435</v>
      </c>
      <c r="C2169" t="s">
        <v>160</v>
      </c>
      <c r="D2169">
        <v>1997</v>
      </c>
      <c r="E2169">
        <v>10300</v>
      </c>
      <c r="F2169">
        <v>670</v>
      </c>
      <c r="G2169">
        <v>-990</v>
      </c>
      <c r="H2169">
        <v>0</v>
      </c>
      <c r="I2169">
        <v>23800</v>
      </c>
      <c r="J2169">
        <v>9800</v>
      </c>
      <c r="K2169">
        <v>930</v>
      </c>
      <c r="L2169">
        <v>70300</v>
      </c>
      <c r="M2169">
        <f>SUM(Emisiones_CO2_CO2eq_MUNDO[[#This Row],[Edificios (kilotoneladas CO₂e)]:[Electricidad y Calor (kilotoneladas CO₂e)]])</f>
        <v>114810</v>
      </c>
    </row>
    <row r="2170" spans="1:13" x14ac:dyDescent="0.25">
      <c r="A2170" t="s">
        <v>159</v>
      </c>
      <c r="B2170" t="s">
        <v>435</v>
      </c>
      <c r="C2170" t="s">
        <v>160</v>
      </c>
      <c r="D2170">
        <v>1998</v>
      </c>
      <c r="E2170">
        <v>7300</v>
      </c>
      <c r="F2170">
        <v>790</v>
      </c>
      <c r="G2170">
        <v>-990</v>
      </c>
      <c r="H2170">
        <v>0</v>
      </c>
      <c r="I2170">
        <v>24200</v>
      </c>
      <c r="J2170">
        <v>9800</v>
      </c>
      <c r="K2170">
        <v>1480</v>
      </c>
      <c r="L2170">
        <v>38000</v>
      </c>
      <c r="M2170">
        <f>SUM(Emisiones_CO2_CO2eq_MUNDO[[#This Row],[Edificios (kilotoneladas CO₂e)]:[Electricidad y Calor (kilotoneladas CO₂e)]])</f>
        <v>80580</v>
      </c>
    </row>
    <row r="2171" spans="1:13" x14ac:dyDescent="0.25">
      <c r="A2171" t="s">
        <v>159</v>
      </c>
      <c r="B2171" t="s">
        <v>435</v>
      </c>
      <c r="C2171" t="s">
        <v>160</v>
      </c>
      <c r="D2171">
        <v>1999</v>
      </c>
      <c r="E2171">
        <v>7700</v>
      </c>
      <c r="F2171">
        <v>1950</v>
      </c>
      <c r="G2171">
        <v>-990</v>
      </c>
      <c r="H2171">
        <v>0</v>
      </c>
      <c r="I2171">
        <v>24200</v>
      </c>
      <c r="J2171">
        <v>10100</v>
      </c>
      <c r="K2171">
        <v>1750</v>
      </c>
      <c r="L2171">
        <v>18900</v>
      </c>
      <c r="M2171">
        <f>SUM(Emisiones_CO2_CO2eq_MUNDO[[#This Row],[Edificios (kilotoneladas CO₂e)]:[Electricidad y Calor (kilotoneladas CO₂e)]])</f>
        <v>63610</v>
      </c>
    </row>
    <row r="2172" spans="1:13" x14ac:dyDescent="0.25">
      <c r="A2172" t="s">
        <v>159</v>
      </c>
      <c r="B2172" t="s">
        <v>435</v>
      </c>
      <c r="C2172" t="s">
        <v>160</v>
      </c>
      <c r="D2172">
        <v>2000</v>
      </c>
      <c r="E2172">
        <v>8700</v>
      </c>
      <c r="F2172">
        <v>2320</v>
      </c>
      <c r="G2172">
        <v>-990</v>
      </c>
      <c r="H2172">
        <v>0</v>
      </c>
      <c r="I2172">
        <v>26400</v>
      </c>
      <c r="J2172">
        <v>10500</v>
      </c>
      <c r="K2172">
        <v>1750</v>
      </c>
      <c r="L2172">
        <v>25000</v>
      </c>
      <c r="M2172">
        <f>SUM(Emisiones_CO2_CO2eq_MUNDO[[#This Row],[Edificios (kilotoneladas CO₂e)]:[Electricidad y Calor (kilotoneladas CO₂e)]])</f>
        <v>73680</v>
      </c>
    </row>
    <row r="2173" spans="1:13" x14ac:dyDescent="0.25">
      <c r="A2173" t="s">
        <v>159</v>
      </c>
      <c r="B2173" t="s">
        <v>435</v>
      </c>
      <c r="C2173" t="s">
        <v>160</v>
      </c>
      <c r="D2173">
        <v>2001</v>
      </c>
      <c r="E2173">
        <v>9000</v>
      </c>
      <c r="F2173">
        <v>2270</v>
      </c>
      <c r="G2173">
        <v>-970</v>
      </c>
      <c r="H2173">
        <v>0</v>
      </c>
      <c r="I2173">
        <v>28800</v>
      </c>
      <c r="J2173">
        <v>10900</v>
      </c>
      <c r="K2173">
        <v>1750</v>
      </c>
      <c r="L2173">
        <v>31600</v>
      </c>
      <c r="M2173">
        <f>SUM(Emisiones_CO2_CO2eq_MUNDO[[#This Row],[Edificios (kilotoneladas CO₂e)]:[Electricidad y Calor (kilotoneladas CO₂e)]])</f>
        <v>83350</v>
      </c>
    </row>
    <row r="2174" spans="1:13" x14ac:dyDescent="0.25">
      <c r="A2174" t="s">
        <v>159</v>
      </c>
      <c r="B2174" t="s">
        <v>435</v>
      </c>
      <c r="C2174" t="s">
        <v>160</v>
      </c>
      <c r="D2174">
        <v>2002</v>
      </c>
      <c r="E2174">
        <v>9000</v>
      </c>
      <c r="F2174">
        <v>2540</v>
      </c>
      <c r="G2174">
        <v>-970</v>
      </c>
      <c r="H2174">
        <v>0</v>
      </c>
      <c r="I2174">
        <v>27800</v>
      </c>
      <c r="J2174">
        <v>9800</v>
      </c>
      <c r="K2174">
        <v>1750</v>
      </c>
      <c r="L2174">
        <v>28600</v>
      </c>
      <c r="M2174">
        <f>SUM(Emisiones_CO2_CO2eq_MUNDO[[#This Row],[Edificios (kilotoneladas CO₂e)]:[Electricidad y Calor (kilotoneladas CO₂e)]])</f>
        <v>78520</v>
      </c>
    </row>
    <row r="2175" spans="1:13" x14ac:dyDescent="0.25">
      <c r="A2175" t="s">
        <v>159</v>
      </c>
      <c r="B2175" t="s">
        <v>435</v>
      </c>
      <c r="C2175" t="s">
        <v>160</v>
      </c>
      <c r="D2175">
        <v>2003</v>
      </c>
      <c r="E2175">
        <v>8700</v>
      </c>
      <c r="F2175">
        <v>690</v>
      </c>
      <c r="G2175">
        <v>-970</v>
      </c>
      <c r="H2175">
        <v>0</v>
      </c>
      <c r="I2175">
        <v>21600</v>
      </c>
      <c r="J2175">
        <v>7000</v>
      </c>
      <c r="K2175">
        <v>1810</v>
      </c>
      <c r="L2175">
        <v>32299.999999999898</v>
      </c>
      <c r="M2175">
        <f>SUM(Emisiones_CO2_CO2eq_MUNDO[[#This Row],[Edificios (kilotoneladas CO₂e)]:[Electricidad y Calor (kilotoneladas CO₂e)]])</f>
        <v>71129.999999999898</v>
      </c>
    </row>
    <row r="2176" spans="1:13" x14ac:dyDescent="0.25">
      <c r="A2176" t="s">
        <v>159</v>
      </c>
      <c r="B2176" t="s">
        <v>435</v>
      </c>
      <c r="C2176" t="s">
        <v>160</v>
      </c>
      <c r="D2176">
        <v>2004</v>
      </c>
      <c r="E2176">
        <v>10400</v>
      </c>
      <c r="F2176">
        <v>890</v>
      </c>
      <c r="G2176">
        <v>-970</v>
      </c>
      <c r="H2176">
        <v>0</v>
      </c>
      <c r="I2176">
        <v>24100</v>
      </c>
      <c r="J2176">
        <v>7500</v>
      </c>
      <c r="K2176">
        <v>1530</v>
      </c>
      <c r="L2176">
        <v>30900</v>
      </c>
      <c r="M2176">
        <f>SUM(Emisiones_CO2_CO2eq_MUNDO[[#This Row],[Edificios (kilotoneladas CO₂e)]:[Electricidad y Calor (kilotoneladas CO₂e)]])</f>
        <v>74350</v>
      </c>
    </row>
    <row r="2177" spans="1:13" x14ac:dyDescent="0.25">
      <c r="A2177" t="s">
        <v>159</v>
      </c>
      <c r="B2177" t="s">
        <v>435</v>
      </c>
      <c r="C2177" t="s">
        <v>160</v>
      </c>
      <c r="D2177">
        <v>2005</v>
      </c>
      <c r="E2177">
        <v>12600</v>
      </c>
      <c r="F2177">
        <v>1050</v>
      </c>
      <c r="G2177">
        <v>-970</v>
      </c>
      <c r="H2177">
        <v>0</v>
      </c>
      <c r="I2177">
        <v>26000</v>
      </c>
      <c r="J2177">
        <v>7000</v>
      </c>
      <c r="K2177">
        <v>14000</v>
      </c>
      <c r="L2177">
        <v>27500</v>
      </c>
      <c r="M2177">
        <f>SUM(Emisiones_CO2_CO2eq_MUNDO[[#This Row],[Edificios (kilotoneladas CO₂e)]:[Electricidad y Calor (kilotoneladas CO₂e)]])</f>
        <v>87180</v>
      </c>
    </row>
    <row r="2178" spans="1:13" x14ac:dyDescent="0.25">
      <c r="A2178" t="s">
        <v>159</v>
      </c>
      <c r="B2178" t="s">
        <v>435</v>
      </c>
      <c r="C2178" t="s">
        <v>160</v>
      </c>
      <c r="D2178">
        <v>2006</v>
      </c>
      <c r="E2178">
        <v>11200</v>
      </c>
      <c r="F2178">
        <v>1240</v>
      </c>
      <c r="G2178">
        <v>-1700</v>
      </c>
      <c r="H2178">
        <v>0</v>
      </c>
      <c r="I2178">
        <v>25900</v>
      </c>
      <c r="J2178">
        <v>6700</v>
      </c>
      <c r="K2178">
        <v>13680</v>
      </c>
      <c r="L2178">
        <v>25200</v>
      </c>
      <c r="M2178">
        <f>SUM(Emisiones_CO2_CO2eq_MUNDO[[#This Row],[Edificios (kilotoneladas CO₂e)]:[Electricidad y Calor (kilotoneladas CO₂e)]])</f>
        <v>82220</v>
      </c>
    </row>
    <row r="2179" spans="1:13" x14ac:dyDescent="0.25">
      <c r="A2179" t="s">
        <v>159</v>
      </c>
      <c r="B2179" t="s">
        <v>435</v>
      </c>
      <c r="C2179" t="s">
        <v>160</v>
      </c>
      <c r="D2179">
        <v>2007</v>
      </c>
      <c r="E2179">
        <v>11100</v>
      </c>
      <c r="F2179">
        <v>1630</v>
      </c>
      <c r="G2179">
        <v>-1700</v>
      </c>
      <c r="H2179">
        <v>0</v>
      </c>
      <c r="I2179">
        <v>25900</v>
      </c>
      <c r="J2179">
        <v>8100</v>
      </c>
      <c r="K2179">
        <v>13130</v>
      </c>
      <c r="L2179">
        <v>17700</v>
      </c>
      <c r="M2179">
        <f>SUM(Emisiones_CO2_CO2eq_MUNDO[[#This Row],[Edificios (kilotoneladas CO₂e)]:[Electricidad y Calor (kilotoneladas CO₂e)]])</f>
        <v>75860</v>
      </c>
    </row>
    <row r="2180" spans="1:13" x14ac:dyDescent="0.25">
      <c r="A2180" t="s">
        <v>159</v>
      </c>
      <c r="B2180" t="s">
        <v>435</v>
      </c>
      <c r="C2180" t="s">
        <v>160</v>
      </c>
      <c r="D2180">
        <v>2008</v>
      </c>
      <c r="E2180">
        <v>12600</v>
      </c>
      <c r="F2180">
        <v>2310</v>
      </c>
      <c r="G2180">
        <v>-1700</v>
      </c>
      <c r="H2180">
        <v>0</v>
      </c>
      <c r="I2180">
        <v>24700</v>
      </c>
      <c r="J2180">
        <v>6800</v>
      </c>
      <c r="K2180">
        <v>10940</v>
      </c>
      <c r="L2180">
        <v>28600</v>
      </c>
      <c r="M2180">
        <f>SUM(Emisiones_CO2_CO2eq_MUNDO[[#This Row],[Edificios (kilotoneladas CO₂e)]:[Electricidad y Calor (kilotoneladas CO₂e)]])</f>
        <v>84250</v>
      </c>
    </row>
    <row r="2181" spans="1:13" x14ac:dyDescent="0.25">
      <c r="A2181" t="s">
        <v>159</v>
      </c>
      <c r="B2181" t="s">
        <v>435</v>
      </c>
      <c r="C2181" t="s">
        <v>160</v>
      </c>
      <c r="D2181">
        <v>2009</v>
      </c>
      <c r="E2181">
        <v>10500</v>
      </c>
      <c r="F2181">
        <v>2520</v>
      </c>
      <c r="G2181">
        <v>-1700</v>
      </c>
      <c r="H2181">
        <v>0</v>
      </c>
      <c r="I2181">
        <v>25400</v>
      </c>
      <c r="J2181">
        <v>7200</v>
      </c>
      <c r="K2181">
        <v>12690</v>
      </c>
      <c r="L2181">
        <v>49200</v>
      </c>
      <c r="M2181">
        <f>SUM(Emisiones_CO2_CO2eq_MUNDO[[#This Row],[Edificios (kilotoneladas CO₂e)]:[Electricidad y Calor (kilotoneladas CO₂e)]])</f>
        <v>105810</v>
      </c>
    </row>
    <row r="2182" spans="1:13" x14ac:dyDescent="0.25">
      <c r="A2182" t="s">
        <v>159</v>
      </c>
      <c r="B2182" t="s">
        <v>435</v>
      </c>
      <c r="C2182" t="s">
        <v>160</v>
      </c>
      <c r="D2182">
        <v>2010</v>
      </c>
      <c r="E2182">
        <v>10900</v>
      </c>
      <c r="F2182">
        <v>2870</v>
      </c>
      <c r="G2182">
        <v>-1700</v>
      </c>
      <c r="H2182">
        <v>0</v>
      </c>
      <c r="I2182">
        <v>28000</v>
      </c>
      <c r="J2182">
        <v>7600</v>
      </c>
      <c r="K2182">
        <v>13790</v>
      </c>
      <c r="L2182">
        <v>57400</v>
      </c>
      <c r="M2182">
        <f>SUM(Emisiones_CO2_CO2eq_MUNDO[[#This Row],[Edificios (kilotoneladas CO₂e)]:[Electricidad y Calor (kilotoneladas CO₂e)]])</f>
        <v>118860</v>
      </c>
    </row>
    <row r="2183" spans="1:13" x14ac:dyDescent="0.25">
      <c r="A2183" t="s">
        <v>159</v>
      </c>
      <c r="B2183" t="s">
        <v>435</v>
      </c>
      <c r="C2183" t="s">
        <v>160</v>
      </c>
      <c r="D2183">
        <v>2011</v>
      </c>
      <c r="E2183">
        <v>11000</v>
      </c>
      <c r="F2183">
        <v>3540</v>
      </c>
      <c r="G2183">
        <v>-2040</v>
      </c>
      <c r="H2183">
        <v>0</v>
      </c>
      <c r="I2183">
        <v>33000</v>
      </c>
      <c r="J2183">
        <v>10000</v>
      </c>
      <c r="K2183">
        <v>17070</v>
      </c>
      <c r="L2183">
        <v>56500</v>
      </c>
      <c r="M2183">
        <f>SUM(Emisiones_CO2_CO2eq_MUNDO[[#This Row],[Edificios (kilotoneladas CO₂e)]:[Electricidad y Calor (kilotoneladas CO₂e)]])</f>
        <v>129070</v>
      </c>
    </row>
    <row r="2184" spans="1:13" x14ac:dyDescent="0.25">
      <c r="A2184" t="s">
        <v>159</v>
      </c>
      <c r="B2184" t="s">
        <v>435</v>
      </c>
      <c r="C2184" t="s">
        <v>160</v>
      </c>
      <c r="D2184">
        <v>2012</v>
      </c>
      <c r="E2184">
        <v>12100</v>
      </c>
      <c r="F2184">
        <v>3480</v>
      </c>
      <c r="G2184">
        <v>-2040</v>
      </c>
      <c r="H2184">
        <v>0</v>
      </c>
      <c r="I2184">
        <v>35700</v>
      </c>
      <c r="J2184">
        <v>15400</v>
      </c>
      <c r="K2184">
        <v>21830</v>
      </c>
      <c r="L2184">
        <v>63400</v>
      </c>
      <c r="M2184">
        <f>SUM(Emisiones_CO2_CO2eq_MUNDO[[#This Row],[Edificios (kilotoneladas CO₂e)]:[Electricidad y Calor (kilotoneladas CO₂e)]])</f>
        <v>149870</v>
      </c>
    </row>
    <row r="2185" spans="1:13" x14ac:dyDescent="0.25">
      <c r="A2185" t="s">
        <v>159</v>
      </c>
      <c r="B2185" t="s">
        <v>435</v>
      </c>
      <c r="C2185" t="s">
        <v>160</v>
      </c>
      <c r="D2185">
        <v>2013</v>
      </c>
      <c r="E2185">
        <v>12100</v>
      </c>
      <c r="F2185">
        <v>4179.99999999999</v>
      </c>
      <c r="G2185">
        <v>-2040</v>
      </c>
      <c r="H2185">
        <v>0</v>
      </c>
      <c r="I2185">
        <v>35400</v>
      </c>
      <c r="J2185">
        <v>14100</v>
      </c>
      <c r="K2185">
        <v>22650</v>
      </c>
      <c r="L2185">
        <v>74000</v>
      </c>
      <c r="M2185">
        <f>SUM(Emisiones_CO2_CO2eq_MUNDO[[#This Row],[Edificios (kilotoneladas CO₂e)]:[Electricidad y Calor (kilotoneladas CO₂e)]])</f>
        <v>160390</v>
      </c>
    </row>
    <row r="2186" spans="1:13" x14ac:dyDescent="0.25">
      <c r="A2186" t="s">
        <v>159</v>
      </c>
      <c r="B2186" t="s">
        <v>435</v>
      </c>
      <c r="C2186" t="s">
        <v>160</v>
      </c>
      <c r="D2186">
        <v>2014</v>
      </c>
      <c r="E2186">
        <v>8900</v>
      </c>
      <c r="F2186">
        <v>4540</v>
      </c>
      <c r="G2186">
        <v>-2040</v>
      </c>
      <c r="H2186">
        <v>0</v>
      </c>
      <c r="I2186">
        <v>29000</v>
      </c>
      <c r="J2186">
        <v>11100</v>
      </c>
      <c r="K2186">
        <v>23410</v>
      </c>
      <c r="L2186">
        <v>91800</v>
      </c>
      <c r="M2186">
        <f>SUM(Emisiones_CO2_CO2eq_MUNDO[[#This Row],[Edificios (kilotoneladas CO₂e)]:[Electricidad y Calor (kilotoneladas CO₂e)]])</f>
        <v>166710</v>
      </c>
    </row>
    <row r="2187" spans="1:13" x14ac:dyDescent="0.25">
      <c r="A2187" t="s">
        <v>159</v>
      </c>
      <c r="B2187" t="s">
        <v>435</v>
      </c>
      <c r="C2187" t="s">
        <v>160</v>
      </c>
      <c r="D2187">
        <v>2015</v>
      </c>
      <c r="E2187">
        <v>7200</v>
      </c>
      <c r="F2187">
        <v>5050</v>
      </c>
      <c r="G2187">
        <v>-2040</v>
      </c>
      <c r="H2187">
        <v>0</v>
      </c>
      <c r="I2187">
        <v>24900</v>
      </c>
      <c r="J2187">
        <v>8500</v>
      </c>
      <c r="K2187">
        <v>23410</v>
      </c>
      <c r="L2187">
        <v>89800</v>
      </c>
      <c r="M2187">
        <f>SUM(Emisiones_CO2_CO2eq_MUNDO[[#This Row],[Edificios (kilotoneladas CO₂e)]:[Electricidad y Calor (kilotoneladas CO₂e)]])</f>
        <v>156820</v>
      </c>
    </row>
    <row r="2188" spans="1:13" x14ac:dyDescent="0.25">
      <c r="A2188" t="s">
        <v>159</v>
      </c>
      <c r="B2188" t="s">
        <v>435</v>
      </c>
      <c r="C2188" t="s">
        <v>160</v>
      </c>
      <c r="D2188">
        <v>2016</v>
      </c>
      <c r="E2188">
        <v>9000</v>
      </c>
      <c r="F2188">
        <v>5050</v>
      </c>
      <c r="G2188">
        <v>-2040</v>
      </c>
      <c r="H2188">
        <v>0</v>
      </c>
      <c r="I2188">
        <v>25300</v>
      </c>
      <c r="J2188">
        <v>8900</v>
      </c>
      <c r="K2188">
        <v>23410</v>
      </c>
      <c r="L2188">
        <v>96700</v>
      </c>
      <c r="M2188">
        <f>SUM(Emisiones_CO2_CO2eq_MUNDO[[#This Row],[Edificios (kilotoneladas CO₂e)]:[Electricidad y Calor (kilotoneladas CO₂e)]])</f>
        <v>166320</v>
      </c>
    </row>
    <row r="2189" spans="1:13" x14ac:dyDescent="0.25">
      <c r="A2189" t="s">
        <v>161</v>
      </c>
      <c r="B2189" t="s">
        <v>436</v>
      </c>
      <c r="C2189" t="s">
        <v>162</v>
      </c>
      <c r="D2189">
        <v>1990</v>
      </c>
      <c r="E2189">
        <v>9700</v>
      </c>
      <c r="F2189">
        <v>880</v>
      </c>
      <c r="G2189">
        <v>-2190</v>
      </c>
      <c r="H2189">
        <v>700</v>
      </c>
      <c r="I2189">
        <v>4900</v>
      </c>
      <c r="J2189">
        <v>4000</v>
      </c>
      <c r="K2189">
        <v>0</v>
      </c>
      <c r="L2189">
        <v>10800</v>
      </c>
      <c r="M2189">
        <f>SUM(Emisiones_CO2_CO2eq_MUNDO[[#This Row],[Edificios (kilotoneladas CO₂e)]:[Electricidad y Calor (kilotoneladas CO₂e)]])</f>
        <v>28790</v>
      </c>
    </row>
    <row r="2190" spans="1:13" x14ac:dyDescent="0.25">
      <c r="A2190" t="s">
        <v>161</v>
      </c>
      <c r="B2190" t="s">
        <v>436</v>
      </c>
      <c r="C2190" t="s">
        <v>162</v>
      </c>
      <c r="D2190">
        <v>1991</v>
      </c>
      <c r="E2190">
        <v>9400</v>
      </c>
      <c r="F2190">
        <v>780</v>
      </c>
      <c r="G2190">
        <v>-2190</v>
      </c>
      <c r="H2190">
        <v>700</v>
      </c>
      <c r="I2190">
        <v>5100</v>
      </c>
      <c r="J2190">
        <v>4099.99999999999</v>
      </c>
      <c r="K2190">
        <v>0</v>
      </c>
      <c r="L2190">
        <v>11400</v>
      </c>
      <c r="M2190">
        <f>SUM(Emisiones_CO2_CO2eq_MUNDO[[#This Row],[Edificios (kilotoneladas CO₂e)]:[Electricidad y Calor (kilotoneladas CO₂e)]])</f>
        <v>29289.999999999989</v>
      </c>
    </row>
    <row r="2191" spans="1:13" x14ac:dyDescent="0.25">
      <c r="A2191" t="s">
        <v>161</v>
      </c>
      <c r="B2191" t="s">
        <v>436</v>
      </c>
      <c r="C2191" t="s">
        <v>162</v>
      </c>
      <c r="D2191">
        <v>1992</v>
      </c>
      <c r="E2191">
        <v>8700</v>
      </c>
      <c r="F2191">
        <v>750</v>
      </c>
      <c r="G2191">
        <v>-2190</v>
      </c>
      <c r="H2191">
        <v>700</v>
      </c>
      <c r="I2191">
        <v>5500</v>
      </c>
      <c r="J2191">
        <v>3800</v>
      </c>
      <c r="K2191">
        <v>0</v>
      </c>
      <c r="L2191">
        <v>12100</v>
      </c>
      <c r="M2191">
        <f>SUM(Emisiones_CO2_CO2eq_MUNDO[[#This Row],[Edificios (kilotoneladas CO₂e)]:[Electricidad y Calor (kilotoneladas CO₂e)]])</f>
        <v>29360</v>
      </c>
    </row>
    <row r="2192" spans="1:13" x14ac:dyDescent="0.25">
      <c r="A2192" t="s">
        <v>161</v>
      </c>
      <c r="B2192" t="s">
        <v>436</v>
      </c>
      <c r="C2192" t="s">
        <v>162</v>
      </c>
      <c r="D2192">
        <v>1993</v>
      </c>
      <c r="E2192">
        <v>8600</v>
      </c>
      <c r="F2192">
        <v>730</v>
      </c>
      <c r="G2192">
        <v>-2190</v>
      </c>
      <c r="H2192">
        <v>700</v>
      </c>
      <c r="I2192">
        <v>5500</v>
      </c>
      <c r="J2192">
        <v>4000</v>
      </c>
      <c r="K2192">
        <v>0</v>
      </c>
      <c r="L2192">
        <v>12100</v>
      </c>
      <c r="M2192">
        <f>SUM(Emisiones_CO2_CO2eq_MUNDO[[#This Row],[Edificios (kilotoneladas CO₂e)]:[Electricidad y Calor (kilotoneladas CO₂e)]])</f>
        <v>29440</v>
      </c>
    </row>
    <row r="2193" spans="1:13" x14ac:dyDescent="0.25">
      <c r="A2193" t="s">
        <v>161</v>
      </c>
      <c r="B2193" t="s">
        <v>436</v>
      </c>
      <c r="C2193" t="s">
        <v>162</v>
      </c>
      <c r="D2193">
        <v>1994</v>
      </c>
      <c r="E2193">
        <v>8700</v>
      </c>
      <c r="F2193">
        <v>860</v>
      </c>
      <c r="G2193">
        <v>-2190</v>
      </c>
      <c r="H2193">
        <v>800</v>
      </c>
      <c r="I2193">
        <v>5800</v>
      </c>
      <c r="J2193">
        <v>4200</v>
      </c>
      <c r="K2193">
        <v>0</v>
      </c>
      <c r="L2193">
        <v>12700</v>
      </c>
      <c r="M2193">
        <f>SUM(Emisiones_CO2_CO2eq_MUNDO[[#This Row],[Edificios (kilotoneladas CO₂e)]:[Electricidad y Calor (kilotoneladas CO₂e)]])</f>
        <v>30870</v>
      </c>
    </row>
    <row r="2194" spans="1:13" x14ac:dyDescent="0.25">
      <c r="A2194" t="s">
        <v>161</v>
      </c>
      <c r="B2194" t="s">
        <v>436</v>
      </c>
      <c r="C2194" t="s">
        <v>162</v>
      </c>
      <c r="D2194">
        <v>1995</v>
      </c>
      <c r="E2194">
        <v>8500</v>
      </c>
      <c r="F2194">
        <v>880</v>
      </c>
      <c r="G2194">
        <v>-2190</v>
      </c>
      <c r="H2194">
        <v>900</v>
      </c>
      <c r="I2194">
        <v>5900</v>
      </c>
      <c r="J2194">
        <v>4200</v>
      </c>
      <c r="K2194">
        <v>0</v>
      </c>
      <c r="L2194">
        <v>13200</v>
      </c>
      <c r="M2194">
        <f>SUM(Emisiones_CO2_CO2eq_MUNDO[[#This Row],[Edificios (kilotoneladas CO₂e)]:[Electricidad y Calor (kilotoneladas CO₂e)]])</f>
        <v>31390</v>
      </c>
    </row>
    <row r="2195" spans="1:13" x14ac:dyDescent="0.25">
      <c r="A2195" t="s">
        <v>161</v>
      </c>
      <c r="B2195" t="s">
        <v>436</v>
      </c>
      <c r="C2195" t="s">
        <v>162</v>
      </c>
      <c r="D2195">
        <v>1996</v>
      </c>
      <c r="E2195">
        <v>8600</v>
      </c>
      <c r="F2195">
        <v>980</v>
      </c>
      <c r="G2195">
        <v>-2150</v>
      </c>
      <c r="H2195">
        <v>700</v>
      </c>
      <c r="I2195">
        <v>6900</v>
      </c>
      <c r="J2195">
        <v>4000</v>
      </c>
      <c r="K2195">
        <v>0</v>
      </c>
      <c r="L2195">
        <v>13800</v>
      </c>
      <c r="M2195">
        <f>SUM(Emisiones_CO2_CO2eq_MUNDO[[#This Row],[Edificios (kilotoneladas CO₂e)]:[Electricidad y Calor (kilotoneladas CO₂e)]])</f>
        <v>32830</v>
      </c>
    </row>
    <row r="2196" spans="1:13" x14ac:dyDescent="0.25">
      <c r="A2196" t="s">
        <v>161</v>
      </c>
      <c r="B2196" t="s">
        <v>436</v>
      </c>
      <c r="C2196" t="s">
        <v>162</v>
      </c>
      <c r="D2196">
        <v>1997</v>
      </c>
      <c r="E2196">
        <v>8300</v>
      </c>
      <c r="F2196">
        <v>1150</v>
      </c>
      <c r="G2196">
        <v>-2160</v>
      </c>
      <c r="H2196">
        <v>800</v>
      </c>
      <c r="I2196">
        <v>7300</v>
      </c>
      <c r="J2196">
        <v>4400</v>
      </c>
      <c r="K2196">
        <v>0</v>
      </c>
      <c r="L2196">
        <v>14300</v>
      </c>
      <c r="M2196">
        <f>SUM(Emisiones_CO2_CO2eq_MUNDO[[#This Row],[Edificios (kilotoneladas CO₂e)]:[Electricidad y Calor (kilotoneladas CO₂e)]])</f>
        <v>34090</v>
      </c>
    </row>
    <row r="2197" spans="1:13" x14ac:dyDescent="0.25">
      <c r="A2197" t="s">
        <v>161</v>
      </c>
      <c r="B2197" t="s">
        <v>436</v>
      </c>
      <c r="C2197" t="s">
        <v>162</v>
      </c>
      <c r="D2197">
        <v>1998</v>
      </c>
      <c r="E2197">
        <v>8800</v>
      </c>
      <c r="F2197">
        <v>1060</v>
      </c>
      <c r="G2197">
        <v>-2160</v>
      </c>
      <c r="H2197">
        <v>700</v>
      </c>
      <c r="I2197">
        <v>8600</v>
      </c>
      <c r="J2197">
        <v>4300</v>
      </c>
      <c r="K2197">
        <v>0</v>
      </c>
      <c r="L2197">
        <v>15100</v>
      </c>
      <c r="M2197">
        <f>SUM(Emisiones_CO2_CO2eq_MUNDO[[#This Row],[Edificios (kilotoneladas CO₂e)]:[Electricidad y Calor (kilotoneladas CO₂e)]])</f>
        <v>36400</v>
      </c>
    </row>
    <row r="2198" spans="1:13" x14ac:dyDescent="0.25">
      <c r="A2198" t="s">
        <v>161</v>
      </c>
      <c r="B2198" t="s">
        <v>436</v>
      </c>
      <c r="C2198" t="s">
        <v>162</v>
      </c>
      <c r="D2198">
        <v>1999</v>
      </c>
      <c r="E2198">
        <v>8700</v>
      </c>
      <c r="F2198">
        <v>1170</v>
      </c>
      <c r="G2198">
        <v>-2160</v>
      </c>
      <c r="H2198">
        <v>800</v>
      </c>
      <c r="I2198">
        <v>9600</v>
      </c>
      <c r="J2198">
        <v>4500</v>
      </c>
      <c r="K2198">
        <v>0</v>
      </c>
      <c r="L2198">
        <v>15600</v>
      </c>
      <c r="M2198">
        <f>SUM(Emisiones_CO2_CO2eq_MUNDO[[#This Row],[Edificios (kilotoneladas CO₂e)]:[Electricidad y Calor (kilotoneladas CO₂e)]])</f>
        <v>38210</v>
      </c>
    </row>
    <row r="2199" spans="1:13" x14ac:dyDescent="0.25">
      <c r="A2199" t="s">
        <v>161</v>
      </c>
      <c r="B2199" t="s">
        <v>436</v>
      </c>
      <c r="C2199" t="s">
        <v>162</v>
      </c>
      <c r="D2199">
        <v>2000</v>
      </c>
      <c r="E2199">
        <v>8600</v>
      </c>
      <c r="F2199">
        <v>1700</v>
      </c>
      <c r="G2199">
        <v>-2160</v>
      </c>
      <c r="H2199">
        <v>900</v>
      </c>
      <c r="I2199">
        <v>10400</v>
      </c>
      <c r="J2199">
        <v>5300</v>
      </c>
      <c r="K2199">
        <v>0</v>
      </c>
      <c r="L2199">
        <v>15700</v>
      </c>
      <c r="M2199">
        <f>SUM(Emisiones_CO2_CO2eq_MUNDO[[#This Row],[Edificios (kilotoneladas CO₂e)]:[Electricidad y Calor (kilotoneladas CO₂e)]])</f>
        <v>40440</v>
      </c>
    </row>
    <row r="2200" spans="1:13" x14ac:dyDescent="0.25">
      <c r="A2200" t="s">
        <v>161</v>
      </c>
      <c r="B2200" t="s">
        <v>436</v>
      </c>
      <c r="C2200" t="s">
        <v>162</v>
      </c>
      <c r="D2200">
        <v>2001</v>
      </c>
      <c r="E2200">
        <v>9000</v>
      </c>
      <c r="F2200">
        <v>1850</v>
      </c>
      <c r="G2200">
        <v>-1670</v>
      </c>
      <c r="H2200">
        <v>900</v>
      </c>
      <c r="I2200">
        <v>10900</v>
      </c>
      <c r="J2200">
        <v>5200</v>
      </c>
      <c r="K2200">
        <v>0</v>
      </c>
      <c r="L2200">
        <v>16900</v>
      </c>
      <c r="M2200">
        <f>SUM(Emisiones_CO2_CO2eq_MUNDO[[#This Row],[Edificios (kilotoneladas CO₂e)]:[Electricidad y Calor (kilotoneladas CO₂e)]])</f>
        <v>43080</v>
      </c>
    </row>
    <row r="2201" spans="1:13" x14ac:dyDescent="0.25">
      <c r="A2201" t="s">
        <v>161</v>
      </c>
      <c r="B2201" t="s">
        <v>436</v>
      </c>
      <c r="C2201" t="s">
        <v>162</v>
      </c>
      <c r="D2201">
        <v>2002</v>
      </c>
      <c r="E2201">
        <v>8800</v>
      </c>
      <c r="F2201">
        <v>1860</v>
      </c>
      <c r="G2201">
        <v>-1670</v>
      </c>
      <c r="H2201">
        <v>900</v>
      </c>
      <c r="I2201">
        <v>11100</v>
      </c>
      <c r="J2201">
        <v>5000</v>
      </c>
      <c r="K2201">
        <v>0</v>
      </c>
      <c r="L2201">
        <v>16300</v>
      </c>
      <c r="M2201">
        <f>SUM(Emisiones_CO2_CO2eq_MUNDO[[#This Row],[Edificios (kilotoneladas CO₂e)]:[Electricidad y Calor (kilotoneladas CO₂e)]])</f>
        <v>42290</v>
      </c>
    </row>
    <row r="2202" spans="1:13" x14ac:dyDescent="0.25">
      <c r="A2202" t="s">
        <v>161</v>
      </c>
      <c r="B2202" t="s">
        <v>436</v>
      </c>
      <c r="C2202" t="s">
        <v>162</v>
      </c>
      <c r="D2202">
        <v>2003</v>
      </c>
      <c r="E2202">
        <v>9100</v>
      </c>
      <c r="F2202">
        <v>2130</v>
      </c>
      <c r="G2202">
        <v>-1650</v>
      </c>
      <c r="H2202">
        <v>900</v>
      </c>
      <c r="I2202">
        <v>11300</v>
      </c>
      <c r="J2202">
        <v>5200</v>
      </c>
      <c r="K2202">
        <v>0</v>
      </c>
      <c r="L2202">
        <v>15500</v>
      </c>
      <c r="M2202">
        <f>SUM(Emisiones_CO2_CO2eq_MUNDO[[#This Row],[Edificios (kilotoneladas CO₂e)]:[Electricidad y Calor (kilotoneladas CO₂e)]])</f>
        <v>42480</v>
      </c>
    </row>
    <row r="2203" spans="1:13" x14ac:dyDescent="0.25">
      <c r="A2203" t="s">
        <v>161</v>
      </c>
      <c r="B2203" t="s">
        <v>436</v>
      </c>
      <c r="C2203" t="s">
        <v>162</v>
      </c>
      <c r="D2203">
        <v>2004</v>
      </c>
      <c r="E2203">
        <v>9100</v>
      </c>
      <c r="F2203">
        <v>2300</v>
      </c>
      <c r="G2203">
        <v>-1680</v>
      </c>
      <c r="H2203">
        <v>1000</v>
      </c>
      <c r="I2203">
        <v>12000</v>
      </c>
      <c r="J2203">
        <v>5400</v>
      </c>
      <c r="K2203">
        <v>0</v>
      </c>
      <c r="L2203">
        <v>15100</v>
      </c>
      <c r="M2203">
        <f>SUM(Emisiones_CO2_CO2eq_MUNDO[[#This Row],[Edificios (kilotoneladas CO₂e)]:[Electricidad y Calor (kilotoneladas CO₂e)]])</f>
        <v>43220</v>
      </c>
    </row>
    <row r="2204" spans="1:13" x14ac:dyDescent="0.25">
      <c r="A2204" t="s">
        <v>161</v>
      </c>
      <c r="B2204" t="s">
        <v>436</v>
      </c>
      <c r="C2204" t="s">
        <v>162</v>
      </c>
      <c r="D2204">
        <v>2005</v>
      </c>
      <c r="E2204">
        <v>9600</v>
      </c>
      <c r="F2204">
        <v>2360</v>
      </c>
      <c r="G2204">
        <v>-1640</v>
      </c>
      <c r="H2204">
        <v>1000</v>
      </c>
      <c r="I2204">
        <v>12800</v>
      </c>
      <c r="J2204">
        <v>5500</v>
      </c>
      <c r="K2204">
        <v>0</v>
      </c>
      <c r="L2204">
        <v>15600</v>
      </c>
      <c r="M2204">
        <f>SUM(Emisiones_CO2_CO2eq_MUNDO[[#This Row],[Edificios (kilotoneladas CO₂e)]:[Electricidad y Calor (kilotoneladas CO₂e)]])</f>
        <v>45220</v>
      </c>
    </row>
    <row r="2205" spans="1:13" x14ac:dyDescent="0.25">
      <c r="A2205" t="s">
        <v>161</v>
      </c>
      <c r="B2205" t="s">
        <v>436</v>
      </c>
      <c r="C2205" t="s">
        <v>162</v>
      </c>
      <c r="D2205">
        <v>2006</v>
      </c>
      <c r="E2205">
        <v>9700</v>
      </c>
      <c r="F2205">
        <v>2350</v>
      </c>
      <c r="G2205">
        <v>-7130</v>
      </c>
      <c r="H2205">
        <v>900</v>
      </c>
      <c r="I2205">
        <v>14000</v>
      </c>
      <c r="J2205">
        <v>5600</v>
      </c>
      <c r="K2205">
        <v>0</v>
      </c>
      <c r="L2205">
        <v>15300</v>
      </c>
      <c r="M2205">
        <f>SUM(Emisiones_CO2_CO2eq_MUNDO[[#This Row],[Edificios (kilotoneladas CO₂e)]:[Electricidad y Calor (kilotoneladas CO₂e)]])</f>
        <v>40720</v>
      </c>
    </row>
    <row r="2206" spans="1:13" x14ac:dyDescent="0.25">
      <c r="A2206" t="s">
        <v>161</v>
      </c>
      <c r="B2206" t="s">
        <v>436</v>
      </c>
      <c r="C2206" t="s">
        <v>162</v>
      </c>
      <c r="D2206">
        <v>2007</v>
      </c>
      <c r="E2206">
        <v>9500</v>
      </c>
      <c r="F2206">
        <v>2370</v>
      </c>
      <c r="G2206">
        <v>-7040</v>
      </c>
      <c r="H2206">
        <v>900</v>
      </c>
      <c r="I2206">
        <v>14500</v>
      </c>
      <c r="J2206">
        <v>4900</v>
      </c>
      <c r="K2206">
        <v>0</v>
      </c>
      <c r="L2206">
        <v>14800</v>
      </c>
      <c r="M2206">
        <f>SUM(Emisiones_CO2_CO2eq_MUNDO[[#This Row],[Edificios (kilotoneladas CO₂e)]:[Electricidad y Calor (kilotoneladas CO₂e)]])</f>
        <v>39930</v>
      </c>
    </row>
    <row r="2207" spans="1:13" x14ac:dyDescent="0.25">
      <c r="A2207" t="s">
        <v>161</v>
      </c>
      <c r="B2207" t="s">
        <v>436</v>
      </c>
      <c r="C2207" t="s">
        <v>162</v>
      </c>
      <c r="D2207">
        <v>2008</v>
      </c>
      <c r="E2207">
        <v>10100</v>
      </c>
      <c r="F2207">
        <v>2110</v>
      </c>
      <c r="G2207">
        <v>-7150</v>
      </c>
      <c r="H2207">
        <v>900</v>
      </c>
      <c r="I2207">
        <v>13700</v>
      </c>
      <c r="J2207">
        <v>5000</v>
      </c>
      <c r="K2207">
        <v>0</v>
      </c>
      <c r="L2207">
        <v>14600</v>
      </c>
      <c r="M2207">
        <f>SUM(Emisiones_CO2_CO2eq_MUNDO[[#This Row],[Edificios (kilotoneladas CO₂e)]:[Electricidad y Calor (kilotoneladas CO₂e)]])</f>
        <v>39260</v>
      </c>
    </row>
    <row r="2208" spans="1:13" x14ac:dyDescent="0.25">
      <c r="A2208" t="s">
        <v>161</v>
      </c>
      <c r="B2208" t="s">
        <v>436</v>
      </c>
      <c r="C2208" t="s">
        <v>162</v>
      </c>
      <c r="D2208">
        <v>2009</v>
      </c>
      <c r="E2208">
        <v>9800</v>
      </c>
      <c r="F2208">
        <v>1330</v>
      </c>
      <c r="G2208">
        <v>-7150</v>
      </c>
      <c r="H2208">
        <v>800</v>
      </c>
      <c r="I2208">
        <v>12400</v>
      </c>
      <c r="J2208">
        <v>3700</v>
      </c>
      <c r="K2208">
        <v>0</v>
      </c>
      <c r="L2208">
        <v>13100</v>
      </c>
      <c r="M2208">
        <f>SUM(Emisiones_CO2_CO2eq_MUNDO[[#This Row],[Edificios (kilotoneladas CO₂e)]:[Electricidad y Calor (kilotoneladas CO₂e)]])</f>
        <v>33980</v>
      </c>
    </row>
    <row r="2209" spans="1:13" x14ac:dyDescent="0.25">
      <c r="A2209" t="s">
        <v>161</v>
      </c>
      <c r="B2209" t="s">
        <v>436</v>
      </c>
      <c r="C2209" t="s">
        <v>162</v>
      </c>
      <c r="D2209">
        <v>2010</v>
      </c>
      <c r="E2209">
        <v>9900</v>
      </c>
      <c r="F2209">
        <v>1110</v>
      </c>
      <c r="G2209">
        <v>-6810</v>
      </c>
      <c r="H2209">
        <v>800</v>
      </c>
      <c r="I2209">
        <v>11700</v>
      </c>
      <c r="J2209">
        <v>3600</v>
      </c>
      <c r="K2209">
        <v>0</v>
      </c>
      <c r="L2209">
        <v>13600</v>
      </c>
      <c r="M2209">
        <f>SUM(Emisiones_CO2_CO2eq_MUNDO[[#This Row],[Edificios (kilotoneladas CO₂e)]:[Electricidad y Calor (kilotoneladas CO₂e)]])</f>
        <v>33900</v>
      </c>
    </row>
    <row r="2210" spans="1:13" x14ac:dyDescent="0.25">
      <c r="A2210" t="s">
        <v>161</v>
      </c>
      <c r="B2210" t="s">
        <v>436</v>
      </c>
      <c r="C2210" t="s">
        <v>162</v>
      </c>
      <c r="D2210">
        <v>2011</v>
      </c>
      <c r="E2210">
        <v>8199.9999999999891</v>
      </c>
      <c r="F2210">
        <v>970</v>
      </c>
      <c r="G2210">
        <v>-130</v>
      </c>
      <c r="H2210">
        <v>700</v>
      </c>
      <c r="I2210">
        <v>10800</v>
      </c>
      <c r="J2210">
        <v>3700</v>
      </c>
      <c r="K2210">
        <v>0</v>
      </c>
      <c r="L2210">
        <v>12100</v>
      </c>
      <c r="M2210">
        <f>SUM(Emisiones_CO2_CO2eq_MUNDO[[#This Row],[Edificios (kilotoneladas CO₂e)]:[Electricidad y Calor (kilotoneladas CO₂e)]])</f>
        <v>36339.999999999985</v>
      </c>
    </row>
    <row r="2211" spans="1:13" x14ac:dyDescent="0.25">
      <c r="A2211" t="s">
        <v>161</v>
      </c>
      <c r="B2211" t="s">
        <v>436</v>
      </c>
      <c r="C2211" t="s">
        <v>162</v>
      </c>
      <c r="D2211">
        <v>2012</v>
      </c>
      <c r="E2211">
        <v>8100</v>
      </c>
      <c r="F2211">
        <v>1180</v>
      </c>
      <c r="G2211">
        <v>-290</v>
      </c>
      <c r="H2211">
        <v>700</v>
      </c>
      <c r="I2211">
        <v>10500</v>
      </c>
      <c r="J2211">
        <v>3600</v>
      </c>
      <c r="K2211">
        <v>0</v>
      </c>
      <c r="L2211">
        <v>13000</v>
      </c>
      <c r="M2211">
        <f>SUM(Emisiones_CO2_CO2eq_MUNDO[[#This Row],[Edificios (kilotoneladas CO₂e)]:[Electricidad y Calor (kilotoneladas CO₂e)]])</f>
        <v>36790</v>
      </c>
    </row>
    <row r="2212" spans="1:13" x14ac:dyDescent="0.25">
      <c r="A2212" t="s">
        <v>161</v>
      </c>
      <c r="B2212" t="s">
        <v>436</v>
      </c>
      <c r="C2212" t="s">
        <v>162</v>
      </c>
      <c r="D2212">
        <v>2013</v>
      </c>
      <c r="E2212">
        <v>8300</v>
      </c>
      <c r="F2212">
        <v>1110</v>
      </c>
      <c r="G2212">
        <v>-290</v>
      </c>
      <c r="H2212">
        <v>700</v>
      </c>
      <c r="I2212">
        <v>10600</v>
      </c>
      <c r="J2212">
        <v>3500</v>
      </c>
      <c r="K2212">
        <v>0</v>
      </c>
      <c r="L2212">
        <v>11600</v>
      </c>
      <c r="M2212">
        <f>SUM(Emisiones_CO2_CO2eq_MUNDO[[#This Row],[Edificios (kilotoneladas CO₂e)]:[Electricidad y Calor (kilotoneladas CO₂e)]])</f>
        <v>35520</v>
      </c>
    </row>
    <row r="2213" spans="1:13" x14ac:dyDescent="0.25">
      <c r="A2213" t="s">
        <v>161</v>
      </c>
      <c r="B2213" t="s">
        <v>436</v>
      </c>
      <c r="C2213" t="s">
        <v>162</v>
      </c>
      <c r="D2213">
        <v>2014</v>
      </c>
      <c r="E2213">
        <v>7400</v>
      </c>
      <c r="F2213">
        <v>1460</v>
      </c>
      <c r="G2213">
        <v>-290</v>
      </c>
      <c r="H2213">
        <v>600</v>
      </c>
      <c r="I2213">
        <v>11100</v>
      </c>
      <c r="J2213">
        <v>3600</v>
      </c>
      <c r="K2213">
        <v>0</v>
      </c>
      <c r="L2213">
        <v>11400</v>
      </c>
      <c r="M2213">
        <f>SUM(Emisiones_CO2_CO2eq_MUNDO[[#This Row],[Edificios (kilotoneladas CO₂e)]:[Electricidad y Calor (kilotoneladas CO₂e)]])</f>
        <v>35270</v>
      </c>
    </row>
    <row r="2214" spans="1:13" x14ac:dyDescent="0.25">
      <c r="A2214" t="s">
        <v>161</v>
      </c>
      <c r="B2214" t="s">
        <v>436</v>
      </c>
      <c r="C2214" t="s">
        <v>162</v>
      </c>
      <c r="D2214">
        <v>2015</v>
      </c>
      <c r="E2214">
        <v>7700</v>
      </c>
      <c r="F2214">
        <v>1650</v>
      </c>
      <c r="G2214">
        <v>-160</v>
      </c>
      <c r="H2214">
        <v>600</v>
      </c>
      <c r="I2214">
        <v>11100</v>
      </c>
      <c r="J2214">
        <v>3900</v>
      </c>
      <c r="K2214">
        <v>0</v>
      </c>
      <c r="L2214">
        <v>12100</v>
      </c>
      <c r="M2214">
        <f>SUM(Emisiones_CO2_CO2eq_MUNDO[[#This Row],[Edificios (kilotoneladas CO₂e)]:[Electricidad y Calor (kilotoneladas CO₂e)]])</f>
        <v>36890</v>
      </c>
    </row>
    <row r="2215" spans="1:13" x14ac:dyDescent="0.25">
      <c r="A2215" t="s">
        <v>161</v>
      </c>
      <c r="B2215" t="s">
        <v>436</v>
      </c>
      <c r="C2215" t="s">
        <v>162</v>
      </c>
      <c r="D2215">
        <v>2016</v>
      </c>
      <c r="E2215">
        <v>7600</v>
      </c>
      <c r="F2215">
        <v>1790</v>
      </c>
      <c r="G2215">
        <v>-290</v>
      </c>
      <c r="H2215">
        <v>600</v>
      </c>
      <c r="I2215">
        <v>11900</v>
      </c>
      <c r="J2215">
        <v>4000</v>
      </c>
      <c r="K2215">
        <v>0</v>
      </c>
      <c r="L2215">
        <v>12900</v>
      </c>
      <c r="M2215">
        <f>SUM(Emisiones_CO2_CO2eq_MUNDO[[#This Row],[Edificios (kilotoneladas CO₂e)]:[Electricidad y Calor (kilotoneladas CO₂e)]])</f>
        <v>38500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</v>
      </c>
      <c r="F2216">
        <v>990</v>
      </c>
      <c r="G2216">
        <v>110</v>
      </c>
      <c r="H2216">
        <v>400</v>
      </c>
      <c r="I2216">
        <v>8000</v>
      </c>
      <c r="J2216">
        <v>3200</v>
      </c>
      <c r="K2216">
        <v>0</v>
      </c>
      <c r="L2216">
        <v>19800</v>
      </c>
      <c r="M2216">
        <f>SUM(Emisiones_CO2_CO2eq_MUNDO[[#This Row],[Edificios (kilotoneladas CO₂e)]:[Electricidad y Calor (kilotoneladas CO₂e)]])</f>
        <v>33900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</v>
      </c>
      <c r="F2217">
        <v>1190</v>
      </c>
      <c r="G2217">
        <v>110</v>
      </c>
      <c r="H2217">
        <v>400</v>
      </c>
      <c r="I2217">
        <v>8300</v>
      </c>
      <c r="J2217">
        <v>3200</v>
      </c>
      <c r="K2217">
        <v>0</v>
      </c>
      <c r="L2217">
        <v>20100</v>
      </c>
      <c r="M2217">
        <f>SUM(Emisiones_CO2_CO2eq_MUNDO[[#This Row],[Edificios (kilotoneladas CO₂e)]:[Electricidad y Calor (kilotoneladas CO₂e)]])</f>
        <v>34700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</v>
      </c>
      <c r="F2218">
        <v>1300</v>
      </c>
      <c r="G2218">
        <v>110</v>
      </c>
      <c r="H2218">
        <v>600</v>
      </c>
      <c r="I2218">
        <v>9100</v>
      </c>
      <c r="J2218">
        <v>1600</v>
      </c>
      <c r="K2218">
        <v>0</v>
      </c>
      <c r="L2218">
        <v>22900</v>
      </c>
      <c r="M2218">
        <f>SUM(Emisiones_CO2_CO2eq_MUNDO[[#This Row],[Edificios (kilotoneladas CO₂e)]:[Electricidad y Calor (kilotoneladas CO₂e)]])</f>
        <v>37010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</v>
      </c>
      <c r="F2219">
        <v>1460</v>
      </c>
      <c r="G2219">
        <v>110</v>
      </c>
      <c r="H2219">
        <v>1400</v>
      </c>
      <c r="I2219">
        <v>9500</v>
      </c>
      <c r="J2219">
        <v>2400</v>
      </c>
      <c r="K2219">
        <v>0</v>
      </c>
      <c r="L2219">
        <v>24400</v>
      </c>
      <c r="M2219">
        <f>SUM(Emisiones_CO2_CO2eq_MUNDO[[#This Row],[Edificios (kilotoneladas CO₂e)]:[Electricidad y Calor (kilotoneladas CO₂e)]])</f>
        <v>40670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</v>
      </c>
      <c r="F2220">
        <v>1510</v>
      </c>
      <c r="G2220">
        <v>110</v>
      </c>
      <c r="H2220">
        <v>1400</v>
      </c>
      <c r="I2220">
        <v>10300</v>
      </c>
      <c r="J2220">
        <v>2700</v>
      </c>
      <c r="K2220">
        <v>0</v>
      </c>
      <c r="L2220">
        <v>26100</v>
      </c>
      <c r="M2220">
        <f>SUM(Emisiones_CO2_CO2eq_MUNDO[[#This Row],[Edificios (kilotoneladas CO₂e)]:[Electricidad y Calor (kilotoneladas CO₂e)]])</f>
        <v>43620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</v>
      </c>
      <c r="F2221">
        <v>1900</v>
      </c>
      <c r="G2221">
        <v>110</v>
      </c>
      <c r="H2221">
        <v>1700</v>
      </c>
      <c r="I2221">
        <v>11300</v>
      </c>
      <c r="J2221">
        <v>2900</v>
      </c>
      <c r="K2221">
        <v>0</v>
      </c>
      <c r="L2221">
        <v>27400</v>
      </c>
      <c r="M2221">
        <f>SUM(Emisiones_CO2_CO2eq_MUNDO[[#This Row],[Edificios (kilotoneladas CO₂e)]:[Electricidad y Calor (kilotoneladas CO₂e)]])</f>
        <v>46910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</v>
      </c>
      <c r="F2222">
        <v>1670</v>
      </c>
      <c r="G2222">
        <v>110</v>
      </c>
      <c r="H2222">
        <v>1700</v>
      </c>
      <c r="I2222">
        <v>11900</v>
      </c>
      <c r="J2222">
        <v>2800</v>
      </c>
      <c r="K2222">
        <v>0</v>
      </c>
      <c r="L2222">
        <v>28900</v>
      </c>
      <c r="M2222">
        <f>SUM(Emisiones_CO2_CO2eq_MUNDO[[#This Row],[Edificios (kilotoneladas CO₂e)]:[Electricidad y Calor (kilotoneladas CO₂e)]])</f>
        <v>48880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</v>
      </c>
      <c r="F2223">
        <v>1720</v>
      </c>
      <c r="G2223">
        <v>110</v>
      </c>
      <c r="H2223">
        <v>1600</v>
      </c>
      <c r="I2223">
        <v>12700</v>
      </c>
      <c r="J2223">
        <v>1900</v>
      </c>
      <c r="K2223">
        <v>0</v>
      </c>
      <c r="L2223">
        <v>31100</v>
      </c>
      <c r="M2223">
        <f>SUM(Emisiones_CO2_CO2eq_MUNDO[[#This Row],[Edificios (kilotoneladas CO₂e)]:[Electricidad y Calor (kilotoneladas CO₂e)]])</f>
        <v>51130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</v>
      </c>
      <c r="F2224">
        <v>2190</v>
      </c>
      <c r="G2224">
        <v>110</v>
      </c>
      <c r="H2224">
        <v>1500</v>
      </c>
      <c r="I2224">
        <v>11800</v>
      </c>
      <c r="J2224">
        <v>1700</v>
      </c>
      <c r="K2224">
        <v>0</v>
      </c>
      <c r="L2224">
        <v>32299.999999999898</v>
      </c>
      <c r="M2224">
        <f>SUM(Emisiones_CO2_CO2eq_MUNDO[[#This Row],[Edificios (kilotoneladas CO₂e)]:[Electricidad y Calor (kilotoneladas CO₂e)]])</f>
        <v>51699.999999999898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</v>
      </c>
      <c r="F2225">
        <v>2270</v>
      </c>
      <c r="G2225">
        <v>110</v>
      </c>
      <c r="H2225">
        <v>1600</v>
      </c>
      <c r="I2225">
        <v>12500</v>
      </c>
      <c r="J2225">
        <v>1500</v>
      </c>
      <c r="K2225">
        <v>0</v>
      </c>
      <c r="L2225">
        <v>33200</v>
      </c>
      <c r="M2225">
        <f>SUM(Emisiones_CO2_CO2eq_MUNDO[[#This Row],[Edificios (kilotoneladas CO₂e)]:[Electricidad y Calor (kilotoneladas CO₂e)]])</f>
        <v>53080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</v>
      </c>
      <c r="F2226">
        <v>2150</v>
      </c>
      <c r="G2226">
        <v>110</v>
      </c>
      <c r="H2226">
        <v>1600</v>
      </c>
      <c r="I2226">
        <v>13400</v>
      </c>
      <c r="J2226">
        <v>1500</v>
      </c>
      <c r="K2226">
        <v>0</v>
      </c>
      <c r="L2226">
        <v>36100</v>
      </c>
      <c r="M2226">
        <f>SUM(Emisiones_CO2_CO2eq_MUNDO[[#This Row],[Edificios (kilotoneladas CO₂e)]:[Electricidad y Calor (kilotoneladas CO₂e)]])</f>
        <v>57260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</v>
      </c>
      <c r="F2227">
        <v>1820</v>
      </c>
      <c r="G2227">
        <v>-70</v>
      </c>
      <c r="H2227">
        <v>2100</v>
      </c>
      <c r="I2227">
        <v>13300</v>
      </c>
      <c r="J2227">
        <v>1300</v>
      </c>
      <c r="K2227">
        <v>0</v>
      </c>
      <c r="L2227">
        <v>37300</v>
      </c>
      <c r="M2227">
        <f>SUM(Emisiones_CO2_CO2eq_MUNDO[[#This Row],[Edificios (kilotoneladas CO₂e)]:[Electricidad y Calor (kilotoneladas CO₂e)]])</f>
        <v>57850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</v>
      </c>
      <c r="F2228">
        <v>1820</v>
      </c>
      <c r="G2228">
        <v>-70</v>
      </c>
      <c r="H2228">
        <v>1900</v>
      </c>
      <c r="I2228">
        <v>13800</v>
      </c>
      <c r="J2228">
        <v>1300</v>
      </c>
      <c r="K2228">
        <v>0</v>
      </c>
      <c r="L2228">
        <v>40300</v>
      </c>
      <c r="M2228">
        <f>SUM(Emisiones_CO2_CO2eq_MUNDO[[#This Row],[Edificios (kilotoneladas CO₂e)]:[Electricidad y Calor (kilotoneladas CO₂e)]])</f>
        <v>61050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</v>
      </c>
      <c r="F2229">
        <v>1890</v>
      </c>
      <c r="G2229">
        <v>-70</v>
      </c>
      <c r="H2229">
        <v>2000</v>
      </c>
      <c r="I2229">
        <v>14300</v>
      </c>
      <c r="J2229">
        <v>1000</v>
      </c>
      <c r="K2229">
        <v>0</v>
      </c>
      <c r="L2229">
        <v>41100</v>
      </c>
      <c r="M2229">
        <f>SUM(Emisiones_CO2_CO2eq_MUNDO[[#This Row],[Edificios (kilotoneladas CO₂e)]:[Electricidad y Calor (kilotoneladas CO₂e)]])</f>
        <v>62820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</v>
      </c>
      <c r="F2230">
        <v>1950</v>
      </c>
      <c r="G2230">
        <v>-70</v>
      </c>
      <c r="H2230">
        <v>2500</v>
      </c>
      <c r="I2230">
        <v>14200</v>
      </c>
      <c r="J2230">
        <v>900</v>
      </c>
      <c r="K2230">
        <v>30</v>
      </c>
      <c r="L2230">
        <v>41000</v>
      </c>
      <c r="M2230">
        <f>SUM(Emisiones_CO2_CO2eq_MUNDO[[#This Row],[Edificios (kilotoneladas CO₂e)]:[Electricidad y Calor (kilotoneladas CO₂e)]])</f>
        <v>63110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</v>
      </c>
      <c r="F2231">
        <v>2160</v>
      </c>
      <c r="G2231">
        <v>-70</v>
      </c>
      <c r="H2231">
        <v>1900</v>
      </c>
      <c r="I2231">
        <v>13500</v>
      </c>
      <c r="J2231">
        <v>800</v>
      </c>
      <c r="K2231">
        <v>40</v>
      </c>
      <c r="L2231">
        <v>40400</v>
      </c>
      <c r="M2231">
        <f>SUM(Emisiones_CO2_CO2eq_MUNDO[[#This Row],[Edificios (kilotoneladas CO₂e)]:[Electricidad y Calor (kilotoneladas CO₂e)]])</f>
        <v>60930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</v>
      </c>
      <c r="F2232">
        <v>2270</v>
      </c>
      <c r="G2232">
        <v>0</v>
      </c>
      <c r="H2232">
        <v>2100</v>
      </c>
      <c r="I2232">
        <v>13800</v>
      </c>
      <c r="J2232">
        <v>900</v>
      </c>
      <c r="K2232">
        <v>50</v>
      </c>
      <c r="L2232">
        <v>42700</v>
      </c>
      <c r="M2232">
        <f>SUM(Emisiones_CO2_CO2eq_MUNDO[[#This Row],[Edificios (kilotoneladas CO₂e)]:[Electricidad y Calor (kilotoneladas CO₂e)]])</f>
        <v>64420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</v>
      </c>
      <c r="F2233">
        <v>2270</v>
      </c>
      <c r="G2233">
        <v>0</v>
      </c>
      <c r="H2233">
        <v>2000</v>
      </c>
      <c r="I2233">
        <v>14500</v>
      </c>
      <c r="J2233">
        <v>1000</v>
      </c>
      <c r="K2233">
        <v>50</v>
      </c>
      <c r="L2233">
        <v>44400</v>
      </c>
      <c r="M2233">
        <f>SUM(Emisiones_CO2_CO2eq_MUNDO[[#This Row],[Edificios (kilotoneladas CO₂e)]:[Electricidad y Calor (kilotoneladas CO₂e)]])</f>
        <v>66720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</v>
      </c>
      <c r="F2234">
        <v>2170</v>
      </c>
      <c r="G2234">
        <v>0</v>
      </c>
      <c r="H2234">
        <v>1100</v>
      </c>
      <c r="I2234">
        <v>16000</v>
      </c>
      <c r="J2234">
        <v>1700</v>
      </c>
      <c r="K2234">
        <v>50</v>
      </c>
      <c r="L2234">
        <v>43500</v>
      </c>
      <c r="M2234">
        <f>SUM(Emisiones_CO2_CO2eq_MUNDO[[#This Row],[Edificios (kilotoneladas CO₂e)]:[Electricidad y Calor (kilotoneladas CO₂e)]])</f>
        <v>66720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</v>
      </c>
      <c r="F2235">
        <v>1820</v>
      </c>
      <c r="G2235">
        <v>0</v>
      </c>
      <c r="H2235">
        <v>2300</v>
      </c>
      <c r="I2235">
        <v>15700</v>
      </c>
      <c r="J2235">
        <v>2000</v>
      </c>
      <c r="K2235">
        <v>50</v>
      </c>
      <c r="L2235">
        <v>41100</v>
      </c>
      <c r="M2235">
        <f>SUM(Emisiones_CO2_CO2eq_MUNDO[[#This Row],[Edificios (kilotoneladas CO₂e)]:[Electricidad y Calor (kilotoneladas CO₂e)]])</f>
        <v>65670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</v>
      </c>
      <c r="F2236">
        <v>2020</v>
      </c>
      <c r="G2236">
        <v>0</v>
      </c>
      <c r="H2236">
        <v>2300</v>
      </c>
      <c r="I2236">
        <v>16399.999999999898</v>
      </c>
      <c r="J2236">
        <v>3000</v>
      </c>
      <c r="K2236">
        <v>50</v>
      </c>
      <c r="L2236">
        <v>44000</v>
      </c>
      <c r="M2236">
        <f>SUM(Emisiones_CO2_CO2eq_MUNDO[[#This Row],[Edificios (kilotoneladas CO₂e)]:[Electricidad y Calor (kilotoneladas CO₂e)]])</f>
        <v>70369.999999999898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</v>
      </c>
      <c r="F2237">
        <v>2250</v>
      </c>
      <c r="G2237">
        <v>-70</v>
      </c>
      <c r="H2237">
        <v>2200</v>
      </c>
      <c r="I2237">
        <v>15700</v>
      </c>
      <c r="J2237">
        <v>900</v>
      </c>
      <c r="K2237">
        <v>50</v>
      </c>
      <c r="L2237">
        <v>46100</v>
      </c>
      <c r="M2237">
        <f>SUM(Emisiones_CO2_CO2eq_MUNDO[[#This Row],[Edificios (kilotoneladas CO₂e)]:[Electricidad y Calor (kilotoneladas CO₂e)]])</f>
        <v>69930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</v>
      </c>
      <c r="F2238">
        <v>2250</v>
      </c>
      <c r="G2238">
        <v>-70</v>
      </c>
      <c r="H2238">
        <v>1600</v>
      </c>
      <c r="I2238">
        <v>17200</v>
      </c>
      <c r="J2238">
        <v>1300</v>
      </c>
      <c r="K2238">
        <v>50</v>
      </c>
      <c r="L2238">
        <v>51000</v>
      </c>
      <c r="M2238">
        <f>SUM(Emisiones_CO2_CO2eq_MUNDO[[#This Row],[Edificios (kilotoneladas CO₂e)]:[Electricidad y Calor (kilotoneladas CO₂e)]])</f>
        <v>76030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</v>
      </c>
      <c r="F2239">
        <v>2170</v>
      </c>
      <c r="G2239">
        <v>-70</v>
      </c>
      <c r="H2239">
        <v>900</v>
      </c>
      <c r="I2239">
        <v>15900</v>
      </c>
      <c r="J2239">
        <v>4200</v>
      </c>
      <c r="K2239">
        <v>50</v>
      </c>
      <c r="L2239">
        <v>43300</v>
      </c>
      <c r="M2239">
        <f>SUM(Emisiones_CO2_CO2eq_MUNDO[[#This Row],[Edificios (kilotoneladas CO₂e)]:[Electricidad y Calor (kilotoneladas CO₂e)]])</f>
        <v>67250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</v>
      </c>
      <c r="F2240">
        <v>2290</v>
      </c>
      <c r="G2240">
        <v>-70</v>
      </c>
      <c r="H2240">
        <v>900</v>
      </c>
      <c r="I2240">
        <v>16000</v>
      </c>
      <c r="J2240">
        <v>4600</v>
      </c>
      <c r="K2240">
        <v>50</v>
      </c>
      <c r="L2240">
        <v>40500</v>
      </c>
      <c r="M2240">
        <f>SUM(Emisiones_CO2_CO2eq_MUNDO[[#This Row],[Edificios (kilotoneladas CO₂e)]:[Electricidad y Calor (kilotoneladas CO₂e)]])</f>
        <v>65070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</v>
      </c>
      <c r="F2241">
        <v>2230</v>
      </c>
      <c r="G2241">
        <v>-70</v>
      </c>
      <c r="H2241">
        <v>1000</v>
      </c>
      <c r="I2241">
        <v>16900</v>
      </c>
      <c r="J2241">
        <v>4600</v>
      </c>
      <c r="K2241">
        <v>50</v>
      </c>
      <c r="L2241">
        <v>41200</v>
      </c>
      <c r="M2241">
        <f>SUM(Emisiones_CO2_CO2eq_MUNDO[[#This Row],[Edificios (kilotoneladas CO₂e)]:[Electricidad y Calor (kilotoneladas CO₂e)]])</f>
        <v>66710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</v>
      </c>
      <c r="F2242">
        <v>2230</v>
      </c>
      <c r="G2242">
        <v>-70</v>
      </c>
      <c r="H2242">
        <v>1000</v>
      </c>
      <c r="I2242">
        <v>17600</v>
      </c>
      <c r="J2242">
        <v>4300</v>
      </c>
      <c r="K2242">
        <v>50</v>
      </c>
      <c r="L2242">
        <v>40100</v>
      </c>
      <c r="M2242">
        <f>SUM(Emisiones_CO2_CO2eq_MUNDO[[#This Row],[Edificios (kilotoneladas CO₂e)]:[Electricidad y Calor (kilotoneladas CO₂e)]])</f>
        <v>66010</v>
      </c>
    </row>
    <row r="2243" spans="1:13" x14ac:dyDescent="0.25">
      <c r="A2243" t="s">
        <v>165</v>
      </c>
      <c r="B2243" t="s">
        <v>437</v>
      </c>
      <c r="C2243" t="s">
        <v>166</v>
      </c>
      <c r="D2243">
        <v>1990</v>
      </c>
      <c r="E2243">
        <v>67000</v>
      </c>
      <c r="F2243">
        <v>0</v>
      </c>
      <c r="G2243">
        <v>-34340</v>
      </c>
      <c r="H2243">
        <v>8800</v>
      </c>
      <c r="I2243">
        <v>96100</v>
      </c>
      <c r="J2243">
        <v>74000</v>
      </c>
      <c r="K2243">
        <v>0</v>
      </c>
      <c r="L2243">
        <v>143500</v>
      </c>
      <c r="M2243">
        <f>SUM(Emisiones_CO2_CO2eq_MUNDO[[#This Row],[Edificios (kilotoneladas CO₂e)]:[Electricidad y Calor (kilotoneladas CO₂e)]])</f>
        <v>355060</v>
      </c>
    </row>
    <row r="2244" spans="1:13" x14ac:dyDescent="0.25">
      <c r="A2244" t="s">
        <v>165</v>
      </c>
      <c r="B2244" t="s">
        <v>437</v>
      </c>
      <c r="C2244" t="s">
        <v>166</v>
      </c>
      <c r="D2244">
        <v>1991</v>
      </c>
      <c r="E2244">
        <v>73100</v>
      </c>
      <c r="F2244">
        <v>0</v>
      </c>
      <c r="G2244">
        <v>-34340</v>
      </c>
      <c r="H2244">
        <v>8400</v>
      </c>
      <c r="I2244">
        <v>97900</v>
      </c>
      <c r="J2244">
        <v>69900</v>
      </c>
      <c r="K2244">
        <v>0</v>
      </c>
      <c r="L2244">
        <v>139000</v>
      </c>
      <c r="M2244">
        <f>SUM(Emisiones_CO2_CO2eq_MUNDO[[#This Row],[Edificios (kilotoneladas CO₂e)]:[Electricidad y Calor (kilotoneladas CO₂e)]])</f>
        <v>353960</v>
      </c>
    </row>
    <row r="2245" spans="1:13" x14ac:dyDescent="0.25">
      <c r="A2245" t="s">
        <v>165</v>
      </c>
      <c r="B2245" t="s">
        <v>437</v>
      </c>
      <c r="C2245" t="s">
        <v>166</v>
      </c>
      <c r="D2245">
        <v>1992</v>
      </c>
      <c r="E2245">
        <v>68200</v>
      </c>
      <c r="F2245">
        <v>0</v>
      </c>
      <c r="G2245">
        <v>-34340</v>
      </c>
      <c r="H2245">
        <v>8700</v>
      </c>
      <c r="I2245">
        <v>103000</v>
      </c>
      <c r="J2245">
        <v>67800</v>
      </c>
      <c r="K2245">
        <v>0</v>
      </c>
      <c r="L2245">
        <v>138400</v>
      </c>
      <c r="M2245">
        <f>SUM(Emisiones_CO2_CO2eq_MUNDO[[#This Row],[Edificios (kilotoneladas CO₂e)]:[Electricidad y Calor (kilotoneladas CO₂e)]])</f>
        <v>351760</v>
      </c>
    </row>
    <row r="2246" spans="1:13" x14ac:dyDescent="0.25">
      <c r="A2246" t="s">
        <v>165</v>
      </c>
      <c r="B2246" t="s">
        <v>437</v>
      </c>
      <c r="C2246" t="s">
        <v>166</v>
      </c>
      <c r="D2246">
        <v>1993</v>
      </c>
      <c r="E2246">
        <v>67800</v>
      </c>
      <c r="F2246">
        <v>0</v>
      </c>
      <c r="G2246">
        <v>-34340</v>
      </c>
      <c r="H2246">
        <v>9600</v>
      </c>
      <c r="I2246">
        <v>104900</v>
      </c>
      <c r="J2246">
        <v>65800</v>
      </c>
      <c r="K2246">
        <v>0</v>
      </c>
      <c r="L2246">
        <v>134800</v>
      </c>
      <c r="M2246">
        <f>SUM(Emisiones_CO2_CO2eq_MUNDO[[#This Row],[Edificios (kilotoneladas CO₂e)]:[Electricidad y Calor (kilotoneladas CO₂e)]])</f>
        <v>348560</v>
      </c>
    </row>
    <row r="2247" spans="1:13" x14ac:dyDescent="0.25">
      <c r="A2247" t="s">
        <v>165</v>
      </c>
      <c r="B2247" t="s">
        <v>437</v>
      </c>
      <c r="C2247" t="s">
        <v>166</v>
      </c>
      <c r="D2247">
        <v>1994</v>
      </c>
      <c r="E2247">
        <v>59200</v>
      </c>
      <c r="F2247">
        <v>0</v>
      </c>
      <c r="G2247">
        <v>-34340</v>
      </c>
      <c r="H2247">
        <v>9600</v>
      </c>
      <c r="I2247">
        <v>104600</v>
      </c>
      <c r="J2247">
        <v>67500</v>
      </c>
      <c r="K2247">
        <v>0</v>
      </c>
      <c r="L2247">
        <v>137400</v>
      </c>
      <c r="M2247">
        <f>SUM(Emisiones_CO2_CO2eq_MUNDO[[#This Row],[Edificios (kilotoneladas CO₂e)]:[Electricidad y Calor (kilotoneladas CO₂e)]])</f>
        <v>343960</v>
      </c>
    </row>
    <row r="2248" spans="1:13" x14ac:dyDescent="0.25">
      <c r="A2248" t="s">
        <v>165</v>
      </c>
      <c r="B2248" t="s">
        <v>437</v>
      </c>
      <c r="C2248" t="s">
        <v>166</v>
      </c>
      <c r="D2248">
        <v>1995</v>
      </c>
      <c r="E2248">
        <v>65800</v>
      </c>
      <c r="F2248">
        <v>0</v>
      </c>
      <c r="G2248">
        <v>-34340</v>
      </c>
      <c r="H2248">
        <v>9900</v>
      </c>
      <c r="I2248">
        <v>106900</v>
      </c>
      <c r="J2248">
        <v>68500</v>
      </c>
      <c r="K2248">
        <v>0</v>
      </c>
      <c r="L2248">
        <v>150000</v>
      </c>
      <c r="M2248">
        <f>SUM(Emisiones_CO2_CO2eq_MUNDO[[#This Row],[Edificios (kilotoneladas CO₂e)]:[Electricidad y Calor (kilotoneladas CO₂e)]])</f>
        <v>366760</v>
      </c>
    </row>
    <row r="2249" spans="1:13" x14ac:dyDescent="0.25">
      <c r="A2249" t="s">
        <v>165</v>
      </c>
      <c r="B2249" t="s">
        <v>437</v>
      </c>
      <c r="C2249" t="s">
        <v>166</v>
      </c>
      <c r="D2249">
        <v>1996</v>
      </c>
      <c r="E2249">
        <v>67500</v>
      </c>
      <c r="F2249">
        <v>0</v>
      </c>
      <c r="G2249">
        <v>-34400</v>
      </c>
      <c r="H2249">
        <v>9700</v>
      </c>
      <c r="I2249">
        <v>108700</v>
      </c>
      <c r="J2249">
        <v>66900</v>
      </c>
      <c r="K2249">
        <v>0</v>
      </c>
      <c r="L2249">
        <v>145400</v>
      </c>
      <c r="M2249">
        <f>SUM(Emisiones_CO2_CO2eq_MUNDO[[#This Row],[Edificios (kilotoneladas CO₂e)]:[Electricidad y Calor (kilotoneladas CO₂e)]])</f>
        <v>363800</v>
      </c>
    </row>
    <row r="2250" spans="1:13" x14ac:dyDescent="0.25">
      <c r="A2250" t="s">
        <v>165</v>
      </c>
      <c r="B2250" t="s">
        <v>437</v>
      </c>
      <c r="C2250" t="s">
        <v>166</v>
      </c>
      <c r="D2250">
        <v>1997</v>
      </c>
      <c r="E2250">
        <v>65000</v>
      </c>
      <c r="F2250">
        <v>0</v>
      </c>
      <c r="G2250">
        <v>-34400</v>
      </c>
      <c r="H2250">
        <v>9400</v>
      </c>
      <c r="I2250">
        <v>110300</v>
      </c>
      <c r="J2250">
        <v>69000</v>
      </c>
      <c r="K2250">
        <v>0</v>
      </c>
      <c r="L2250">
        <v>147600</v>
      </c>
      <c r="M2250">
        <f>SUM(Emisiones_CO2_CO2eq_MUNDO[[#This Row],[Edificios (kilotoneladas CO₂e)]:[Electricidad y Calor (kilotoneladas CO₂e)]])</f>
        <v>366900</v>
      </c>
    </row>
    <row r="2251" spans="1:13" x14ac:dyDescent="0.25">
      <c r="A2251" t="s">
        <v>165</v>
      </c>
      <c r="B2251" t="s">
        <v>437</v>
      </c>
      <c r="C2251" t="s">
        <v>166</v>
      </c>
      <c r="D2251">
        <v>1998</v>
      </c>
      <c r="E2251">
        <v>68700</v>
      </c>
      <c r="F2251">
        <v>0</v>
      </c>
      <c r="G2251">
        <v>-34400</v>
      </c>
      <c r="H2251">
        <v>9500</v>
      </c>
      <c r="I2251">
        <v>113400</v>
      </c>
      <c r="J2251">
        <v>68700</v>
      </c>
      <c r="K2251">
        <v>0</v>
      </c>
      <c r="L2251">
        <v>151600</v>
      </c>
      <c r="M2251">
        <f>SUM(Emisiones_CO2_CO2eq_MUNDO[[#This Row],[Edificios (kilotoneladas CO₂e)]:[Electricidad y Calor (kilotoneladas CO₂e)]])</f>
        <v>377500</v>
      </c>
    </row>
    <row r="2252" spans="1:13" x14ac:dyDescent="0.25">
      <c r="A2252" t="s">
        <v>165</v>
      </c>
      <c r="B2252" t="s">
        <v>437</v>
      </c>
      <c r="C2252" t="s">
        <v>166</v>
      </c>
      <c r="D2252">
        <v>1999</v>
      </c>
      <c r="E2252">
        <v>72900</v>
      </c>
      <c r="F2252">
        <v>0</v>
      </c>
      <c r="G2252">
        <v>-34400</v>
      </c>
      <c r="H2252">
        <v>9100</v>
      </c>
      <c r="I2252">
        <v>116300</v>
      </c>
      <c r="J2252">
        <v>71900</v>
      </c>
      <c r="K2252">
        <v>0</v>
      </c>
      <c r="L2252">
        <v>147400</v>
      </c>
      <c r="M2252">
        <f>SUM(Emisiones_CO2_CO2eq_MUNDO[[#This Row],[Edificios (kilotoneladas CO₂e)]:[Electricidad y Calor (kilotoneladas CO₂e)]])</f>
        <v>383200</v>
      </c>
    </row>
    <row r="2253" spans="1:13" x14ac:dyDescent="0.25">
      <c r="A2253" t="s">
        <v>165</v>
      </c>
      <c r="B2253" t="s">
        <v>437</v>
      </c>
      <c r="C2253" t="s">
        <v>166</v>
      </c>
      <c r="D2253">
        <v>2000</v>
      </c>
      <c r="E2253">
        <v>69200</v>
      </c>
      <c r="F2253">
        <v>0</v>
      </c>
      <c r="G2253">
        <v>-34400</v>
      </c>
      <c r="H2253">
        <v>8600</v>
      </c>
      <c r="I2253">
        <v>116400</v>
      </c>
      <c r="J2253">
        <v>73400</v>
      </c>
      <c r="K2253">
        <v>0</v>
      </c>
      <c r="L2253">
        <v>152900</v>
      </c>
      <c r="M2253">
        <f>SUM(Emisiones_CO2_CO2eq_MUNDO[[#This Row],[Edificios (kilotoneladas CO₂e)]:[Electricidad y Calor (kilotoneladas CO₂e)]])</f>
        <v>386100</v>
      </c>
    </row>
    <row r="2254" spans="1:13" x14ac:dyDescent="0.25">
      <c r="A2254" t="s">
        <v>165</v>
      </c>
      <c r="B2254" t="s">
        <v>437</v>
      </c>
      <c r="C2254" t="s">
        <v>166</v>
      </c>
      <c r="D2254">
        <v>2001</v>
      </c>
      <c r="E2254">
        <v>72900</v>
      </c>
      <c r="F2254">
        <v>0</v>
      </c>
      <c r="G2254">
        <v>-35050</v>
      </c>
      <c r="H2254">
        <v>8600</v>
      </c>
      <c r="I2254">
        <v>118500</v>
      </c>
      <c r="J2254">
        <v>70900</v>
      </c>
      <c r="K2254">
        <v>0</v>
      </c>
      <c r="L2254">
        <v>149200</v>
      </c>
      <c r="M2254">
        <f>SUM(Emisiones_CO2_CO2eq_MUNDO[[#This Row],[Edificios (kilotoneladas CO₂e)]:[Electricidad y Calor (kilotoneladas CO₂e)]])</f>
        <v>385050</v>
      </c>
    </row>
    <row r="2255" spans="1:13" x14ac:dyDescent="0.25">
      <c r="A2255" t="s">
        <v>165</v>
      </c>
      <c r="B2255" t="s">
        <v>437</v>
      </c>
      <c r="C2255" t="s">
        <v>166</v>
      </c>
      <c r="D2255">
        <v>2002</v>
      </c>
      <c r="E2255">
        <v>69000</v>
      </c>
      <c r="F2255">
        <v>0</v>
      </c>
      <c r="G2255">
        <v>-35030</v>
      </c>
      <c r="H2255">
        <v>8500</v>
      </c>
      <c r="I2255">
        <v>120700</v>
      </c>
      <c r="J2255">
        <v>70000</v>
      </c>
      <c r="K2255">
        <v>0</v>
      </c>
      <c r="L2255">
        <v>158900</v>
      </c>
      <c r="M2255">
        <f>SUM(Emisiones_CO2_CO2eq_MUNDO[[#This Row],[Edificios (kilotoneladas CO₂e)]:[Electricidad y Calor (kilotoneladas CO₂e)]])</f>
        <v>392070</v>
      </c>
    </row>
    <row r="2256" spans="1:13" x14ac:dyDescent="0.25">
      <c r="A2256" t="s">
        <v>165</v>
      </c>
      <c r="B2256" t="s">
        <v>437</v>
      </c>
      <c r="C2256" t="s">
        <v>166</v>
      </c>
      <c r="D2256">
        <v>2003</v>
      </c>
      <c r="E2256">
        <v>73700</v>
      </c>
      <c r="F2256">
        <v>0</v>
      </c>
      <c r="G2256">
        <v>-34890</v>
      </c>
      <c r="H2256">
        <v>8800</v>
      </c>
      <c r="I2256">
        <v>121800</v>
      </c>
      <c r="J2256">
        <v>76500</v>
      </c>
      <c r="K2256">
        <v>0</v>
      </c>
      <c r="L2256">
        <v>164600</v>
      </c>
      <c r="M2256">
        <f>SUM(Emisiones_CO2_CO2eq_MUNDO[[#This Row],[Edificios (kilotoneladas CO₂e)]:[Electricidad y Calor (kilotoneladas CO₂e)]])</f>
        <v>410510</v>
      </c>
    </row>
    <row r="2257" spans="1:13" x14ac:dyDescent="0.25">
      <c r="A2257" t="s">
        <v>165</v>
      </c>
      <c r="B2257" t="s">
        <v>437</v>
      </c>
      <c r="C2257" t="s">
        <v>166</v>
      </c>
      <c r="D2257">
        <v>2004</v>
      </c>
      <c r="E2257">
        <v>75600</v>
      </c>
      <c r="F2257">
        <v>0</v>
      </c>
      <c r="G2257">
        <v>-35130</v>
      </c>
      <c r="H2257">
        <v>8800</v>
      </c>
      <c r="I2257">
        <v>124000</v>
      </c>
      <c r="J2257">
        <v>68300</v>
      </c>
      <c r="K2257">
        <v>0</v>
      </c>
      <c r="L2257">
        <v>178300</v>
      </c>
      <c r="M2257">
        <f>SUM(Emisiones_CO2_CO2eq_MUNDO[[#This Row],[Edificios (kilotoneladas CO₂e)]:[Electricidad y Calor (kilotoneladas CO₂e)]])</f>
        <v>419870</v>
      </c>
    </row>
    <row r="2258" spans="1:13" x14ac:dyDescent="0.25">
      <c r="A2258" t="s">
        <v>165</v>
      </c>
      <c r="B2258" t="s">
        <v>437</v>
      </c>
      <c r="C2258" t="s">
        <v>166</v>
      </c>
      <c r="D2258">
        <v>2005</v>
      </c>
      <c r="E2258">
        <v>80300</v>
      </c>
      <c r="F2258">
        <v>0</v>
      </c>
      <c r="G2258">
        <v>-35140</v>
      </c>
      <c r="H2258">
        <v>9000</v>
      </c>
      <c r="I2258">
        <v>123000</v>
      </c>
      <c r="J2258">
        <v>66500</v>
      </c>
      <c r="K2258">
        <v>0</v>
      </c>
      <c r="L2258">
        <v>177800</v>
      </c>
      <c r="M2258">
        <f>SUM(Emisiones_CO2_CO2eq_MUNDO[[#This Row],[Edificios (kilotoneladas CO₂e)]:[Electricidad y Calor (kilotoneladas CO₂e)]])</f>
        <v>421460</v>
      </c>
    </row>
    <row r="2259" spans="1:13" x14ac:dyDescent="0.25">
      <c r="A2259" t="s">
        <v>165</v>
      </c>
      <c r="B2259" t="s">
        <v>437</v>
      </c>
      <c r="C2259" t="s">
        <v>166</v>
      </c>
      <c r="D2259">
        <v>2006</v>
      </c>
      <c r="E2259">
        <v>74700</v>
      </c>
      <c r="F2259">
        <v>0</v>
      </c>
      <c r="G2259">
        <v>-34180</v>
      </c>
      <c r="H2259">
        <v>8800</v>
      </c>
      <c r="I2259">
        <v>124300</v>
      </c>
      <c r="J2259">
        <v>61800</v>
      </c>
      <c r="K2259">
        <v>0</v>
      </c>
      <c r="L2259">
        <v>179700</v>
      </c>
      <c r="M2259">
        <f>SUM(Emisiones_CO2_CO2eq_MUNDO[[#This Row],[Edificios (kilotoneladas CO₂e)]:[Electricidad y Calor (kilotoneladas CO₂e)]])</f>
        <v>415120</v>
      </c>
    </row>
    <row r="2260" spans="1:13" x14ac:dyDescent="0.25">
      <c r="A2260" t="s">
        <v>165</v>
      </c>
      <c r="B2260" t="s">
        <v>437</v>
      </c>
      <c r="C2260" t="s">
        <v>166</v>
      </c>
      <c r="D2260">
        <v>2007</v>
      </c>
      <c r="E2260">
        <v>68400</v>
      </c>
      <c r="F2260">
        <v>0</v>
      </c>
      <c r="G2260">
        <v>-34400</v>
      </c>
      <c r="H2260">
        <v>8199.9999999999891</v>
      </c>
      <c r="I2260">
        <v>124700</v>
      </c>
      <c r="J2260">
        <v>60500</v>
      </c>
      <c r="K2260">
        <v>0</v>
      </c>
      <c r="L2260">
        <v>179600</v>
      </c>
      <c r="M2260">
        <f>SUM(Emisiones_CO2_CO2eq_MUNDO[[#This Row],[Edificios (kilotoneladas CO₂e)]:[Electricidad y Calor (kilotoneladas CO₂e)]])</f>
        <v>407000</v>
      </c>
    </row>
    <row r="2261" spans="1:13" x14ac:dyDescent="0.25">
      <c r="A2261" t="s">
        <v>165</v>
      </c>
      <c r="B2261" t="s">
        <v>437</v>
      </c>
      <c r="C2261" t="s">
        <v>166</v>
      </c>
      <c r="D2261">
        <v>2008</v>
      </c>
      <c r="E2261">
        <v>72500</v>
      </c>
      <c r="F2261">
        <v>0</v>
      </c>
      <c r="G2261">
        <v>-34360</v>
      </c>
      <c r="H2261">
        <v>8000</v>
      </c>
      <c r="I2261">
        <v>117900</v>
      </c>
      <c r="J2261">
        <v>57000</v>
      </c>
      <c r="K2261">
        <v>0</v>
      </c>
      <c r="L2261">
        <v>173500</v>
      </c>
      <c r="M2261">
        <f>SUM(Emisiones_CO2_CO2eq_MUNDO[[#This Row],[Edificios (kilotoneladas CO₂e)]:[Electricidad y Calor (kilotoneladas CO₂e)]])</f>
        <v>394540</v>
      </c>
    </row>
    <row r="2262" spans="1:13" x14ac:dyDescent="0.25">
      <c r="A2262" t="s">
        <v>165</v>
      </c>
      <c r="B2262" t="s">
        <v>437</v>
      </c>
      <c r="C2262" t="s">
        <v>166</v>
      </c>
      <c r="D2262">
        <v>2009</v>
      </c>
      <c r="E2262">
        <v>73200</v>
      </c>
      <c r="F2262">
        <v>0</v>
      </c>
      <c r="G2262">
        <v>-34290</v>
      </c>
      <c r="H2262">
        <v>8100</v>
      </c>
      <c r="I2262">
        <v>111800</v>
      </c>
      <c r="J2262">
        <v>43200</v>
      </c>
      <c r="K2262">
        <v>0</v>
      </c>
      <c r="L2262">
        <v>147400</v>
      </c>
      <c r="M2262">
        <f>SUM(Emisiones_CO2_CO2eq_MUNDO[[#This Row],[Edificios (kilotoneladas CO₂e)]:[Electricidad y Calor (kilotoneladas CO₂e)]])</f>
        <v>349410</v>
      </c>
    </row>
    <row r="2263" spans="1:13" x14ac:dyDescent="0.25">
      <c r="A2263" t="s">
        <v>165</v>
      </c>
      <c r="B2263" t="s">
        <v>437</v>
      </c>
      <c r="C2263" t="s">
        <v>166</v>
      </c>
      <c r="D2263">
        <v>2010</v>
      </c>
      <c r="E2263">
        <v>76100</v>
      </c>
      <c r="F2263">
        <v>0</v>
      </c>
      <c r="G2263">
        <v>-34400</v>
      </c>
      <c r="H2263">
        <v>7800</v>
      </c>
      <c r="I2263">
        <v>109200</v>
      </c>
      <c r="J2263">
        <v>45800</v>
      </c>
      <c r="K2263">
        <v>0</v>
      </c>
      <c r="L2263">
        <v>153100</v>
      </c>
      <c r="M2263">
        <f>SUM(Emisiones_CO2_CO2eq_MUNDO[[#This Row],[Edificios (kilotoneladas CO₂e)]:[Electricidad y Calor (kilotoneladas CO₂e)]])</f>
        <v>357600</v>
      </c>
    </row>
    <row r="2264" spans="1:13" x14ac:dyDescent="0.25">
      <c r="A2264" t="s">
        <v>165</v>
      </c>
      <c r="B2264" t="s">
        <v>437</v>
      </c>
      <c r="C2264" t="s">
        <v>166</v>
      </c>
      <c r="D2264">
        <v>2011</v>
      </c>
      <c r="E2264">
        <v>70400</v>
      </c>
      <c r="F2264">
        <v>0</v>
      </c>
      <c r="G2264">
        <v>-34330</v>
      </c>
      <c r="H2264">
        <v>7500</v>
      </c>
      <c r="I2264">
        <v>109200</v>
      </c>
      <c r="J2264">
        <v>45000</v>
      </c>
      <c r="K2264">
        <v>0</v>
      </c>
      <c r="L2264">
        <v>152100</v>
      </c>
      <c r="M2264">
        <f>SUM(Emisiones_CO2_CO2eq_MUNDO[[#This Row],[Edificios (kilotoneladas CO₂e)]:[Electricidad y Calor (kilotoneladas CO₂e)]])</f>
        <v>349870</v>
      </c>
    </row>
    <row r="2265" spans="1:13" x14ac:dyDescent="0.25">
      <c r="A2265" t="s">
        <v>165</v>
      </c>
      <c r="B2265" t="s">
        <v>437</v>
      </c>
      <c r="C2265" t="s">
        <v>166</v>
      </c>
      <c r="D2265">
        <v>2012</v>
      </c>
      <c r="E2265">
        <v>69500</v>
      </c>
      <c r="F2265">
        <v>0</v>
      </c>
      <c r="G2265">
        <v>-34400</v>
      </c>
      <c r="H2265">
        <v>7300</v>
      </c>
      <c r="I2265">
        <v>102500</v>
      </c>
      <c r="J2265">
        <v>43300</v>
      </c>
      <c r="K2265">
        <v>0</v>
      </c>
      <c r="L2265">
        <v>144000</v>
      </c>
      <c r="M2265">
        <f>SUM(Emisiones_CO2_CO2eq_MUNDO[[#This Row],[Edificios (kilotoneladas CO₂e)]:[Electricidad y Calor (kilotoneladas CO₂e)]])</f>
        <v>332200</v>
      </c>
    </row>
    <row r="2266" spans="1:13" x14ac:dyDescent="0.25">
      <c r="A2266" t="s">
        <v>165</v>
      </c>
      <c r="B2266" t="s">
        <v>437</v>
      </c>
      <c r="C2266" t="s">
        <v>166</v>
      </c>
      <c r="D2266">
        <v>2013</v>
      </c>
      <c r="E2266">
        <v>69000</v>
      </c>
      <c r="F2266">
        <v>0</v>
      </c>
      <c r="G2266">
        <v>-34400</v>
      </c>
      <c r="H2266">
        <v>7100</v>
      </c>
      <c r="I2266">
        <v>100700</v>
      </c>
      <c r="J2266">
        <v>38100</v>
      </c>
      <c r="K2266">
        <v>0</v>
      </c>
      <c r="L2266">
        <v>122600</v>
      </c>
      <c r="M2266">
        <f>SUM(Emisiones_CO2_CO2eq_MUNDO[[#This Row],[Edificios (kilotoneladas CO₂e)]:[Electricidad y Calor (kilotoneladas CO₂e)]])</f>
        <v>303100</v>
      </c>
    </row>
    <row r="2267" spans="1:13" x14ac:dyDescent="0.25">
      <c r="A2267" t="s">
        <v>165</v>
      </c>
      <c r="B2267" t="s">
        <v>437</v>
      </c>
      <c r="C2267" t="s">
        <v>166</v>
      </c>
      <c r="D2267">
        <v>2014</v>
      </c>
      <c r="E2267">
        <v>57700</v>
      </c>
      <c r="F2267">
        <v>0</v>
      </c>
      <c r="G2267">
        <v>-34350</v>
      </c>
      <c r="H2267">
        <v>7100</v>
      </c>
      <c r="I2267">
        <v>105400</v>
      </c>
      <c r="J2267">
        <v>35200</v>
      </c>
      <c r="K2267">
        <v>0</v>
      </c>
      <c r="L2267">
        <v>113700</v>
      </c>
      <c r="M2267">
        <f>SUM(Emisiones_CO2_CO2eq_MUNDO[[#This Row],[Edificios (kilotoneladas CO₂e)]:[Electricidad y Calor (kilotoneladas CO₂e)]])</f>
        <v>284750</v>
      </c>
    </row>
    <row r="2268" spans="1:13" x14ac:dyDescent="0.25">
      <c r="A2268" t="s">
        <v>165</v>
      </c>
      <c r="B2268" t="s">
        <v>437</v>
      </c>
      <c r="C2268" t="s">
        <v>166</v>
      </c>
      <c r="D2268">
        <v>2015</v>
      </c>
      <c r="E2268">
        <v>63600</v>
      </c>
      <c r="F2268">
        <v>0</v>
      </c>
      <c r="G2268">
        <v>-34400</v>
      </c>
      <c r="H2268">
        <v>7400</v>
      </c>
      <c r="I2268">
        <v>103000</v>
      </c>
      <c r="J2268">
        <v>34900</v>
      </c>
      <c r="K2268">
        <v>0</v>
      </c>
      <c r="L2268">
        <v>120900</v>
      </c>
      <c r="M2268">
        <f>SUM(Emisiones_CO2_CO2eq_MUNDO[[#This Row],[Edificios (kilotoneladas CO₂e)]:[Electricidad y Calor (kilotoneladas CO₂e)]])</f>
        <v>295400</v>
      </c>
    </row>
    <row r="2269" spans="1:13" x14ac:dyDescent="0.25">
      <c r="A2269" t="s">
        <v>165</v>
      </c>
      <c r="B2269" t="s">
        <v>437</v>
      </c>
      <c r="C2269" t="s">
        <v>166</v>
      </c>
      <c r="D2269">
        <v>2016</v>
      </c>
      <c r="E2269">
        <v>63600</v>
      </c>
      <c r="F2269">
        <v>0</v>
      </c>
      <c r="G2269">
        <v>-34250</v>
      </c>
      <c r="H2269">
        <v>7400</v>
      </c>
      <c r="I2269">
        <v>101700</v>
      </c>
      <c r="J2269">
        <v>34700</v>
      </c>
      <c r="K2269">
        <v>0</v>
      </c>
      <c r="L2269">
        <v>118100</v>
      </c>
      <c r="M2269">
        <f>SUM(Emisiones_CO2_CO2eq_MUNDO[[#This Row],[Edificios (kilotoneladas CO₂e)]:[Electricidad y Calor (kilotoneladas CO₂e)]])</f>
        <v>291250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</v>
      </c>
      <c r="F2270">
        <v>220</v>
      </c>
      <c r="G2270">
        <v>440</v>
      </c>
      <c r="H2270">
        <v>100</v>
      </c>
      <c r="I2270">
        <v>1100</v>
      </c>
      <c r="J2270">
        <v>3700</v>
      </c>
      <c r="K2270">
        <v>0</v>
      </c>
      <c r="L2270">
        <v>2000</v>
      </c>
      <c r="M2270">
        <f>SUM(Emisiones_CO2_CO2eq_MUNDO[[#This Row],[Edificios (kilotoneladas CO₂e)]:[Electricidad y Calor (kilotoneladas CO₂e)]])</f>
        <v>7860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</v>
      </c>
      <c r="F2271">
        <v>190</v>
      </c>
      <c r="G2271">
        <v>440</v>
      </c>
      <c r="H2271">
        <v>100</v>
      </c>
      <c r="I2271">
        <v>1000</v>
      </c>
      <c r="J2271">
        <v>3900</v>
      </c>
      <c r="K2271">
        <v>0</v>
      </c>
      <c r="L2271">
        <v>2000</v>
      </c>
      <c r="M2271">
        <f>SUM(Emisiones_CO2_CO2eq_MUNDO[[#This Row],[Edificios (kilotoneladas CO₂e)]:[Electricidad y Calor (kilotoneladas CO₂e)]])</f>
        <v>7830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</v>
      </c>
      <c r="F2272">
        <v>240</v>
      </c>
      <c r="G2272">
        <v>440</v>
      </c>
      <c r="H2272">
        <v>100</v>
      </c>
      <c r="I2272">
        <v>1100</v>
      </c>
      <c r="J2272">
        <v>2900</v>
      </c>
      <c r="K2272">
        <v>0</v>
      </c>
      <c r="L2272">
        <v>3700</v>
      </c>
      <c r="M2272">
        <f>SUM(Emisiones_CO2_CO2eq_MUNDO[[#This Row],[Edificios (kilotoneladas CO₂e)]:[Electricidad y Calor (kilotoneladas CO₂e)]])</f>
        <v>8680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</v>
      </c>
      <c r="F2273">
        <v>230</v>
      </c>
      <c r="G2273">
        <v>440</v>
      </c>
      <c r="H2273">
        <v>100</v>
      </c>
      <c r="I2273">
        <v>1200</v>
      </c>
      <c r="J2273">
        <v>1800</v>
      </c>
      <c r="K2273">
        <v>0</v>
      </c>
      <c r="L2273">
        <v>4800</v>
      </c>
      <c r="M2273">
        <f>SUM(Emisiones_CO2_CO2eq_MUNDO[[#This Row],[Edificios (kilotoneladas CO₂e)]:[Electricidad y Calor (kilotoneladas CO₂e)]])</f>
        <v>8870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</v>
      </c>
      <c r="F2274">
        <v>230</v>
      </c>
      <c r="G2274">
        <v>440</v>
      </c>
      <c r="H2274">
        <v>0</v>
      </c>
      <c r="I2274">
        <v>1200</v>
      </c>
      <c r="J2274">
        <v>2600</v>
      </c>
      <c r="K2274">
        <v>0</v>
      </c>
      <c r="L2274">
        <v>4099.99999999999</v>
      </c>
      <c r="M2274">
        <f>SUM(Emisiones_CO2_CO2eq_MUNDO[[#This Row],[Edificios (kilotoneladas CO₂e)]:[Electricidad y Calor (kilotoneladas CO₂e)]])</f>
        <v>8969.9999999999891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</v>
      </c>
      <c r="F2275">
        <v>260</v>
      </c>
      <c r="G2275">
        <v>440</v>
      </c>
      <c r="H2275">
        <v>0</v>
      </c>
      <c r="I2275">
        <v>1400</v>
      </c>
      <c r="J2275">
        <v>1400</v>
      </c>
      <c r="K2275">
        <v>0</v>
      </c>
      <c r="L2275">
        <v>5300</v>
      </c>
      <c r="M2275">
        <f>SUM(Emisiones_CO2_CO2eq_MUNDO[[#This Row],[Edificios (kilotoneladas CO₂e)]:[Electricidad y Calor (kilotoneladas CO₂e)]])</f>
        <v>9200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</v>
      </c>
      <c r="F2276">
        <v>270</v>
      </c>
      <c r="G2276">
        <v>410</v>
      </c>
      <c r="H2276">
        <v>0</v>
      </c>
      <c r="I2276">
        <v>1600</v>
      </c>
      <c r="J2276">
        <v>1700</v>
      </c>
      <c r="K2276">
        <v>0</v>
      </c>
      <c r="L2276">
        <v>5100</v>
      </c>
      <c r="M2276">
        <f>SUM(Emisiones_CO2_CO2eq_MUNDO[[#This Row],[Edificios (kilotoneladas CO₂e)]:[Electricidad y Calor (kilotoneladas CO₂e)]])</f>
        <v>9480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</v>
      </c>
      <c r="F2277">
        <v>240</v>
      </c>
      <c r="G2277">
        <v>400</v>
      </c>
      <c r="H2277">
        <v>0</v>
      </c>
      <c r="I2277">
        <v>1700</v>
      </c>
      <c r="J2277">
        <v>1700</v>
      </c>
      <c r="K2277">
        <v>0</v>
      </c>
      <c r="L2277">
        <v>5300</v>
      </c>
      <c r="M2277">
        <f>SUM(Emisiones_CO2_CO2eq_MUNDO[[#This Row],[Edificios (kilotoneladas CO₂e)]:[Electricidad y Calor (kilotoneladas CO₂e)]])</f>
        <v>9740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</v>
      </c>
      <c r="F2278">
        <v>260</v>
      </c>
      <c r="G2278">
        <v>400</v>
      </c>
      <c r="H2278">
        <v>0</v>
      </c>
      <c r="I2278">
        <v>1800</v>
      </c>
      <c r="J2278">
        <v>1800</v>
      </c>
      <c r="K2278">
        <v>0</v>
      </c>
      <c r="L2278">
        <v>5400</v>
      </c>
      <c r="M2278">
        <f>SUM(Emisiones_CO2_CO2eq_MUNDO[[#This Row],[Edificios (kilotoneladas CO₂e)]:[Electricidad y Calor (kilotoneladas CO₂e)]])</f>
        <v>10060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</v>
      </c>
      <c r="F2279">
        <v>240</v>
      </c>
      <c r="G2279">
        <v>400</v>
      </c>
      <c r="H2279">
        <v>0</v>
      </c>
      <c r="I2279">
        <v>1900</v>
      </c>
      <c r="J2279">
        <v>1900</v>
      </c>
      <c r="K2279">
        <v>0</v>
      </c>
      <c r="L2279">
        <v>5500</v>
      </c>
      <c r="M2279">
        <f>SUM(Emisiones_CO2_CO2eq_MUNDO[[#This Row],[Edificios (kilotoneladas CO₂e)]:[Electricidad y Calor (kilotoneladas CO₂e)]])</f>
        <v>10340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</v>
      </c>
      <c r="F2280">
        <v>270</v>
      </c>
      <c r="G2280">
        <v>410</v>
      </c>
      <c r="H2280">
        <v>0</v>
      </c>
      <c r="I2280">
        <v>1900</v>
      </c>
      <c r="J2280">
        <v>2000</v>
      </c>
      <c r="K2280">
        <v>0</v>
      </c>
      <c r="L2280">
        <v>5500</v>
      </c>
      <c r="M2280">
        <f>SUM(Emisiones_CO2_CO2eq_MUNDO[[#This Row],[Edificios (kilotoneladas CO₂e)]:[Electricidad y Calor (kilotoneladas CO₂e)]])</f>
        <v>10480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</v>
      </c>
      <c r="F2281">
        <v>270</v>
      </c>
      <c r="G2281">
        <v>500</v>
      </c>
      <c r="H2281">
        <v>0</v>
      </c>
      <c r="I2281">
        <v>1900</v>
      </c>
      <c r="J2281">
        <v>2000</v>
      </c>
      <c r="K2281">
        <v>0</v>
      </c>
      <c r="L2281">
        <v>5500</v>
      </c>
      <c r="M2281">
        <f>SUM(Emisiones_CO2_CO2eq_MUNDO[[#This Row],[Edificios (kilotoneladas CO₂e)]:[Electricidad y Calor (kilotoneladas CO₂e)]])</f>
        <v>10570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</v>
      </c>
      <c r="F2282">
        <v>280</v>
      </c>
      <c r="G2282">
        <v>450</v>
      </c>
      <c r="H2282">
        <v>100</v>
      </c>
      <c r="I2282">
        <v>2100</v>
      </c>
      <c r="J2282">
        <v>1900</v>
      </c>
      <c r="K2282">
        <v>0</v>
      </c>
      <c r="L2282">
        <v>5600</v>
      </c>
      <c r="M2282">
        <f>SUM(Emisiones_CO2_CO2eq_MUNDO[[#This Row],[Edificios (kilotoneladas CO₂e)]:[Electricidad y Calor (kilotoneladas CO₂e)]])</f>
        <v>10630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</v>
      </c>
      <c r="F2283">
        <v>310</v>
      </c>
      <c r="G2283">
        <v>440</v>
      </c>
      <c r="H2283">
        <v>100</v>
      </c>
      <c r="I2283">
        <v>2100</v>
      </c>
      <c r="J2283">
        <v>1900</v>
      </c>
      <c r="K2283">
        <v>0</v>
      </c>
      <c r="L2283">
        <v>5900</v>
      </c>
      <c r="M2283">
        <f>SUM(Emisiones_CO2_CO2eq_MUNDO[[#This Row],[Edificios (kilotoneladas CO₂e)]:[Electricidad y Calor (kilotoneladas CO₂e)]])</f>
        <v>10950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</v>
      </c>
      <c r="F2284">
        <v>320</v>
      </c>
      <c r="G2284">
        <v>430</v>
      </c>
      <c r="H2284">
        <v>200</v>
      </c>
      <c r="I2284">
        <v>2100</v>
      </c>
      <c r="J2284">
        <v>3200</v>
      </c>
      <c r="K2284">
        <v>0</v>
      </c>
      <c r="L2284">
        <v>4500</v>
      </c>
      <c r="M2284">
        <f>SUM(Emisiones_CO2_CO2eq_MUNDO[[#This Row],[Edificios (kilotoneladas CO₂e)]:[Electricidad y Calor (kilotoneladas CO₂e)]])</f>
        <v>11050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</v>
      </c>
      <c r="F2285">
        <v>280</v>
      </c>
      <c r="G2285">
        <v>430</v>
      </c>
      <c r="H2285">
        <v>200</v>
      </c>
      <c r="I2285">
        <v>2200</v>
      </c>
      <c r="J2285">
        <v>3200</v>
      </c>
      <c r="K2285">
        <v>0</v>
      </c>
      <c r="L2285">
        <v>4300</v>
      </c>
      <c r="M2285">
        <f>SUM(Emisiones_CO2_CO2eq_MUNDO[[#This Row],[Edificios (kilotoneladas CO₂e)]:[Electricidad y Calor (kilotoneladas CO₂e)]])</f>
        <v>10910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</v>
      </c>
      <c r="F2286">
        <v>310</v>
      </c>
      <c r="G2286">
        <v>590</v>
      </c>
      <c r="H2286">
        <v>400</v>
      </c>
      <c r="I2286">
        <v>2100</v>
      </c>
      <c r="J2286">
        <v>5200</v>
      </c>
      <c r="K2286">
        <v>0</v>
      </c>
      <c r="L2286">
        <v>3600</v>
      </c>
      <c r="M2286">
        <f>SUM(Emisiones_CO2_CO2eq_MUNDO[[#This Row],[Edificios (kilotoneladas CO₂e)]:[Electricidad y Calor (kilotoneladas CO₂e)]])</f>
        <v>12600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</v>
      </c>
      <c r="F2287">
        <v>270</v>
      </c>
      <c r="G2287">
        <v>540</v>
      </c>
      <c r="H2287">
        <v>400</v>
      </c>
      <c r="I2287">
        <v>2100</v>
      </c>
      <c r="J2287">
        <v>5100</v>
      </c>
      <c r="K2287">
        <v>0</v>
      </c>
      <c r="L2287">
        <v>3700</v>
      </c>
      <c r="M2287">
        <f>SUM(Emisiones_CO2_CO2eq_MUNDO[[#This Row],[Edificios (kilotoneladas CO₂e)]:[Electricidad y Calor (kilotoneladas CO₂e)]])</f>
        <v>12410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</v>
      </c>
      <c r="F2288">
        <v>300</v>
      </c>
      <c r="G2288">
        <v>400</v>
      </c>
      <c r="H2288">
        <v>200</v>
      </c>
      <c r="I2288">
        <v>2000</v>
      </c>
      <c r="J2288">
        <v>4200</v>
      </c>
      <c r="K2288">
        <v>0</v>
      </c>
      <c r="L2288">
        <v>2800</v>
      </c>
      <c r="M2288">
        <f>SUM(Emisiones_CO2_CO2eq_MUNDO[[#This Row],[Edificios (kilotoneladas CO₂e)]:[Electricidad y Calor (kilotoneladas CO₂e)]])</f>
        <v>10200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</v>
      </c>
      <c r="F2289">
        <v>390</v>
      </c>
      <c r="G2289">
        <v>530</v>
      </c>
      <c r="H2289">
        <v>200</v>
      </c>
      <c r="I2289">
        <v>2000</v>
      </c>
      <c r="J2289">
        <v>2100</v>
      </c>
      <c r="K2289">
        <v>0</v>
      </c>
      <c r="L2289">
        <v>2900</v>
      </c>
      <c r="M2289">
        <f>SUM(Emisiones_CO2_CO2eq_MUNDO[[#This Row],[Edificios (kilotoneladas CO₂e)]:[Electricidad y Calor (kilotoneladas CO₂e)]])</f>
        <v>8320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</v>
      </c>
      <c r="F2290">
        <v>330</v>
      </c>
      <c r="G2290">
        <v>400</v>
      </c>
      <c r="H2290">
        <v>200</v>
      </c>
      <c r="I2290">
        <v>1900</v>
      </c>
      <c r="J2290">
        <v>1800</v>
      </c>
      <c r="K2290">
        <v>0</v>
      </c>
      <c r="L2290">
        <v>2800</v>
      </c>
      <c r="M2290">
        <f>SUM(Emisiones_CO2_CO2eq_MUNDO[[#This Row],[Edificios (kilotoneladas CO₂e)]:[Electricidad y Calor (kilotoneladas CO₂e)]])</f>
        <v>7630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</v>
      </c>
      <c r="F2291">
        <v>330</v>
      </c>
      <c r="G2291">
        <v>420</v>
      </c>
      <c r="H2291">
        <v>100</v>
      </c>
      <c r="I2291">
        <v>1800</v>
      </c>
      <c r="J2291">
        <v>2100</v>
      </c>
      <c r="K2291">
        <v>0</v>
      </c>
      <c r="L2291">
        <v>2800</v>
      </c>
      <c r="M2291">
        <f>SUM(Emisiones_CO2_CO2eq_MUNDO[[#This Row],[Edificios (kilotoneladas CO₂e)]:[Electricidad y Calor (kilotoneladas CO₂e)]])</f>
        <v>7850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</v>
      </c>
      <c r="F2292">
        <v>340</v>
      </c>
      <c r="G2292">
        <v>480</v>
      </c>
      <c r="H2292">
        <v>200</v>
      </c>
      <c r="I2292">
        <v>1600</v>
      </c>
      <c r="J2292">
        <v>2000</v>
      </c>
      <c r="K2292">
        <v>0</v>
      </c>
      <c r="L2292">
        <v>2800</v>
      </c>
      <c r="M2292">
        <f>SUM(Emisiones_CO2_CO2eq_MUNDO[[#This Row],[Edificios (kilotoneladas CO₂e)]:[Electricidad y Calor (kilotoneladas CO₂e)]])</f>
        <v>7720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</v>
      </c>
      <c r="F2293">
        <v>360</v>
      </c>
      <c r="G2293">
        <v>490</v>
      </c>
      <c r="H2293">
        <v>100</v>
      </c>
      <c r="I2293">
        <v>1700</v>
      </c>
      <c r="J2293">
        <v>2700</v>
      </c>
      <c r="K2293">
        <v>0</v>
      </c>
      <c r="L2293">
        <v>2600</v>
      </c>
      <c r="M2293">
        <f>SUM(Emisiones_CO2_CO2eq_MUNDO[[#This Row],[Edificios (kilotoneladas CO₂e)]:[Electricidad y Calor (kilotoneladas CO₂e)]])</f>
        <v>8150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</v>
      </c>
      <c r="F2294">
        <v>410</v>
      </c>
      <c r="G2294">
        <v>430</v>
      </c>
      <c r="H2294">
        <v>0</v>
      </c>
      <c r="I2294">
        <v>1700</v>
      </c>
      <c r="J2294">
        <v>2600</v>
      </c>
      <c r="K2294">
        <v>0</v>
      </c>
      <c r="L2294">
        <v>2500</v>
      </c>
      <c r="M2294">
        <f>SUM(Emisiones_CO2_CO2eq_MUNDO[[#This Row],[Edificios (kilotoneladas CO₂e)]:[Electricidad y Calor (kilotoneladas CO₂e)]])</f>
        <v>7840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</v>
      </c>
      <c r="F2295">
        <v>420</v>
      </c>
      <c r="G2295">
        <v>430</v>
      </c>
      <c r="H2295">
        <v>0</v>
      </c>
      <c r="I2295">
        <v>1700</v>
      </c>
      <c r="J2295">
        <v>2300</v>
      </c>
      <c r="K2295">
        <v>0</v>
      </c>
      <c r="L2295">
        <v>2600</v>
      </c>
      <c r="M2295">
        <f>SUM(Emisiones_CO2_CO2eq_MUNDO[[#This Row],[Edificios (kilotoneladas CO₂e)]:[Electricidad y Calor (kilotoneladas CO₂e)]])</f>
        <v>7750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</v>
      </c>
      <c r="F2296">
        <v>400</v>
      </c>
      <c r="G2296">
        <v>500</v>
      </c>
      <c r="H2296">
        <v>0</v>
      </c>
      <c r="I2296">
        <v>1800</v>
      </c>
      <c r="J2296">
        <v>2400</v>
      </c>
      <c r="K2296">
        <v>0</v>
      </c>
      <c r="L2296">
        <v>2700</v>
      </c>
      <c r="M2296">
        <f>SUM(Emisiones_CO2_CO2eq_MUNDO[[#This Row],[Edificios (kilotoneladas CO₂e)]:[Electricidad y Calor (kilotoneladas CO₂e)]])</f>
        <v>8100</v>
      </c>
    </row>
    <row r="2297" spans="1:13" x14ac:dyDescent="0.25">
      <c r="A2297" t="s">
        <v>169</v>
      </c>
      <c r="B2297" t="s">
        <v>438</v>
      </c>
      <c r="C2297" t="s">
        <v>170</v>
      </c>
      <c r="D2297">
        <v>1990</v>
      </c>
      <c r="E2297">
        <v>120500</v>
      </c>
      <c r="F2297">
        <v>38700</v>
      </c>
      <c r="G2297">
        <v>-76300</v>
      </c>
      <c r="H2297">
        <v>18800</v>
      </c>
      <c r="I2297">
        <v>200700</v>
      </c>
      <c r="J2297">
        <v>258800</v>
      </c>
      <c r="K2297">
        <v>0</v>
      </c>
      <c r="L2297">
        <v>438300</v>
      </c>
      <c r="M2297">
        <f>SUM(Emisiones_CO2_CO2eq_MUNDO[[#This Row],[Edificios (kilotoneladas CO₂e)]:[Electricidad y Calor (kilotoneladas CO₂e)]])</f>
        <v>999500</v>
      </c>
    </row>
    <row r="2298" spans="1:13" x14ac:dyDescent="0.25">
      <c r="A2298" t="s">
        <v>169</v>
      </c>
      <c r="B2298" t="s">
        <v>438</v>
      </c>
      <c r="C2298" t="s">
        <v>170</v>
      </c>
      <c r="D2298">
        <v>1991</v>
      </c>
      <c r="E2298">
        <v>122400</v>
      </c>
      <c r="F2298">
        <v>40350</v>
      </c>
      <c r="G2298">
        <v>-76300</v>
      </c>
      <c r="H2298">
        <v>19200</v>
      </c>
      <c r="I2298">
        <v>212400</v>
      </c>
      <c r="J2298">
        <v>253500</v>
      </c>
      <c r="K2298">
        <v>0</v>
      </c>
      <c r="L2298">
        <v>440100</v>
      </c>
      <c r="M2298">
        <f>SUM(Emisiones_CO2_CO2eq_MUNDO[[#This Row],[Edificios (kilotoneladas CO₂e)]:[Electricidad y Calor (kilotoneladas CO₂e)]])</f>
        <v>1011650</v>
      </c>
    </row>
    <row r="2299" spans="1:13" x14ac:dyDescent="0.25">
      <c r="A2299" t="s">
        <v>169</v>
      </c>
      <c r="B2299" t="s">
        <v>438</v>
      </c>
      <c r="C2299" t="s">
        <v>170</v>
      </c>
      <c r="D2299">
        <v>1992</v>
      </c>
      <c r="E2299">
        <v>126600</v>
      </c>
      <c r="F2299">
        <v>41670</v>
      </c>
      <c r="G2299">
        <v>-76300</v>
      </c>
      <c r="H2299">
        <v>19300</v>
      </c>
      <c r="I2299">
        <v>219000</v>
      </c>
      <c r="J2299">
        <v>248100</v>
      </c>
      <c r="K2299">
        <v>0</v>
      </c>
      <c r="L2299">
        <v>446900</v>
      </c>
      <c r="M2299">
        <f>SUM(Emisiones_CO2_CO2eq_MUNDO[[#This Row],[Edificios (kilotoneladas CO₂e)]:[Electricidad y Calor (kilotoneladas CO₂e)]])</f>
        <v>1025270</v>
      </c>
    </row>
    <row r="2300" spans="1:13" x14ac:dyDescent="0.25">
      <c r="A2300" t="s">
        <v>169</v>
      </c>
      <c r="B2300" t="s">
        <v>438</v>
      </c>
      <c r="C2300" t="s">
        <v>170</v>
      </c>
      <c r="D2300">
        <v>1993</v>
      </c>
      <c r="E2300">
        <v>132600</v>
      </c>
      <c r="F2300">
        <v>41220</v>
      </c>
      <c r="G2300">
        <v>-76300</v>
      </c>
      <c r="H2300">
        <v>18700</v>
      </c>
      <c r="I2300">
        <v>222800</v>
      </c>
      <c r="J2300">
        <v>245300</v>
      </c>
      <c r="K2300">
        <v>0</v>
      </c>
      <c r="L2300">
        <v>431300</v>
      </c>
      <c r="M2300">
        <f>SUM(Emisiones_CO2_CO2eq_MUNDO[[#This Row],[Edificios (kilotoneladas CO₂e)]:[Electricidad y Calor (kilotoneladas CO₂e)]])</f>
        <v>1015620</v>
      </c>
    </row>
    <row r="2301" spans="1:13" x14ac:dyDescent="0.25">
      <c r="A2301" t="s">
        <v>169</v>
      </c>
      <c r="B2301" t="s">
        <v>438</v>
      </c>
      <c r="C2301" t="s">
        <v>170</v>
      </c>
      <c r="D2301">
        <v>1994</v>
      </c>
      <c r="E2301">
        <v>129300</v>
      </c>
      <c r="F2301">
        <v>42300</v>
      </c>
      <c r="G2301">
        <v>-76300</v>
      </c>
      <c r="H2301">
        <v>17400</v>
      </c>
      <c r="I2301">
        <v>232200</v>
      </c>
      <c r="J2301">
        <v>246300</v>
      </c>
      <c r="K2301">
        <v>0</v>
      </c>
      <c r="L2301">
        <v>474800</v>
      </c>
      <c r="M2301">
        <f>SUM(Emisiones_CO2_CO2eq_MUNDO[[#This Row],[Edificios (kilotoneladas CO₂e)]:[Electricidad y Calor (kilotoneladas CO₂e)]])</f>
        <v>1066000</v>
      </c>
    </row>
    <row r="2302" spans="1:13" x14ac:dyDescent="0.25">
      <c r="A2302" t="s">
        <v>169</v>
      </c>
      <c r="B2302" t="s">
        <v>438</v>
      </c>
      <c r="C2302" t="s">
        <v>170</v>
      </c>
      <c r="D2302">
        <v>1995</v>
      </c>
      <c r="E2302">
        <v>137600</v>
      </c>
      <c r="F2302">
        <v>42140</v>
      </c>
      <c r="G2302">
        <v>-76300</v>
      </c>
      <c r="H2302">
        <v>17700</v>
      </c>
      <c r="I2302">
        <v>241700</v>
      </c>
      <c r="J2302">
        <v>250800</v>
      </c>
      <c r="K2302">
        <v>0</v>
      </c>
      <c r="L2302">
        <v>464100</v>
      </c>
      <c r="M2302">
        <f>SUM(Emisiones_CO2_CO2eq_MUNDO[[#This Row],[Edificios (kilotoneladas CO₂e)]:[Electricidad y Calor (kilotoneladas CO₂e)]])</f>
        <v>1077740</v>
      </c>
    </row>
    <row r="2303" spans="1:13" x14ac:dyDescent="0.25">
      <c r="A2303" t="s">
        <v>169</v>
      </c>
      <c r="B2303" t="s">
        <v>438</v>
      </c>
      <c r="C2303" t="s">
        <v>170</v>
      </c>
      <c r="D2303">
        <v>1996</v>
      </c>
      <c r="E2303">
        <v>136900</v>
      </c>
      <c r="F2303">
        <v>42560</v>
      </c>
      <c r="G2303">
        <v>-76300</v>
      </c>
      <c r="H2303">
        <v>18200</v>
      </c>
      <c r="I2303">
        <v>248400</v>
      </c>
      <c r="J2303">
        <v>249300</v>
      </c>
      <c r="K2303">
        <v>0</v>
      </c>
      <c r="L2303">
        <v>469900</v>
      </c>
      <c r="M2303">
        <f>SUM(Emisiones_CO2_CO2eq_MUNDO[[#This Row],[Edificios (kilotoneladas CO₂e)]:[Electricidad y Calor (kilotoneladas CO₂e)]])</f>
        <v>1088960</v>
      </c>
    </row>
    <row r="2304" spans="1:13" x14ac:dyDescent="0.25">
      <c r="A2304" t="s">
        <v>169</v>
      </c>
      <c r="B2304" t="s">
        <v>438</v>
      </c>
      <c r="C2304" t="s">
        <v>170</v>
      </c>
      <c r="D2304">
        <v>1997</v>
      </c>
      <c r="E2304">
        <v>137100</v>
      </c>
      <c r="F2304">
        <v>39930</v>
      </c>
      <c r="G2304">
        <v>-76310</v>
      </c>
      <c r="H2304">
        <v>17800</v>
      </c>
      <c r="I2304">
        <v>249900</v>
      </c>
      <c r="J2304">
        <v>241800</v>
      </c>
      <c r="K2304">
        <v>0</v>
      </c>
      <c r="L2304">
        <v>464700</v>
      </c>
      <c r="M2304">
        <f>SUM(Emisiones_CO2_CO2eq_MUNDO[[#This Row],[Edificios (kilotoneladas CO₂e)]:[Electricidad y Calor (kilotoneladas CO₂e)]])</f>
        <v>1074920</v>
      </c>
    </row>
    <row r="2305" spans="1:13" x14ac:dyDescent="0.25">
      <c r="A2305" t="s">
        <v>169</v>
      </c>
      <c r="B2305" t="s">
        <v>438</v>
      </c>
      <c r="C2305" t="s">
        <v>170</v>
      </c>
      <c r="D2305">
        <v>1998</v>
      </c>
      <c r="E2305">
        <v>140400</v>
      </c>
      <c r="F2305">
        <v>35360</v>
      </c>
      <c r="G2305">
        <v>-76310</v>
      </c>
      <c r="H2305">
        <v>17400</v>
      </c>
      <c r="I2305">
        <v>248200</v>
      </c>
      <c r="J2305">
        <v>217100</v>
      </c>
      <c r="K2305">
        <v>0</v>
      </c>
      <c r="L2305">
        <v>447100</v>
      </c>
      <c r="M2305">
        <f>SUM(Emisiones_CO2_CO2eq_MUNDO[[#This Row],[Edificios (kilotoneladas CO₂e)]:[Electricidad y Calor (kilotoneladas CO₂e)]])</f>
        <v>1029250</v>
      </c>
    </row>
    <row r="2306" spans="1:13" x14ac:dyDescent="0.25">
      <c r="A2306" t="s">
        <v>169</v>
      </c>
      <c r="B2306" t="s">
        <v>438</v>
      </c>
      <c r="C2306" t="s">
        <v>170</v>
      </c>
      <c r="D2306">
        <v>1999</v>
      </c>
      <c r="E2306">
        <v>148300</v>
      </c>
      <c r="F2306">
        <v>35010</v>
      </c>
      <c r="G2306">
        <v>-76310</v>
      </c>
      <c r="H2306">
        <v>17100</v>
      </c>
      <c r="I2306">
        <v>252200</v>
      </c>
      <c r="J2306">
        <v>220900</v>
      </c>
      <c r="K2306">
        <v>0</v>
      </c>
      <c r="L2306">
        <v>470000</v>
      </c>
      <c r="M2306">
        <f>SUM(Emisiones_CO2_CO2eq_MUNDO[[#This Row],[Edificios (kilotoneladas CO₂e)]:[Electricidad y Calor (kilotoneladas CO₂e)]])</f>
        <v>1067200</v>
      </c>
    </row>
    <row r="2307" spans="1:13" x14ac:dyDescent="0.25">
      <c r="A2307" t="s">
        <v>169</v>
      </c>
      <c r="B2307" t="s">
        <v>438</v>
      </c>
      <c r="C2307" t="s">
        <v>170</v>
      </c>
      <c r="D2307">
        <v>2000</v>
      </c>
      <c r="E2307">
        <v>151300</v>
      </c>
      <c r="F2307">
        <v>35090</v>
      </c>
      <c r="G2307">
        <v>-76310</v>
      </c>
      <c r="H2307">
        <v>17600</v>
      </c>
      <c r="I2307">
        <v>251500</v>
      </c>
      <c r="J2307">
        <v>225700</v>
      </c>
      <c r="K2307">
        <v>0</v>
      </c>
      <c r="L2307">
        <v>478500</v>
      </c>
      <c r="M2307">
        <f>SUM(Emisiones_CO2_CO2eq_MUNDO[[#This Row],[Edificios (kilotoneladas CO₂e)]:[Electricidad y Calor (kilotoneladas CO₂e)]])</f>
        <v>1083380</v>
      </c>
    </row>
    <row r="2308" spans="1:13" x14ac:dyDescent="0.25">
      <c r="A2308" t="s">
        <v>169</v>
      </c>
      <c r="B2308" t="s">
        <v>438</v>
      </c>
      <c r="C2308" t="s">
        <v>170</v>
      </c>
      <c r="D2308">
        <v>2001</v>
      </c>
      <c r="E2308">
        <v>150800</v>
      </c>
      <c r="F2308">
        <v>34370</v>
      </c>
      <c r="G2308">
        <v>-41150</v>
      </c>
      <c r="H2308">
        <v>18300</v>
      </c>
      <c r="I2308">
        <v>255600</v>
      </c>
      <c r="J2308">
        <v>220400</v>
      </c>
      <c r="K2308">
        <v>0</v>
      </c>
      <c r="L2308">
        <v>470300</v>
      </c>
      <c r="M2308">
        <f>SUM(Emisiones_CO2_CO2eq_MUNDO[[#This Row],[Edificios (kilotoneladas CO₂e)]:[Electricidad y Calor (kilotoneladas CO₂e)]])</f>
        <v>1108620</v>
      </c>
    </row>
    <row r="2309" spans="1:13" x14ac:dyDescent="0.25">
      <c r="A2309" t="s">
        <v>169</v>
      </c>
      <c r="B2309" t="s">
        <v>438</v>
      </c>
      <c r="C2309" t="s">
        <v>170</v>
      </c>
      <c r="D2309">
        <v>2002</v>
      </c>
      <c r="E2309">
        <v>157500</v>
      </c>
      <c r="F2309">
        <v>32420</v>
      </c>
      <c r="G2309">
        <v>-41160</v>
      </c>
      <c r="H2309">
        <v>24100</v>
      </c>
      <c r="I2309">
        <v>252200</v>
      </c>
      <c r="J2309">
        <v>222800</v>
      </c>
      <c r="K2309">
        <v>0</v>
      </c>
      <c r="L2309">
        <v>501000</v>
      </c>
      <c r="M2309">
        <f>SUM(Emisiones_CO2_CO2eq_MUNDO[[#This Row],[Edificios (kilotoneladas CO₂e)]:[Electricidad y Calor (kilotoneladas CO₂e)]])</f>
        <v>1148860</v>
      </c>
    </row>
    <row r="2310" spans="1:13" x14ac:dyDescent="0.25">
      <c r="A2310" t="s">
        <v>169</v>
      </c>
      <c r="B2310" t="s">
        <v>438</v>
      </c>
      <c r="C2310" t="s">
        <v>170</v>
      </c>
      <c r="D2310">
        <v>2003</v>
      </c>
      <c r="E2310">
        <v>152400</v>
      </c>
      <c r="F2310">
        <v>31940</v>
      </c>
      <c r="G2310">
        <v>-41130</v>
      </c>
      <c r="H2310">
        <v>24100</v>
      </c>
      <c r="I2310">
        <v>248300</v>
      </c>
      <c r="J2310">
        <v>220300</v>
      </c>
      <c r="K2310">
        <v>0</v>
      </c>
      <c r="L2310">
        <v>520600</v>
      </c>
      <c r="M2310">
        <f>SUM(Emisiones_CO2_CO2eq_MUNDO[[#This Row],[Edificios (kilotoneladas CO₂e)]:[Electricidad y Calor (kilotoneladas CO₂e)]])</f>
        <v>1156510</v>
      </c>
    </row>
    <row r="2311" spans="1:13" x14ac:dyDescent="0.25">
      <c r="A2311" t="s">
        <v>169</v>
      </c>
      <c r="B2311" t="s">
        <v>438</v>
      </c>
      <c r="C2311" t="s">
        <v>170</v>
      </c>
      <c r="D2311">
        <v>2004</v>
      </c>
      <c r="E2311">
        <v>152800</v>
      </c>
      <c r="F2311">
        <v>31280</v>
      </c>
      <c r="G2311">
        <v>-41170</v>
      </c>
      <c r="H2311">
        <v>24500</v>
      </c>
      <c r="I2311">
        <v>243000</v>
      </c>
      <c r="J2311">
        <v>221400</v>
      </c>
      <c r="K2311">
        <v>0</v>
      </c>
      <c r="L2311">
        <v>515600</v>
      </c>
      <c r="M2311">
        <f>SUM(Emisiones_CO2_CO2eq_MUNDO[[#This Row],[Edificios (kilotoneladas CO₂e)]:[Electricidad y Calor (kilotoneladas CO₂e)]])</f>
        <v>1147410</v>
      </c>
    </row>
    <row r="2312" spans="1:13" x14ac:dyDescent="0.25">
      <c r="A2312" t="s">
        <v>169</v>
      </c>
      <c r="B2312" t="s">
        <v>438</v>
      </c>
      <c r="C2312" t="s">
        <v>170</v>
      </c>
      <c r="D2312">
        <v>2005</v>
      </c>
      <c r="E2312">
        <v>154200</v>
      </c>
      <c r="F2312">
        <v>32280</v>
      </c>
      <c r="G2312">
        <v>-41220</v>
      </c>
      <c r="H2312">
        <v>23200</v>
      </c>
      <c r="I2312">
        <v>237600</v>
      </c>
      <c r="J2312">
        <v>223700</v>
      </c>
      <c r="K2312">
        <v>0</v>
      </c>
      <c r="L2312">
        <v>525100</v>
      </c>
      <c r="M2312">
        <f>SUM(Emisiones_CO2_CO2eq_MUNDO[[#This Row],[Edificios (kilotoneladas CO₂e)]:[Electricidad y Calor (kilotoneladas CO₂e)]])</f>
        <v>1154860</v>
      </c>
    </row>
    <row r="2313" spans="1:13" x14ac:dyDescent="0.25">
      <c r="A2313" t="s">
        <v>169</v>
      </c>
      <c r="B2313" t="s">
        <v>438</v>
      </c>
      <c r="C2313" t="s">
        <v>170</v>
      </c>
      <c r="D2313">
        <v>2006</v>
      </c>
      <c r="E2313">
        <v>149100</v>
      </c>
      <c r="F2313">
        <v>31990</v>
      </c>
      <c r="G2313">
        <v>-144660</v>
      </c>
      <c r="H2313">
        <v>21600</v>
      </c>
      <c r="I2313">
        <v>234500</v>
      </c>
      <c r="J2313">
        <v>224200</v>
      </c>
      <c r="K2313">
        <v>0</v>
      </c>
      <c r="L2313">
        <v>514700</v>
      </c>
      <c r="M2313">
        <f>SUM(Emisiones_CO2_CO2eq_MUNDO[[#This Row],[Edificios (kilotoneladas CO₂e)]:[Electricidad y Calor (kilotoneladas CO₂e)]])</f>
        <v>1031430</v>
      </c>
    </row>
    <row r="2314" spans="1:13" x14ac:dyDescent="0.25">
      <c r="A2314" t="s">
        <v>169</v>
      </c>
      <c r="B2314" t="s">
        <v>438</v>
      </c>
      <c r="C2314" t="s">
        <v>170</v>
      </c>
      <c r="D2314">
        <v>2007</v>
      </c>
      <c r="E2314">
        <v>144100</v>
      </c>
      <c r="F2314">
        <v>30660</v>
      </c>
      <c r="G2314">
        <v>-144850</v>
      </c>
      <c r="H2314">
        <v>21700</v>
      </c>
      <c r="I2314">
        <v>231600</v>
      </c>
      <c r="J2314">
        <v>220900</v>
      </c>
      <c r="K2314">
        <v>0</v>
      </c>
      <c r="L2314">
        <v>568600</v>
      </c>
      <c r="M2314">
        <f>SUM(Emisiones_CO2_CO2eq_MUNDO[[#This Row],[Edificios (kilotoneladas CO₂e)]:[Electricidad y Calor (kilotoneladas CO₂e)]])</f>
        <v>1072710</v>
      </c>
    </row>
    <row r="2315" spans="1:13" x14ac:dyDescent="0.25">
      <c r="A2315" t="s">
        <v>169</v>
      </c>
      <c r="B2315" t="s">
        <v>438</v>
      </c>
      <c r="C2315" t="s">
        <v>170</v>
      </c>
      <c r="D2315">
        <v>2008</v>
      </c>
      <c r="E2315">
        <v>136200</v>
      </c>
      <c r="F2315">
        <v>28550</v>
      </c>
      <c r="G2315">
        <v>-144950</v>
      </c>
      <c r="H2315">
        <v>19000</v>
      </c>
      <c r="I2315">
        <v>224100</v>
      </c>
      <c r="J2315">
        <v>201100</v>
      </c>
      <c r="K2315">
        <v>0</v>
      </c>
      <c r="L2315">
        <v>529600</v>
      </c>
      <c r="M2315">
        <f>SUM(Emisiones_CO2_CO2eq_MUNDO[[#This Row],[Edificios (kilotoneladas CO₂e)]:[Electricidad y Calor (kilotoneladas CO₂e)]])</f>
        <v>993600</v>
      </c>
    </row>
    <row r="2316" spans="1:13" x14ac:dyDescent="0.25">
      <c r="A2316" t="s">
        <v>169</v>
      </c>
      <c r="B2316" t="s">
        <v>438</v>
      </c>
      <c r="C2316" t="s">
        <v>170</v>
      </c>
      <c r="D2316">
        <v>2009</v>
      </c>
      <c r="E2316">
        <v>130199.999999999</v>
      </c>
      <c r="F2316">
        <v>25310</v>
      </c>
      <c r="G2316">
        <v>-145050</v>
      </c>
      <c r="H2316">
        <v>21700</v>
      </c>
      <c r="I2316">
        <v>220600</v>
      </c>
      <c r="J2316">
        <v>192000</v>
      </c>
      <c r="K2316">
        <v>0</v>
      </c>
      <c r="L2316">
        <v>487800</v>
      </c>
      <c r="M2316">
        <f>SUM(Emisiones_CO2_CO2eq_MUNDO[[#This Row],[Edificios (kilotoneladas CO₂e)]:[Electricidad y Calor (kilotoneladas CO₂e)]])</f>
        <v>932559.99999999907</v>
      </c>
    </row>
    <row r="2317" spans="1:13" x14ac:dyDescent="0.25">
      <c r="A2317" t="s">
        <v>169</v>
      </c>
      <c r="B2317" t="s">
        <v>438</v>
      </c>
      <c r="C2317" t="s">
        <v>170</v>
      </c>
      <c r="D2317">
        <v>2010</v>
      </c>
      <c r="E2317">
        <v>135200</v>
      </c>
      <c r="F2317">
        <v>24320</v>
      </c>
      <c r="G2317">
        <v>-145190</v>
      </c>
      <c r="H2317">
        <v>19900</v>
      </c>
      <c r="I2317">
        <v>220800</v>
      </c>
      <c r="J2317">
        <v>204000</v>
      </c>
      <c r="K2317">
        <v>0</v>
      </c>
      <c r="L2317">
        <v>524100</v>
      </c>
      <c r="M2317">
        <f>SUM(Emisiones_CO2_CO2eq_MUNDO[[#This Row],[Edificios (kilotoneladas CO₂e)]:[Electricidad y Calor (kilotoneladas CO₂e)]])</f>
        <v>983130</v>
      </c>
    </row>
    <row r="2318" spans="1:13" x14ac:dyDescent="0.25">
      <c r="A2318" t="s">
        <v>169</v>
      </c>
      <c r="B2318" t="s">
        <v>438</v>
      </c>
      <c r="C2318" t="s">
        <v>170</v>
      </c>
      <c r="D2318">
        <v>2011</v>
      </c>
      <c r="E2318">
        <v>133699.99999999901</v>
      </c>
      <c r="F2318">
        <v>24980</v>
      </c>
      <c r="G2318">
        <v>4710</v>
      </c>
      <c r="H2318">
        <v>18800</v>
      </c>
      <c r="I2318">
        <v>216300</v>
      </c>
      <c r="J2318">
        <v>211600</v>
      </c>
      <c r="K2318">
        <v>0</v>
      </c>
      <c r="L2318">
        <v>578400</v>
      </c>
      <c r="M2318">
        <f>SUM(Emisiones_CO2_CO2eq_MUNDO[[#This Row],[Edificios (kilotoneladas CO₂e)]:[Electricidad y Calor (kilotoneladas CO₂e)]])</f>
        <v>1188489.9999999991</v>
      </c>
    </row>
    <row r="2319" spans="1:13" x14ac:dyDescent="0.25">
      <c r="A2319" t="s">
        <v>169</v>
      </c>
      <c r="B2319" t="s">
        <v>438</v>
      </c>
      <c r="C2319" t="s">
        <v>170</v>
      </c>
      <c r="D2319">
        <v>2012</v>
      </c>
      <c r="E2319">
        <v>131000</v>
      </c>
      <c r="F2319">
        <v>25620</v>
      </c>
      <c r="G2319">
        <v>4640</v>
      </c>
      <c r="H2319">
        <v>18700</v>
      </c>
      <c r="I2319">
        <v>217200</v>
      </c>
      <c r="J2319">
        <v>208100</v>
      </c>
      <c r="K2319">
        <v>0</v>
      </c>
      <c r="L2319">
        <v>628300</v>
      </c>
      <c r="M2319">
        <f>SUM(Emisiones_CO2_CO2eq_MUNDO[[#This Row],[Edificios (kilotoneladas CO₂e)]:[Electricidad y Calor (kilotoneladas CO₂e)]])</f>
        <v>1233560</v>
      </c>
    </row>
    <row r="2320" spans="1:13" x14ac:dyDescent="0.25">
      <c r="A2320" t="s">
        <v>169</v>
      </c>
      <c r="B2320" t="s">
        <v>438</v>
      </c>
      <c r="C2320" t="s">
        <v>170</v>
      </c>
      <c r="D2320">
        <v>2013</v>
      </c>
      <c r="E2320">
        <v>134000</v>
      </c>
      <c r="F2320">
        <v>26810</v>
      </c>
      <c r="G2320">
        <v>4600</v>
      </c>
      <c r="H2320">
        <v>17900</v>
      </c>
      <c r="I2320">
        <v>215000</v>
      </c>
      <c r="J2320">
        <v>210300</v>
      </c>
      <c r="K2320">
        <v>0</v>
      </c>
      <c r="L2320">
        <v>648800</v>
      </c>
      <c r="M2320">
        <f>SUM(Emisiones_CO2_CO2eq_MUNDO[[#This Row],[Edificios (kilotoneladas CO₂e)]:[Electricidad y Calor (kilotoneladas CO₂e)]])</f>
        <v>1257410</v>
      </c>
    </row>
    <row r="2321" spans="1:13" x14ac:dyDescent="0.25">
      <c r="A2321" t="s">
        <v>169</v>
      </c>
      <c r="B2321" t="s">
        <v>438</v>
      </c>
      <c r="C2321" t="s">
        <v>170</v>
      </c>
      <c r="D2321">
        <v>2014</v>
      </c>
      <c r="E2321">
        <v>128300</v>
      </c>
      <c r="F2321">
        <v>26560</v>
      </c>
      <c r="G2321">
        <v>4540</v>
      </c>
      <c r="H2321">
        <v>17300</v>
      </c>
      <c r="I2321">
        <v>210200</v>
      </c>
      <c r="J2321">
        <v>204200</v>
      </c>
      <c r="K2321">
        <v>0</v>
      </c>
      <c r="L2321">
        <v>625100</v>
      </c>
      <c r="M2321">
        <f>SUM(Emisiones_CO2_CO2eq_MUNDO[[#This Row],[Edificios (kilotoneladas CO₂e)]:[Electricidad y Calor (kilotoneladas CO₂e)]])</f>
        <v>1216200</v>
      </c>
    </row>
    <row r="2322" spans="1:13" x14ac:dyDescent="0.25">
      <c r="A2322" t="s">
        <v>169</v>
      </c>
      <c r="B2322" t="s">
        <v>438</v>
      </c>
      <c r="C2322" t="s">
        <v>170</v>
      </c>
      <c r="D2322">
        <v>2015</v>
      </c>
      <c r="E2322">
        <v>122000</v>
      </c>
      <c r="F2322">
        <v>25940</v>
      </c>
      <c r="G2322">
        <v>4500</v>
      </c>
      <c r="H2322">
        <v>18800</v>
      </c>
      <c r="I2322">
        <v>208800</v>
      </c>
      <c r="J2322">
        <v>196600</v>
      </c>
      <c r="K2322">
        <v>0</v>
      </c>
      <c r="L2322">
        <v>606400</v>
      </c>
      <c r="M2322">
        <f>SUM(Emisiones_CO2_CO2eq_MUNDO[[#This Row],[Edificios (kilotoneladas CO₂e)]:[Electricidad y Calor (kilotoneladas CO₂e)]])</f>
        <v>1183040</v>
      </c>
    </row>
    <row r="2323" spans="1:13" x14ac:dyDescent="0.25">
      <c r="A2323" t="s">
        <v>169</v>
      </c>
      <c r="B2323" t="s">
        <v>438</v>
      </c>
      <c r="C2323" t="s">
        <v>170</v>
      </c>
      <c r="D2323">
        <v>2016</v>
      </c>
      <c r="E2323">
        <v>120200</v>
      </c>
      <c r="F2323">
        <v>25970</v>
      </c>
      <c r="G2323">
        <v>4450</v>
      </c>
      <c r="H2323">
        <v>18900</v>
      </c>
      <c r="I2323">
        <v>207500</v>
      </c>
      <c r="J2323">
        <v>190300</v>
      </c>
      <c r="K2323">
        <v>0</v>
      </c>
      <c r="L2323">
        <v>610200</v>
      </c>
      <c r="M2323">
        <f>SUM(Emisiones_CO2_CO2eq_MUNDO[[#This Row],[Edificios (kilotoneladas CO₂e)]:[Electricidad y Calor (kilotoneladas CO₂e)]])</f>
        <v>1177520</v>
      </c>
    </row>
    <row r="2324" spans="1:13" x14ac:dyDescent="0.25">
      <c r="A2324" t="s">
        <v>171</v>
      </c>
      <c r="B2324" t="s">
        <v>439</v>
      </c>
      <c r="C2324" t="s">
        <v>172</v>
      </c>
      <c r="D2324">
        <v>1990</v>
      </c>
      <c r="E2324">
        <v>1000</v>
      </c>
      <c r="F2324">
        <v>760</v>
      </c>
      <c r="G2324">
        <v>0</v>
      </c>
      <c r="H2324">
        <v>700</v>
      </c>
      <c r="I2324">
        <v>2700</v>
      </c>
      <c r="J2324">
        <v>1300</v>
      </c>
      <c r="K2324">
        <v>0</v>
      </c>
      <c r="L2324">
        <v>3400</v>
      </c>
      <c r="M2324">
        <f>SUM(Emisiones_CO2_CO2eq_MUNDO[[#This Row],[Edificios (kilotoneladas CO₂e)]:[Electricidad y Calor (kilotoneladas CO₂e)]])</f>
        <v>9860</v>
      </c>
    </row>
    <row r="2325" spans="1:13" x14ac:dyDescent="0.25">
      <c r="A2325" t="s">
        <v>171</v>
      </c>
      <c r="B2325" t="s">
        <v>439</v>
      </c>
      <c r="C2325" t="s">
        <v>172</v>
      </c>
      <c r="D2325">
        <v>1991</v>
      </c>
      <c r="E2325">
        <v>1000</v>
      </c>
      <c r="F2325">
        <v>560</v>
      </c>
      <c r="G2325">
        <v>0</v>
      </c>
      <c r="H2325">
        <v>700</v>
      </c>
      <c r="I2325">
        <v>2500</v>
      </c>
      <c r="J2325">
        <v>1200</v>
      </c>
      <c r="K2325">
        <v>0</v>
      </c>
      <c r="L2325">
        <v>3700</v>
      </c>
      <c r="M2325">
        <f>SUM(Emisiones_CO2_CO2eq_MUNDO[[#This Row],[Edificios (kilotoneladas CO₂e)]:[Electricidad y Calor (kilotoneladas CO₂e)]])</f>
        <v>9660</v>
      </c>
    </row>
    <row r="2326" spans="1:13" x14ac:dyDescent="0.25">
      <c r="A2326" t="s">
        <v>171</v>
      </c>
      <c r="B2326" t="s">
        <v>439</v>
      </c>
      <c r="C2326" t="s">
        <v>172</v>
      </c>
      <c r="D2326">
        <v>1992</v>
      </c>
      <c r="E2326">
        <v>1400</v>
      </c>
      <c r="F2326">
        <v>1290</v>
      </c>
      <c r="G2326">
        <v>0</v>
      </c>
      <c r="H2326">
        <v>800</v>
      </c>
      <c r="I2326">
        <v>2700</v>
      </c>
      <c r="J2326">
        <v>1300</v>
      </c>
      <c r="K2326">
        <v>0</v>
      </c>
      <c r="L2326">
        <v>4400</v>
      </c>
      <c r="M2326">
        <f>SUM(Emisiones_CO2_CO2eq_MUNDO[[#This Row],[Edificios (kilotoneladas CO₂e)]:[Electricidad y Calor (kilotoneladas CO₂e)]])</f>
        <v>11890</v>
      </c>
    </row>
    <row r="2327" spans="1:13" x14ac:dyDescent="0.25">
      <c r="A2327" t="s">
        <v>171</v>
      </c>
      <c r="B2327" t="s">
        <v>439</v>
      </c>
      <c r="C2327" t="s">
        <v>172</v>
      </c>
      <c r="D2327">
        <v>1993</v>
      </c>
      <c r="E2327">
        <v>1300</v>
      </c>
      <c r="F2327">
        <v>1430</v>
      </c>
      <c r="G2327">
        <v>0</v>
      </c>
      <c r="H2327">
        <v>900</v>
      </c>
      <c r="I2327">
        <v>2800</v>
      </c>
      <c r="J2327">
        <v>1300</v>
      </c>
      <c r="K2327">
        <v>0</v>
      </c>
      <c r="L2327">
        <v>4500</v>
      </c>
      <c r="M2327">
        <f>SUM(Emisiones_CO2_CO2eq_MUNDO[[#This Row],[Edificios (kilotoneladas CO₂e)]:[Electricidad y Calor (kilotoneladas CO₂e)]])</f>
        <v>12230</v>
      </c>
    </row>
    <row r="2328" spans="1:13" x14ac:dyDescent="0.25">
      <c r="A2328" t="s">
        <v>171</v>
      </c>
      <c r="B2328" t="s">
        <v>439</v>
      </c>
      <c r="C2328" t="s">
        <v>172</v>
      </c>
      <c r="D2328">
        <v>1994</v>
      </c>
      <c r="E2328">
        <v>1600</v>
      </c>
      <c r="F2328">
        <v>1620</v>
      </c>
      <c r="G2328">
        <v>0</v>
      </c>
      <c r="H2328">
        <v>600</v>
      </c>
      <c r="I2328">
        <v>2800</v>
      </c>
      <c r="J2328">
        <v>1700</v>
      </c>
      <c r="K2328">
        <v>0</v>
      </c>
      <c r="L2328">
        <v>4700</v>
      </c>
      <c r="M2328">
        <f>SUM(Emisiones_CO2_CO2eq_MUNDO[[#This Row],[Edificios (kilotoneladas CO₂e)]:[Electricidad y Calor (kilotoneladas CO₂e)]])</f>
        <v>13020</v>
      </c>
    </row>
    <row r="2329" spans="1:13" x14ac:dyDescent="0.25">
      <c r="A2329" t="s">
        <v>171</v>
      </c>
      <c r="B2329" t="s">
        <v>439</v>
      </c>
      <c r="C2329" t="s">
        <v>172</v>
      </c>
      <c r="D2329">
        <v>1995</v>
      </c>
      <c r="E2329">
        <v>1400</v>
      </c>
      <c r="F2329">
        <v>1410</v>
      </c>
      <c r="G2329">
        <v>0</v>
      </c>
      <c r="H2329">
        <v>900</v>
      </c>
      <c r="I2329">
        <v>3000</v>
      </c>
      <c r="J2329">
        <v>1700</v>
      </c>
      <c r="K2329">
        <v>0</v>
      </c>
      <c r="L2329">
        <v>5100</v>
      </c>
      <c r="M2329">
        <f>SUM(Emisiones_CO2_CO2eq_MUNDO[[#This Row],[Edificios (kilotoneladas CO₂e)]:[Electricidad y Calor (kilotoneladas CO₂e)]])</f>
        <v>13510</v>
      </c>
    </row>
    <row r="2330" spans="1:13" x14ac:dyDescent="0.25">
      <c r="A2330" t="s">
        <v>171</v>
      </c>
      <c r="B2330" t="s">
        <v>439</v>
      </c>
      <c r="C2330" t="s">
        <v>172</v>
      </c>
      <c r="D2330">
        <v>1996</v>
      </c>
      <c r="E2330">
        <v>2000</v>
      </c>
      <c r="F2330">
        <v>1400</v>
      </c>
      <c r="G2330">
        <v>0</v>
      </c>
      <c r="H2330">
        <v>200</v>
      </c>
      <c r="I2330">
        <v>3100</v>
      </c>
      <c r="J2330">
        <v>1700</v>
      </c>
      <c r="K2330">
        <v>0</v>
      </c>
      <c r="L2330">
        <v>5400</v>
      </c>
      <c r="M2330">
        <f>SUM(Emisiones_CO2_CO2eq_MUNDO[[#This Row],[Edificios (kilotoneladas CO₂e)]:[Electricidad y Calor (kilotoneladas CO₂e)]])</f>
        <v>13800</v>
      </c>
    </row>
    <row r="2331" spans="1:13" x14ac:dyDescent="0.25">
      <c r="A2331" t="s">
        <v>171</v>
      </c>
      <c r="B2331" t="s">
        <v>439</v>
      </c>
      <c r="C2331" t="s">
        <v>172</v>
      </c>
      <c r="D2331">
        <v>1997</v>
      </c>
      <c r="E2331">
        <v>2100</v>
      </c>
      <c r="F2331">
        <v>1290</v>
      </c>
      <c r="G2331">
        <v>0</v>
      </c>
      <c r="H2331">
        <v>300</v>
      </c>
      <c r="I2331">
        <v>3200</v>
      </c>
      <c r="J2331">
        <v>1800</v>
      </c>
      <c r="K2331">
        <v>0</v>
      </c>
      <c r="L2331">
        <v>5500</v>
      </c>
      <c r="M2331">
        <f>SUM(Emisiones_CO2_CO2eq_MUNDO[[#This Row],[Edificios (kilotoneladas CO₂e)]:[Electricidad y Calor (kilotoneladas CO₂e)]])</f>
        <v>14190</v>
      </c>
    </row>
    <row r="2332" spans="1:13" x14ac:dyDescent="0.25">
      <c r="A2332" t="s">
        <v>171</v>
      </c>
      <c r="B2332" t="s">
        <v>439</v>
      </c>
      <c r="C2332" t="s">
        <v>172</v>
      </c>
      <c r="D2332">
        <v>1998</v>
      </c>
      <c r="E2332">
        <v>2000</v>
      </c>
      <c r="F2332">
        <v>1040</v>
      </c>
      <c r="G2332">
        <v>0</v>
      </c>
      <c r="H2332">
        <v>300</v>
      </c>
      <c r="I2332">
        <v>3300</v>
      </c>
      <c r="J2332">
        <v>2000</v>
      </c>
      <c r="K2332">
        <v>0</v>
      </c>
      <c r="L2332">
        <v>6000</v>
      </c>
      <c r="M2332">
        <f>SUM(Emisiones_CO2_CO2eq_MUNDO[[#This Row],[Edificios (kilotoneladas CO₂e)]:[Electricidad y Calor (kilotoneladas CO₂e)]])</f>
        <v>14640</v>
      </c>
    </row>
    <row r="2333" spans="1:13" x14ac:dyDescent="0.25">
      <c r="A2333" t="s">
        <v>171</v>
      </c>
      <c r="B2333" t="s">
        <v>439</v>
      </c>
      <c r="C2333" t="s">
        <v>172</v>
      </c>
      <c r="D2333">
        <v>1999</v>
      </c>
      <c r="E2333">
        <v>2200</v>
      </c>
      <c r="F2333">
        <v>1050</v>
      </c>
      <c r="G2333">
        <v>0</v>
      </c>
      <c r="H2333">
        <v>300</v>
      </c>
      <c r="I2333">
        <v>3300</v>
      </c>
      <c r="J2333">
        <v>2000</v>
      </c>
      <c r="K2333">
        <v>0</v>
      </c>
      <c r="L2333">
        <v>5800</v>
      </c>
      <c r="M2333">
        <f>SUM(Emisiones_CO2_CO2eq_MUNDO[[#This Row],[Edificios (kilotoneladas CO₂e)]:[Electricidad y Calor (kilotoneladas CO₂e)]])</f>
        <v>14650</v>
      </c>
    </row>
    <row r="2334" spans="1:13" x14ac:dyDescent="0.25">
      <c r="A2334" t="s">
        <v>171</v>
      </c>
      <c r="B2334" t="s">
        <v>439</v>
      </c>
      <c r="C2334" t="s">
        <v>172</v>
      </c>
      <c r="D2334">
        <v>2000</v>
      </c>
      <c r="E2334">
        <v>2400</v>
      </c>
      <c r="F2334">
        <v>1020</v>
      </c>
      <c r="G2334">
        <v>0</v>
      </c>
      <c r="H2334">
        <v>300</v>
      </c>
      <c r="I2334">
        <v>3600</v>
      </c>
      <c r="J2334">
        <v>2200</v>
      </c>
      <c r="K2334">
        <v>0</v>
      </c>
      <c r="L2334">
        <v>5800</v>
      </c>
      <c r="M2334">
        <f>SUM(Emisiones_CO2_CO2eq_MUNDO[[#This Row],[Edificios (kilotoneladas CO₂e)]:[Electricidad y Calor (kilotoneladas CO₂e)]])</f>
        <v>15320</v>
      </c>
    </row>
    <row r="2335" spans="1:13" x14ac:dyDescent="0.25">
      <c r="A2335" t="s">
        <v>171</v>
      </c>
      <c r="B2335" t="s">
        <v>439</v>
      </c>
      <c r="C2335" t="s">
        <v>172</v>
      </c>
      <c r="D2335">
        <v>2001</v>
      </c>
      <c r="E2335">
        <v>2200</v>
      </c>
      <c r="F2335">
        <v>1200</v>
      </c>
      <c r="G2335">
        <v>0</v>
      </c>
      <c r="H2335">
        <v>300</v>
      </c>
      <c r="I2335">
        <v>3700</v>
      </c>
      <c r="J2335">
        <v>2100</v>
      </c>
      <c r="K2335">
        <v>0</v>
      </c>
      <c r="L2335">
        <v>5800</v>
      </c>
      <c r="M2335">
        <f>SUM(Emisiones_CO2_CO2eq_MUNDO[[#This Row],[Edificios (kilotoneladas CO₂e)]:[Electricidad y Calor (kilotoneladas CO₂e)]])</f>
        <v>15300</v>
      </c>
    </row>
    <row r="2336" spans="1:13" x14ac:dyDescent="0.25">
      <c r="A2336" t="s">
        <v>171</v>
      </c>
      <c r="B2336" t="s">
        <v>439</v>
      </c>
      <c r="C2336" t="s">
        <v>172</v>
      </c>
      <c r="D2336">
        <v>2002</v>
      </c>
      <c r="E2336">
        <v>2200</v>
      </c>
      <c r="F2336">
        <v>1320</v>
      </c>
      <c r="G2336">
        <v>0</v>
      </c>
      <c r="H2336">
        <v>300</v>
      </c>
      <c r="I2336">
        <v>3800</v>
      </c>
      <c r="J2336">
        <v>2100</v>
      </c>
      <c r="K2336">
        <v>0</v>
      </c>
      <c r="L2336">
        <v>6600</v>
      </c>
      <c r="M2336">
        <f>SUM(Emisiones_CO2_CO2eq_MUNDO[[#This Row],[Edificios (kilotoneladas CO₂e)]:[Electricidad y Calor (kilotoneladas CO₂e)]])</f>
        <v>16320</v>
      </c>
    </row>
    <row r="2337" spans="1:13" x14ac:dyDescent="0.25">
      <c r="A2337" t="s">
        <v>171</v>
      </c>
      <c r="B2337" t="s">
        <v>439</v>
      </c>
      <c r="C2337" t="s">
        <v>172</v>
      </c>
      <c r="D2337">
        <v>2003</v>
      </c>
      <c r="E2337">
        <v>2500</v>
      </c>
      <c r="F2337">
        <v>1280</v>
      </c>
      <c r="G2337">
        <v>0</v>
      </c>
      <c r="H2337">
        <v>400</v>
      </c>
      <c r="I2337">
        <v>3800</v>
      </c>
      <c r="J2337">
        <v>2100</v>
      </c>
      <c r="K2337">
        <v>0</v>
      </c>
      <c r="L2337">
        <v>5900</v>
      </c>
      <c r="M2337">
        <f>SUM(Emisiones_CO2_CO2eq_MUNDO[[#This Row],[Edificios (kilotoneladas CO₂e)]:[Electricidad y Calor (kilotoneladas CO₂e)]])</f>
        <v>15980</v>
      </c>
    </row>
    <row r="2338" spans="1:13" x14ac:dyDescent="0.25">
      <c r="A2338" t="s">
        <v>171</v>
      </c>
      <c r="B2338" t="s">
        <v>439</v>
      </c>
      <c r="C2338" t="s">
        <v>172</v>
      </c>
      <c r="D2338">
        <v>2004</v>
      </c>
      <c r="E2338">
        <v>2700</v>
      </c>
      <c r="F2338">
        <v>1390</v>
      </c>
      <c r="G2338">
        <v>0</v>
      </c>
      <c r="H2338">
        <v>400</v>
      </c>
      <c r="I2338">
        <v>4400</v>
      </c>
      <c r="J2338">
        <v>2600</v>
      </c>
      <c r="K2338">
        <v>0</v>
      </c>
      <c r="L2338">
        <v>6500</v>
      </c>
      <c r="M2338">
        <f>SUM(Emisiones_CO2_CO2eq_MUNDO[[#This Row],[Edificios (kilotoneladas CO₂e)]:[Electricidad y Calor (kilotoneladas CO₂e)]])</f>
        <v>17990</v>
      </c>
    </row>
    <row r="2339" spans="1:13" x14ac:dyDescent="0.25">
      <c r="A2339" t="s">
        <v>171</v>
      </c>
      <c r="B2339" t="s">
        <v>439</v>
      </c>
      <c r="C2339" t="s">
        <v>172</v>
      </c>
      <c r="D2339">
        <v>2005</v>
      </c>
      <c r="E2339">
        <v>2900</v>
      </c>
      <c r="F2339">
        <v>1410</v>
      </c>
      <c r="G2339">
        <v>0</v>
      </c>
      <c r="H2339">
        <v>400</v>
      </c>
      <c r="I2339">
        <v>4900</v>
      </c>
      <c r="J2339">
        <v>3000</v>
      </c>
      <c r="K2339">
        <v>0</v>
      </c>
      <c r="L2339">
        <v>7000</v>
      </c>
      <c r="M2339">
        <f>SUM(Emisiones_CO2_CO2eq_MUNDO[[#This Row],[Edificios (kilotoneladas CO₂e)]:[Electricidad y Calor (kilotoneladas CO₂e)]])</f>
        <v>19610</v>
      </c>
    </row>
    <row r="2340" spans="1:13" x14ac:dyDescent="0.25">
      <c r="A2340" t="s">
        <v>171</v>
      </c>
      <c r="B2340" t="s">
        <v>439</v>
      </c>
      <c r="C2340" t="s">
        <v>172</v>
      </c>
      <c r="D2340">
        <v>2006</v>
      </c>
      <c r="E2340">
        <v>2700</v>
      </c>
      <c r="F2340">
        <v>1400</v>
      </c>
      <c r="G2340">
        <v>0</v>
      </c>
      <c r="H2340">
        <v>400</v>
      </c>
      <c r="I2340">
        <v>4800</v>
      </c>
      <c r="J2340">
        <v>3000</v>
      </c>
      <c r="K2340">
        <v>0</v>
      </c>
      <c r="L2340">
        <v>7500</v>
      </c>
      <c r="M2340">
        <f>SUM(Emisiones_CO2_CO2eq_MUNDO[[#This Row],[Edificios (kilotoneladas CO₂e)]:[Electricidad y Calor (kilotoneladas CO₂e)]])</f>
        <v>19800</v>
      </c>
    </row>
    <row r="2341" spans="1:13" x14ac:dyDescent="0.25">
      <c r="A2341" t="s">
        <v>171</v>
      </c>
      <c r="B2341" t="s">
        <v>439</v>
      </c>
      <c r="C2341" t="s">
        <v>172</v>
      </c>
      <c r="D2341">
        <v>2007</v>
      </c>
      <c r="E2341">
        <v>2400</v>
      </c>
      <c r="F2341">
        <v>1540</v>
      </c>
      <c r="G2341">
        <v>0</v>
      </c>
      <c r="H2341">
        <v>500</v>
      </c>
      <c r="I2341">
        <v>5100</v>
      </c>
      <c r="J2341">
        <v>3000</v>
      </c>
      <c r="K2341">
        <v>0</v>
      </c>
      <c r="L2341">
        <v>8199.9999999999891</v>
      </c>
      <c r="M2341">
        <f>SUM(Emisiones_CO2_CO2eq_MUNDO[[#This Row],[Edificios (kilotoneladas CO₂e)]:[Electricidad y Calor (kilotoneladas CO₂e)]])</f>
        <v>20739.999999999989</v>
      </c>
    </row>
    <row r="2342" spans="1:13" x14ac:dyDescent="0.25">
      <c r="A2342" t="s">
        <v>171</v>
      </c>
      <c r="B2342" t="s">
        <v>439</v>
      </c>
      <c r="C2342" t="s">
        <v>172</v>
      </c>
      <c r="D2342">
        <v>2008</v>
      </c>
      <c r="E2342">
        <v>2000</v>
      </c>
      <c r="F2342">
        <v>1570</v>
      </c>
      <c r="G2342">
        <v>0</v>
      </c>
      <c r="H2342">
        <v>400</v>
      </c>
      <c r="I2342">
        <v>4600</v>
      </c>
      <c r="J2342">
        <v>2600</v>
      </c>
      <c r="K2342">
        <v>0</v>
      </c>
      <c r="L2342">
        <v>8800</v>
      </c>
      <c r="M2342">
        <f>SUM(Emisiones_CO2_CO2eq_MUNDO[[#This Row],[Edificios (kilotoneladas CO₂e)]:[Electricidad y Calor (kilotoneladas CO₂e)]])</f>
        <v>19970</v>
      </c>
    </row>
    <row r="2343" spans="1:13" x14ac:dyDescent="0.25">
      <c r="A2343" t="s">
        <v>171</v>
      </c>
      <c r="B2343" t="s">
        <v>439</v>
      </c>
      <c r="C2343" t="s">
        <v>172</v>
      </c>
      <c r="D2343">
        <v>2009</v>
      </c>
      <c r="E2343">
        <v>2200</v>
      </c>
      <c r="F2343">
        <v>1390</v>
      </c>
      <c r="G2343">
        <v>0</v>
      </c>
      <c r="H2343">
        <v>400</v>
      </c>
      <c r="I2343">
        <v>5200</v>
      </c>
      <c r="J2343">
        <v>2700</v>
      </c>
      <c r="K2343">
        <v>0</v>
      </c>
      <c r="L2343">
        <v>8800</v>
      </c>
      <c r="M2343">
        <f>SUM(Emisiones_CO2_CO2eq_MUNDO[[#This Row],[Edificios (kilotoneladas CO₂e)]:[Electricidad y Calor (kilotoneladas CO₂e)]])</f>
        <v>20690</v>
      </c>
    </row>
    <row r="2344" spans="1:13" x14ac:dyDescent="0.25">
      <c r="A2344" t="s">
        <v>171</v>
      </c>
      <c r="B2344" t="s">
        <v>439</v>
      </c>
      <c r="C2344" t="s">
        <v>172</v>
      </c>
      <c r="D2344">
        <v>2010</v>
      </c>
      <c r="E2344">
        <v>1800</v>
      </c>
      <c r="F2344">
        <v>1410</v>
      </c>
      <c r="G2344">
        <v>0</v>
      </c>
      <c r="H2344">
        <v>400</v>
      </c>
      <c r="I2344">
        <v>5200</v>
      </c>
      <c r="J2344">
        <v>2300</v>
      </c>
      <c r="K2344">
        <v>0</v>
      </c>
      <c r="L2344">
        <v>9000</v>
      </c>
      <c r="M2344">
        <f>SUM(Emisiones_CO2_CO2eq_MUNDO[[#This Row],[Edificios (kilotoneladas CO₂e)]:[Electricidad y Calor (kilotoneladas CO₂e)]])</f>
        <v>20110</v>
      </c>
    </row>
    <row r="2345" spans="1:13" x14ac:dyDescent="0.25">
      <c r="A2345" t="s">
        <v>171</v>
      </c>
      <c r="B2345" t="s">
        <v>439</v>
      </c>
      <c r="C2345" t="s">
        <v>172</v>
      </c>
      <c r="D2345">
        <v>2011</v>
      </c>
      <c r="E2345">
        <v>2000</v>
      </c>
      <c r="F2345">
        <v>1000</v>
      </c>
      <c r="G2345">
        <v>0</v>
      </c>
      <c r="H2345">
        <v>500</v>
      </c>
      <c r="I2345">
        <v>5300</v>
      </c>
      <c r="J2345">
        <v>2100</v>
      </c>
      <c r="K2345">
        <v>0</v>
      </c>
      <c r="L2345">
        <v>9900</v>
      </c>
      <c r="M2345">
        <f>SUM(Emisiones_CO2_CO2eq_MUNDO[[#This Row],[Edificios (kilotoneladas CO₂e)]:[Electricidad y Calor (kilotoneladas CO₂e)]])</f>
        <v>20800</v>
      </c>
    </row>
    <row r="2346" spans="1:13" x14ac:dyDescent="0.25">
      <c r="A2346" t="s">
        <v>171</v>
      </c>
      <c r="B2346" t="s">
        <v>439</v>
      </c>
      <c r="C2346" t="s">
        <v>172</v>
      </c>
      <c r="D2346">
        <v>2012</v>
      </c>
      <c r="E2346">
        <v>1900</v>
      </c>
      <c r="F2346">
        <v>1410</v>
      </c>
      <c r="G2346">
        <v>0</v>
      </c>
      <c r="H2346">
        <v>500</v>
      </c>
      <c r="I2346">
        <v>6900</v>
      </c>
      <c r="J2346">
        <v>2200</v>
      </c>
      <c r="K2346">
        <v>0</v>
      </c>
      <c r="L2346">
        <v>11200</v>
      </c>
      <c r="M2346">
        <f>SUM(Emisiones_CO2_CO2eq_MUNDO[[#This Row],[Edificios (kilotoneladas CO₂e)]:[Electricidad y Calor (kilotoneladas CO₂e)]])</f>
        <v>24110</v>
      </c>
    </row>
    <row r="2347" spans="1:13" x14ac:dyDescent="0.25">
      <c r="A2347" t="s">
        <v>171</v>
      </c>
      <c r="B2347" t="s">
        <v>439</v>
      </c>
      <c r="C2347" t="s">
        <v>172</v>
      </c>
      <c r="D2347">
        <v>2013</v>
      </c>
      <c r="E2347">
        <v>1500</v>
      </c>
      <c r="F2347">
        <v>1460</v>
      </c>
      <c r="G2347">
        <v>0</v>
      </c>
      <c r="H2347">
        <v>200</v>
      </c>
      <c r="I2347">
        <v>7100</v>
      </c>
      <c r="J2347">
        <v>1900</v>
      </c>
      <c r="K2347">
        <v>0</v>
      </c>
      <c r="L2347">
        <v>11600</v>
      </c>
      <c r="M2347">
        <f>SUM(Emisiones_CO2_CO2eq_MUNDO[[#This Row],[Edificios (kilotoneladas CO₂e)]:[Electricidad y Calor (kilotoneladas CO₂e)]])</f>
        <v>23760</v>
      </c>
    </row>
    <row r="2348" spans="1:13" x14ac:dyDescent="0.25">
      <c r="A2348" t="s">
        <v>171</v>
      </c>
      <c r="B2348" t="s">
        <v>439</v>
      </c>
      <c r="C2348" t="s">
        <v>172</v>
      </c>
      <c r="D2348">
        <v>2014</v>
      </c>
      <c r="E2348">
        <v>1600</v>
      </c>
      <c r="F2348">
        <v>1570</v>
      </c>
      <c r="G2348">
        <v>0</v>
      </c>
      <c r="H2348">
        <v>500</v>
      </c>
      <c r="I2348">
        <v>7000</v>
      </c>
      <c r="J2348">
        <v>2400</v>
      </c>
      <c r="K2348">
        <v>0</v>
      </c>
      <c r="L2348">
        <v>12600</v>
      </c>
      <c r="M2348">
        <f>SUM(Emisiones_CO2_CO2eq_MUNDO[[#This Row],[Edificios (kilotoneladas CO₂e)]:[Electricidad y Calor (kilotoneladas CO₂e)]])</f>
        <v>25670</v>
      </c>
    </row>
    <row r="2349" spans="1:13" x14ac:dyDescent="0.25">
      <c r="A2349" t="s">
        <v>171</v>
      </c>
      <c r="B2349" t="s">
        <v>439</v>
      </c>
      <c r="C2349" t="s">
        <v>172</v>
      </c>
      <c r="D2349">
        <v>2015</v>
      </c>
      <c r="E2349">
        <v>1800</v>
      </c>
      <c r="F2349">
        <v>1610</v>
      </c>
      <c r="G2349">
        <v>0</v>
      </c>
      <c r="H2349">
        <v>500</v>
      </c>
      <c r="I2349">
        <v>7800</v>
      </c>
      <c r="J2349">
        <v>1800</v>
      </c>
      <c r="K2349">
        <v>0</v>
      </c>
      <c r="L2349">
        <v>11800</v>
      </c>
      <c r="M2349">
        <f>SUM(Emisiones_CO2_CO2eq_MUNDO[[#This Row],[Edificios (kilotoneladas CO₂e)]:[Electricidad y Calor (kilotoneladas CO₂e)]])</f>
        <v>25310</v>
      </c>
    </row>
    <row r="2350" spans="1:13" x14ac:dyDescent="0.25">
      <c r="A2350" t="s">
        <v>171</v>
      </c>
      <c r="B2350" t="s">
        <v>439</v>
      </c>
      <c r="C2350" t="s">
        <v>172</v>
      </c>
      <c r="D2350">
        <v>2016</v>
      </c>
      <c r="E2350">
        <v>1900</v>
      </c>
      <c r="F2350">
        <v>1610</v>
      </c>
      <c r="G2350">
        <v>0</v>
      </c>
      <c r="H2350">
        <v>500</v>
      </c>
      <c r="I2350">
        <v>8300</v>
      </c>
      <c r="J2350">
        <v>2700</v>
      </c>
      <c r="K2350">
        <v>0</v>
      </c>
      <c r="L2350">
        <v>10400</v>
      </c>
      <c r="M2350">
        <f>SUM(Emisiones_CO2_CO2eq_MUNDO[[#This Row],[Edificios (kilotoneladas CO₂e)]:[Electricidad y Calor (kilotoneladas CO₂e)]])</f>
        <v>25410</v>
      </c>
    </row>
    <row r="2351" spans="1:13" x14ac:dyDescent="0.25">
      <c r="A2351" t="s">
        <v>173</v>
      </c>
      <c r="B2351" t="s">
        <v>440</v>
      </c>
      <c r="C2351" t="s">
        <v>174</v>
      </c>
      <c r="D2351">
        <v>1990</v>
      </c>
      <c r="E2351">
        <v>400</v>
      </c>
      <c r="F2351">
        <v>0</v>
      </c>
      <c r="G2351">
        <v>310</v>
      </c>
      <c r="H2351">
        <v>26200</v>
      </c>
      <c r="I2351">
        <v>14400</v>
      </c>
      <c r="J2351">
        <v>81000</v>
      </c>
      <c r="K2351">
        <v>310</v>
      </c>
      <c r="L2351">
        <v>115200</v>
      </c>
      <c r="M2351">
        <f>SUM(Emisiones_CO2_CO2eq_MUNDO[[#This Row],[Edificios (kilotoneladas CO₂e)]:[Electricidad y Calor (kilotoneladas CO₂e)]])</f>
        <v>237820</v>
      </c>
    </row>
    <row r="2352" spans="1:13" x14ac:dyDescent="0.25">
      <c r="A2352" t="s">
        <v>173</v>
      </c>
      <c r="B2352" t="s">
        <v>440</v>
      </c>
      <c r="C2352" t="s">
        <v>174</v>
      </c>
      <c r="D2352">
        <v>1991</v>
      </c>
      <c r="E2352">
        <v>600</v>
      </c>
      <c r="F2352">
        <v>0</v>
      </c>
      <c r="G2352">
        <v>310</v>
      </c>
      <c r="H2352">
        <v>28100</v>
      </c>
      <c r="I2352">
        <v>18100</v>
      </c>
      <c r="J2352">
        <v>85500</v>
      </c>
      <c r="K2352">
        <v>1170</v>
      </c>
      <c r="L2352">
        <v>114200</v>
      </c>
      <c r="M2352">
        <f>SUM(Emisiones_CO2_CO2eq_MUNDO[[#This Row],[Edificios (kilotoneladas CO₂e)]:[Electricidad y Calor (kilotoneladas CO₂e)]])</f>
        <v>247980</v>
      </c>
    </row>
    <row r="2353" spans="1:13" x14ac:dyDescent="0.25">
      <c r="A2353" t="s">
        <v>173</v>
      </c>
      <c r="B2353" t="s">
        <v>440</v>
      </c>
      <c r="C2353" t="s">
        <v>174</v>
      </c>
      <c r="D2353">
        <v>1992</v>
      </c>
      <c r="E2353">
        <v>500</v>
      </c>
      <c r="F2353">
        <v>2540</v>
      </c>
      <c r="G2353">
        <v>300</v>
      </c>
      <c r="H2353">
        <v>35400</v>
      </c>
      <c r="I2353">
        <v>15800</v>
      </c>
      <c r="J2353">
        <v>88700</v>
      </c>
      <c r="K2353">
        <v>710</v>
      </c>
      <c r="L2353">
        <v>111900</v>
      </c>
      <c r="M2353">
        <f>SUM(Emisiones_CO2_CO2eq_MUNDO[[#This Row],[Edificios (kilotoneladas CO₂e)]:[Electricidad y Calor (kilotoneladas CO₂e)]])</f>
        <v>255850</v>
      </c>
    </row>
    <row r="2354" spans="1:13" x14ac:dyDescent="0.25">
      <c r="A2354" t="s">
        <v>173</v>
      </c>
      <c r="B2354" t="s">
        <v>440</v>
      </c>
      <c r="C2354" t="s">
        <v>174</v>
      </c>
      <c r="D2354">
        <v>1993</v>
      </c>
      <c r="E2354">
        <v>400</v>
      </c>
      <c r="F2354">
        <v>1560</v>
      </c>
      <c r="G2354">
        <v>300</v>
      </c>
      <c r="H2354">
        <v>24500</v>
      </c>
      <c r="I2354">
        <v>13200</v>
      </c>
      <c r="J2354">
        <v>75800</v>
      </c>
      <c r="K2354">
        <v>550</v>
      </c>
      <c r="L2354">
        <v>102400</v>
      </c>
      <c r="M2354">
        <f>SUM(Emisiones_CO2_CO2eq_MUNDO[[#This Row],[Edificios (kilotoneladas CO₂e)]:[Electricidad y Calor (kilotoneladas CO₂e)]])</f>
        <v>218710</v>
      </c>
    </row>
    <row r="2355" spans="1:13" x14ac:dyDescent="0.25">
      <c r="A2355" t="s">
        <v>173</v>
      </c>
      <c r="B2355" t="s">
        <v>440</v>
      </c>
      <c r="C2355" t="s">
        <v>174</v>
      </c>
      <c r="D2355">
        <v>1994</v>
      </c>
      <c r="E2355">
        <v>500</v>
      </c>
      <c r="F2355">
        <v>800</v>
      </c>
      <c r="G2355">
        <v>300</v>
      </c>
      <c r="H2355">
        <v>19400</v>
      </c>
      <c r="I2355">
        <v>9000</v>
      </c>
      <c r="J2355">
        <v>60400</v>
      </c>
      <c r="K2355">
        <v>820</v>
      </c>
      <c r="L2355">
        <v>105200</v>
      </c>
      <c r="M2355">
        <f>SUM(Emisiones_CO2_CO2eq_MUNDO[[#This Row],[Edificios (kilotoneladas CO₂e)]:[Electricidad y Calor (kilotoneladas CO₂e)]])</f>
        <v>196420</v>
      </c>
    </row>
    <row r="2356" spans="1:13" x14ac:dyDescent="0.25">
      <c r="A2356" t="s">
        <v>173</v>
      </c>
      <c r="B2356" t="s">
        <v>440</v>
      </c>
      <c r="C2356" t="s">
        <v>174</v>
      </c>
      <c r="D2356">
        <v>1995</v>
      </c>
      <c r="E2356">
        <v>300</v>
      </c>
      <c r="F2356">
        <v>700</v>
      </c>
      <c r="G2356">
        <v>300</v>
      </c>
      <c r="H2356">
        <v>21500</v>
      </c>
      <c r="I2356">
        <v>9200</v>
      </c>
      <c r="J2356">
        <v>59400</v>
      </c>
      <c r="K2356">
        <v>1260</v>
      </c>
      <c r="L2356">
        <v>80100</v>
      </c>
      <c r="M2356">
        <f>SUM(Emisiones_CO2_CO2eq_MUNDO[[#This Row],[Edificios (kilotoneladas CO₂e)]:[Electricidad y Calor (kilotoneladas CO₂e)]])</f>
        <v>172760</v>
      </c>
    </row>
    <row r="2357" spans="1:13" x14ac:dyDescent="0.25">
      <c r="A2357" t="s">
        <v>173</v>
      </c>
      <c r="B2357" t="s">
        <v>440</v>
      </c>
      <c r="C2357" t="s">
        <v>174</v>
      </c>
      <c r="D2357">
        <v>1996</v>
      </c>
      <c r="E2357">
        <v>200</v>
      </c>
      <c r="F2357">
        <v>440</v>
      </c>
      <c r="G2357">
        <v>300</v>
      </c>
      <c r="H2357">
        <v>17900</v>
      </c>
      <c r="I2357">
        <v>8199.9999999999891</v>
      </c>
      <c r="J2357">
        <v>49400</v>
      </c>
      <c r="K2357">
        <v>1200</v>
      </c>
      <c r="L2357">
        <v>72500</v>
      </c>
      <c r="M2357">
        <f>SUM(Emisiones_CO2_CO2eq_MUNDO[[#This Row],[Edificios (kilotoneladas CO₂e)]:[Electricidad y Calor (kilotoneladas CO₂e)]])</f>
        <v>150140</v>
      </c>
    </row>
    <row r="2358" spans="1:13" x14ac:dyDescent="0.25">
      <c r="A2358" t="s">
        <v>173</v>
      </c>
      <c r="B2358" t="s">
        <v>440</v>
      </c>
      <c r="C2358" t="s">
        <v>174</v>
      </c>
      <c r="D2358">
        <v>1997</v>
      </c>
      <c r="E2358">
        <v>200</v>
      </c>
      <c r="F2358">
        <v>260</v>
      </c>
      <c r="G2358">
        <v>340</v>
      </c>
      <c r="H2358">
        <v>15200</v>
      </c>
      <c r="I2358">
        <v>7000</v>
      </c>
      <c r="J2358">
        <v>43600</v>
      </c>
      <c r="K2358">
        <v>930</v>
      </c>
      <c r="L2358">
        <v>59600</v>
      </c>
      <c r="M2358">
        <f>SUM(Emisiones_CO2_CO2eq_MUNDO[[#This Row],[Edificios (kilotoneladas CO₂e)]:[Electricidad y Calor (kilotoneladas CO₂e)]])</f>
        <v>127130</v>
      </c>
    </row>
    <row r="2359" spans="1:13" x14ac:dyDescent="0.25">
      <c r="A2359" t="s">
        <v>173</v>
      </c>
      <c r="B2359" t="s">
        <v>440</v>
      </c>
      <c r="C2359" t="s">
        <v>174</v>
      </c>
      <c r="D2359">
        <v>1998</v>
      </c>
      <c r="E2359">
        <v>200</v>
      </c>
      <c r="F2359">
        <v>250</v>
      </c>
      <c r="G2359">
        <v>300</v>
      </c>
      <c r="H2359">
        <v>15800</v>
      </c>
      <c r="I2359">
        <v>7900</v>
      </c>
      <c r="J2359">
        <v>43100</v>
      </c>
      <c r="K2359">
        <v>1810</v>
      </c>
      <c r="L2359">
        <v>61200</v>
      </c>
      <c r="M2359">
        <f>SUM(Emisiones_CO2_CO2eq_MUNDO[[#This Row],[Edificios (kilotoneladas CO₂e)]:[Electricidad y Calor (kilotoneladas CO₂e)]])</f>
        <v>130560</v>
      </c>
    </row>
    <row r="2360" spans="1:13" x14ac:dyDescent="0.25">
      <c r="A2360" t="s">
        <v>173</v>
      </c>
      <c r="B2360" t="s">
        <v>440</v>
      </c>
      <c r="C2360" t="s">
        <v>174</v>
      </c>
      <c r="D2360">
        <v>1999</v>
      </c>
      <c r="E2360">
        <v>200</v>
      </c>
      <c r="F2360">
        <v>330</v>
      </c>
      <c r="G2360">
        <v>300</v>
      </c>
      <c r="H2360">
        <v>15200</v>
      </c>
      <c r="I2360">
        <v>5800</v>
      </c>
      <c r="J2360">
        <v>36000</v>
      </c>
      <c r="K2360">
        <v>2020</v>
      </c>
      <c r="L2360">
        <v>58800</v>
      </c>
      <c r="M2360">
        <f>SUM(Emisiones_CO2_CO2eq_MUNDO[[#This Row],[Edificios (kilotoneladas CO₂e)]:[Electricidad y Calor (kilotoneladas CO₂e)]])</f>
        <v>118650</v>
      </c>
    </row>
    <row r="2361" spans="1:13" x14ac:dyDescent="0.25">
      <c r="A2361" t="s">
        <v>173</v>
      </c>
      <c r="B2361" t="s">
        <v>440</v>
      </c>
      <c r="C2361" t="s">
        <v>174</v>
      </c>
      <c r="D2361">
        <v>2000</v>
      </c>
      <c r="E2361">
        <v>1100</v>
      </c>
      <c r="F2361">
        <v>470</v>
      </c>
      <c r="G2361">
        <v>300</v>
      </c>
      <c r="H2361">
        <v>8900</v>
      </c>
      <c r="I2361">
        <v>9400</v>
      </c>
      <c r="J2361">
        <v>21200</v>
      </c>
      <c r="K2361">
        <v>2190</v>
      </c>
      <c r="L2361">
        <v>71400</v>
      </c>
      <c r="M2361">
        <f>SUM(Emisiones_CO2_CO2eq_MUNDO[[#This Row],[Edificios (kilotoneladas CO₂e)]:[Electricidad y Calor (kilotoneladas CO₂e)]])</f>
        <v>114960</v>
      </c>
    </row>
    <row r="2362" spans="1:13" x14ac:dyDescent="0.25">
      <c r="A2362" t="s">
        <v>173</v>
      </c>
      <c r="B2362" t="s">
        <v>440</v>
      </c>
      <c r="C2362" t="s">
        <v>174</v>
      </c>
      <c r="D2362">
        <v>2001</v>
      </c>
      <c r="E2362">
        <v>1200</v>
      </c>
      <c r="F2362">
        <v>600</v>
      </c>
      <c r="G2362">
        <v>-130</v>
      </c>
      <c r="H2362">
        <v>4600</v>
      </c>
      <c r="I2362">
        <v>8199.9999999999891</v>
      </c>
      <c r="J2362">
        <v>27800</v>
      </c>
      <c r="K2362">
        <v>2020</v>
      </c>
      <c r="L2362">
        <v>67500</v>
      </c>
      <c r="M2362">
        <f>SUM(Emisiones_CO2_CO2eq_MUNDO[[#This Row],[Edificios (kilotoneladas CO₂e)]:[Electricidad y Calor (kilotoneladas CO₂e)]])</f>
        <v>111789.99999999999</v>
      </c>
    </row>
    <row r="2363" spans="1:13" x14ac:dyDescent="0.25">
      <c r="A2363" t="s">
        <v>173</v>
      </c>
      <c r="B2363" t="s">
        <v>440</v>
      </c>
      <c r="C2363" t="s">
        <v>174</v>
      </c>
      <c r="D2363">
        <v>2002</v>
      </c>
      <c r="E2363">
        <v>1100</v>
      </c>
      <c r="F2363">
        <v>620</v>
      </c>
      <c r="G2363">
        <v>-130</v>
      </c>
      <c r="H2363">
        <v>2900</v>
      </c>
      <c r="I2363">
        <v>9100</v>
      </c>
      <c r="J2363">
        <v>20800</v>
      </c>
      <c r="K2363">
        <v>1260</v>
      </c>
      <c r="L2363">
        <v>85600</v>
      </c>
      <c r="M2363">
        <f>SUM(Emisiones_CO2_CO2eq_MUNDO[[#This Row],[Edificios (kilotoneladas CO₂e)]:[Electricidad y Calor (kilotoneladas CO₂e)]])</f>
        <v>121250</v>
      </c>
    </row>
    <row r="2364" spans="1:13" x14ac:dyDescent="0.25">
      <c r="A2364" t="s">
        <v>173</v>
      </c>
      <c r="B2364" t="s">
        <v>440</v>
      </c>
      <c r="C2364" t="s">
        <v>174</v>
      </c>
      <c r="D2364">
        <v>2003</v>
      </c>
      <c r="E2364">
        <v>1700</v>
      </c>
      <c r="F2364">
        <v>780</v>
      </c>
      <c r="G2364">
        <v>-130</v>
      </c>
      <c r="H2364">
        <v>5000</v>
      </c>
      <c r="I2364">
        <v>8700</v>
      </c>
      <c r="J2364">
        <v>26200</v>
      </c>
      <c r="K2364">
        <v>710</v>
      </c>
      <c r="L2364">
        <v>93400</v>
      </c>
      <c r="M2364">
        <f>SUM(Emisiones_CO2_CO2eq_MUNDO[[#This Row],[Edificios (kilotoneladas CO₂e)]:[Electricidad y Calor (kilotoneladas CO₂e)]])</f>
        <v>136360</v>
      </c>
    </row>
    <row r="2365" spans="1:13" x14ac:dyDescent="0.25">
      <c r="A2365" t="s">
        <v>173</v>
      </c>
      <c r="B2365" t="s">
        <v>440</v>
      </c>
      <c r="C2365" t="s">
        <v>174</v>
      </c>
      <c r="D2365">
        <v>2004</v>
      </c>
      <c r="E2365">
        <v>1100</v>
      </c>
      <c r="F2365">
        <v>900</v>
      </c>
      <c r="G2365">
        <v>-130</v>
      </c>
      <c r="H2365">
        <v>5400</v>
      </c>
      <c r="I2365">
        <v>9200</v>
      </c>
      <c r="J2365">
        <v>33600</v>
      </c>
      <c r="K2365">
        <v>2900</v>
      </c>
      <c r="L2365">
        <v>97100</v>
      </c>
      <c r="M2365">
        <f>SUM(Emisiones_CO2_CO2eq_MUNDO[[#This Row],[Edificios (kilotoneladas CO₂e)]:[Electricidad y Calor (kilotoneladas CO₂e)]])</f>
        <v>150070</v>
      </c>
    </row>
    <row r="2366" spans="1:13" x14ac:dyDescent="0.25">
      <c r="A2366" t="s">
        <v>173</v>
      </c>
      <c r="B2366" t="s">
        <v>440</v>
      </c>
      <c r="C2366" t="s">
        <v>174</v>
      </c>
      <c r="D2366">
        <v>2005</v>
      </c>
      <c r="E2366">
        <v>1000</v>
      </c>
      <c r="F2366">
        <v>930</v>
      </c>
      <c r="G2366">
        <v>-130</v>
      </c>
      <c r="H2366">
        <v>8700</v>
      </c>
      <c r="I2366">
        <v>9600</v>
      </c>
      <c r="J2366">
        <v>38400</v>
      </c>
      <c r="K2366">
        <v>4650</v>
      </c>
      <c r="L2366">
        <v>99200</v>
      </c>
      <c r="M2366">
        <f>SUM(Emisiones_CO2_CO2eq_MUNDO[[#This Row],[Edificios (kilotoneladas CO₂e)]:[Electricidad y Calor (kilotoneladas CO₂e)]])</f>
        <v>162350</v>
      </c>
    </row>
    <row r="2367" spans="1:13" x14ac:dyDescent="0.25">
      <c r="A2367" t="s">
        <v>173</v>
      </c>
      <c r="B2367" t="s">
        <v>440</v>
      </c>
      <c r="C2367" t="s">
        <v>174</v>
      </c>
      <c r="D2367">
        <v>2006</v>
      </c>
      <c r="E2367">
        <v>1300</v>
      </c>
      <c r="F2367">
        <v>1470</v>
      </c>
      <c r="G2367">
        <v>0</v>
      </c>
      <c r="H2367">
        <v>15000</v>
      </c>
      <c r="I2367">
        <v>10500</v>
      </c>
      <c r="J2367">
        <v>27400</v>
      </c>
      <c r="K2367">
        <v>5800</v>
      </c>
      <c r="L2367">
        <v>118600</v>
      </c>
      <c r="M2367">
        <f>SUM(Emisiones_CO2_CO2eq_MUNDO[[#This Row],[Edificios (kilotoneladas CO₂e)]:[Electricidad y Calor (kilotoneladas CO₂e)]])</f>
        <v>180070</v>
      </c>
    </row>
    <row r="2368" spans="1:13" x14ac:dyDescent="0.25">
      <c r="A2368" t="s">
        <v>173</v>
      </c>
      <c r="B2368" t="s">
        <v>440</v>
      </c>
      <c r="C2368" t="s">
        <v>174</v>
      </c>
      <c r="D2368">
        <v>2007</v>
      </c>
      <c r="E2368">
        <v>900</v>
      </c>
      <c r="F2368">
        <v>1900</v>
      </c>
      <c r="G2368">
        <v>0</v>
      </c>
      <c r="H2368">
        <v>19900</v>
      </c>
      <c r="I2368">
        <v>12100</v>
      </c>
      <c r="J2368">
        <v>39000</v>
      </c>
      <c r="K2368">
        <v>0</v>
      </c>
      <c r="L2368">
        <v>115200</v>
      </c>
      <c r="M2368">
        <f>SUM(Emisiones_CO2_CO2eq_MUNDO[[#This Row],[Edificios (kilotoneladas CO₂e)]:[Electricidad y Calor (kilotoneladas CO₂e)]])</f>
        <v>189000</v>
      </c>
    </row>
    <row r="2369" spans="1:13" x14ac:dyDescent="0.25">
      <c r="A2369" t="s">
        <v>173</v>
      </c>
      <c r="B2369" t="s">
        <v>440</v>
      </c>
      <c r="C2369" t="s">
        <v>174</v>
      </c>
      <c r="D2369">
        <v>2008</v>
      </c>
      <c r="E2369">
        <v>19500</v>
      </c>
      <c r="F2369">
        <v>1750</v>
      </c>
      <c r="G2369">
        <v>0</v>
      </c>
      <c r="H2369">
        <v>7100</v>
      </c>
      <c r="I2369">
        <v>13800</v>
      </c>
      <c r="J2369">
        <v>67600</v>
      </c>
      <c r="K2369">
        <v>0</v>
      </c>
      <c r="L2369">
        <v>122300</v>
      </c>
      <c r="M2369">
        <f>SUM(Emisiones_CO2_CO2eq_MUNDO[[#This Row],[Edificios (kilotoneladas CO₂e)]:[Electricidad y Calor (kilotoneladas CO₂e)]])</f>
        <v>232050</v>
      </c>
    </row>
    <row r="2370" spans="1:13" x14ac:dyDescent="0.25">
      <c r="A2370" t="s">
        <v>173</v>
      </c>
      <c r="B2370" t="s">
        <v>440</v>
      </c>
      <c r="C2370" t="s">
        <v>174</v>
      </c>
      <c r="D2370">
        <v>2009</v>
      </c>
      <c r="E2370">
        <v>14500</v>
      </c>
      <c r="F2370">
        <v>1500</v>
      </c>
      <c r="G2370">
        <v>0</v>
      </c>
      <c r="H2370">
        <v>9700</v>
      </c>
      <c r="I2370">
        <v>12400</v>
      </c>
      <c r="J2370">
        <v>52700</v>
      </c>
      <c r="K2370">
        <v>0</v>
      </c>
      <c r="L2370">
        <v>113300</v>
      </c>
      <c r="M2370">
        <f>SUM(Emisiones_CO2_CO2eq_MUNDO[[#This Row],[Edificios (kilotoneladas CO₂e)]:[Electricidad y Calor (kilotoneladas CO₂e)]])</f>
        <v>204100</v>
      </c>
    </row>
    <row r="2371" spans="1:13" x14ac:dyDescent="0.25">
      <c r="A2371" t="s">
        <v>173</v>
      </c>
      <c r="B2371" t="s">
        <v>440</v>
      </c>
      <c r="C2371" t="s">
        <v>174</v>
      </c>
      <c r="D2371">
        <v>2010</v>
      </c>
      <c r="E2371">
        <v>16500</v>
      </c>
      <c r="F2371">
        <v>2460</v>
      </c>
      <c r="G2371">
        <v>0</v>
      </c>
      <c r="H2371">
        <v>10300</v>
      </c>
      <c r="I2371">
        <v>13200</v>
      </c>
      <c r="J2371">
        <v>57500</v>
      </c>
      <c r="K2371">
        <v>0</v>
      </c>
      <c r="L2371">
        <v>123700</v>
      </c>
      <c r="M2371">
        <f>SUM(Emisiones_CO2_CO2eq_MUNDO[[#This Row],[Edificios (kilotoneladas CO₂e)]:[Electricidad y Calor (kilotoneladas CO₂e)]])</f>
        <v>223660</v>
      </c>
    </row>
    <row r="2372" spans="1:13" x14ac:dyDescent="0.25">
      <c r="A2372" t="s">
        <v>173</v>
      </c>
      <c r="B2372" t="s">
        <v>440</v>
      </c>
      <c r="C2372" t="s">
        <v>174</v>
      </c>
      <c r="D2372">
        <v>2011</v>
      </c>
      <c r="E2372">
        <v>22500</v>
      </c>
      <c r="F2372">
        <v>2720</v>
      </c>
      <c r="G2372">
        <v>0</v>
      </c>
      <c r="H2372">
        <v>3000</v>
      </c>
      <c r="I2372">
        <v>13500</v>
      </c>
      <c r="J2372">
        <v>69200</v>
      </c>
      <c r="K2372">
        <v>4650</v>
      </c>
      <c r="L2372">
        <v>126500</v>
      </c>
      <c r="M2372">
        <f>SUM(Emisiones_CO2_CO2eq_MUNDO[[#This Row],[Edificios (kilotoneladas CO₂e)]:[Electricidad y Calor (kilotoneladas CO₂e)]])</f>
        <v>242070</v>
      </c>
    </row>
    <row r="2373" spans="1:13" x14ac:dyDescent="0.25">
      <c r="A2373" t="s">
        <v>173</v>
      </c>
      <c r="B2373" t="s">
        <v>440</v>
      </c>
      <c r="C2373" t="s">
        <v>174</v>
      </c>
      <c r="D2373">
        <v>2012</v>
      </c>
      <c r="E2373">
        <v>16600</v>
      </c>
      <c r="F2373">
        <v>2720</v>
      </c>
      <c r="G2373">
        <v>0</v>
      </c>
      <c r="H2373">
        <v>7900</v>
      </c>
      <c r="I2373">
        <v>14600</v>
      </c>
      <c r="J2373">
        <v>63700</v>
      </c>
      <c r="K2373">
        <v>4920</v>
      </c>
      <c r="L2373">
        <v>131199.99999999901</v>
      </c>
      <c r="M2373">
        <f>SUM(Emisiones_CO2_CO2eq_MUNDO[[#This Row],[Edificios (kilotoneladas CO₂e)]:[Electricidad y Calor (kilotoneladas CO₂e)]])</f>
        <v>241639.99999999901</v>
      </c>
    </row>
    <row r="2374" spans="1:13" x14ac:dyDescent="0.25">
      <c r="A2374" t="s">
        <v>173</v>
      </c>
      <c r="B2374" t="s">
        <v>440</v>
      </c>
      <c r="C2374" t="s">
        <v>174</v>
      </c>
      <c r="D2374">
        <v>2013</v>
      </c>
      <c r="E2374">
        <v>18100</v>
      </c>
      <c r="F2374">
        <v>3030</v>
      </c>
      <c r="G2374">
        <v>0</v>
      </c>
      <c r="H2374">
        <v>5300</v>
      </c>
      <c r="I2374">
        <v>13700</v>
      </c>
      <c r="J2374">
        <v>69900</v>
      </c>
      <c r="K2374">
        <v>4160</v>
      </c>
      <c r="L2374">
        <v>142200</v>
      </c>
      <c r="M2374">
        <f>SUM(Emisiones_CO2_CO2eq_MUNDO[[#This Row],[Edificios (kilotoneladas CO₂e)]:[Electricidad y Calor (kilotoneladas CO₂e)]])</f>
        <v>256390</v>
      </c>
    </row>
    <row r="2375" spans="1:13" x14ac:dyDescent="0.25">
      <c r="A2375" t="s">
        <v>173</v>
      </c>
      <c r="B2375" t="s">
        <v>440</v>
      </c>
      <c r="C2375" t="s">
        <v>174</v>
      </c>
      <c r="D2375">
        <v>2014</v>
      </c>
      <c r="E2375">
        <v>23600</v>
      </c>
      <c r="F2375">
        <v>3190</v>
      </c>
      <c r="G2375">
        <v>0</v>
      </c>
      <c r="H2375">
        <v>2900</v>
      </c>
      <c r="I2375">
        <v>13700</v>
      </c>
      <c r="J2375">
        <v>48100</v>
      </c>
      <c r="K2375">
        <v>4160</v>
      </c>
      <c r="L2375">
        <v>141400</v>
      </c>
      <c r="M2375">
        <f>SUM(Emisiones_CO2_CO2eq_MUNDO[[#This Row],[Edificios (kilotoneladas CO₂e)]:[Electricidad y Calor (kilotoneladas CO₂e)]])</f>
        <v>237050</v>
      </c>
    </row>
    <row r="2376" spans="1:13" x14ac:dyDescent="0.25">
      <c r="A2376" t="s">
        <v>173</v>
      </c>
      <c r="B2376" t="s">
        <v>440</v>
      </c>
      <c r="C2376" t="s">
        <v>174</v>
      </c>
      <c r="D2376">
        <v>2015</v>
      </c>
      <c r="E2376">
        <v>21900</v>
      </c>
      <c r="F2376">
        <v>3400</v>
      </c>
      <c r="G2376">
        <v>0</v>
      </c>
      <c r="H2376">
        <v>1900</v>
      </c>
      <c r="I2376">
        <v>14900</v>
      </c>
      <c r="J2376">
        <v>50900</v>
      </c>
      <c r="K2376">
        <v>4160</v>
      </c>
      <c r="L2376">
        <v>135600</v>
      </c>
      <c r="M2376">
        <f>SUM(Emisiones_CO2_CO2eq_MUNDO[[#This Row],[Edificios (kilotoneladas CO₂e)]:[Electricidad y Calor (kilotoneladas CO₂e)]])</f>
        <v>232760</v>
      </c>
    </row>
    <row r="2377" spans="1:13" x14ac:dyDescent="0.25">
      <c r="A2377" t="s">
        <v>173</v>
      </c>
      <c r="B2377" t="s">
        <v>440</v>
      </c>
      <c r="C2377" t="s">
        <v>174</v>
      </c>
      <c r="D2377">
        <v>2016</v>
      </c>
      <c r="E2377">
        <v>16200</v>
      </c>
      <c r="F2377">
        <v>3380</v>
      </c>
      <c r="G2377">
        <v>0</v>
      </c>
      <c r="H2377">
        <v>1900</v>
      </c>
      <c r="I2377">
        <v>15100</v>
      </c>
      <c r="J2377">
        <v>55400</v>
      </c>
      <c r="K2377">
        <v>4160</v>
      </c>
      <c r="L2377">
        <v>141300</v>
      </c>
      <c r="M2377">
        <f>SUM(Emisiones_CO2_CO2eq_MUNDO[[#This Row],[Edificios (kilotoneladas CO₂e)]:[Electricidad y Calor (kilotoneladas CO₂e)]])</f>
        <v>237440</v>
      </c>
    </row>
    <row r="2378" spans="1:13" x14ac:dyDescent="0.25">
      <c r="A2378" t="s">
        <v>175</v>
      </c>
      <c r="B2378" t="s">
        <v>441</v>
      </c>
      <c r="C2378" t="s">
        <v>176</v>
      </c>
      <c r="D2378">
        <v>1990</v>
      </c>
      <c r="E2378">
        <v>600</v>
      </c>
      <c r="F2378">
        <v>620</v>
      </c>
      <c r="G2378">
        <v>58520</v>
      </c>
      <c r="H2378">
        <v>400</v>
      </c>
      <c r="I2378">
        <v>2700</v>
      </c>
      <c r="J2378">
        <v>1400</v>
      </c>
      <c r="K2378">
        <v>0</v>
      </c>
      <c r="L2378">
        <v>500</v>
      </c>
      <c r="M2378">
        <f>SUM(Emisiones_CO2_CO2eq_MUNDO[[#This Row],[Edificios (kilotoneladas CO₂e)]:[Electricidad y Calor (kilotoneladas CO₂e)]])</f>
        <v>64740</v>
      </c>
    </row>
    <row r="2379" spans="1:13" x14ac:dyDescent="0.25">
      <c r="A2379" t="s">
        <v>175</v>
      </c>
      <c r="B2379" t="s">
        <v>441</v>
      </c>
      <c r="C2379" t="s">
        <v>176</v>
      </c>
      <c r="D2379">
        <v>1991</v>
      </c>
      <c r="E2379">
        <v>500</v>
      </c>
      <c r="F2379">
        <v>580</v>
      </c>
      <c r="G2379">
        <v>58520</v>
      </c>
      <c r="H2379">
        <v>100</v>
      </c>
      <c r="I2379">
        <v>2800</v>
      </c>
      <c r="J2379">
        <v>1400</v>
      </c>
      <c r="K2379">
        <v>0</v>
      </c>
      <c r="L2379">
        <v>400</v>
      </c>
      <c r="M2379">
        <f>SUM(Emisiones_CO2_CO2eq_MUNDO[[#This Row],[Edificios (kilotoneladas CO₂e)]:[Electricidad y Calor (kilotoneladas CO₂e)]])</f>
        <v>64300</v>
      </c>
    </row>
    <row r="2380" spans="1:13" x14ac:dyDescent="0.25">
      <c r="A2380" t="s">
        <v>175</v>
      </c>
      <c r="B2380" t="s">
        <v>441</v>
      </c>
      <c r="C2380" t="s">
        <v>176</v>
      </c>
      <c r="D2380">
        <v>1992</v>
      </c>
      <c r="E2380">
        <v>500</v>
      </c>
      <c r="F2380">
        <v>620</v>
      </c>
      <c r="G2380">
        <v>58520</v>
      </c>
      <c r="H2380">
        <v>300</v>
      </c>
      <c r="I2380">
        <v>2600</v>
      </c>
      <c r="J2380">
        <v>1500</v>
      </c>
      <c r="K2380">
        <v>0</v>
      </c>
      <c r="L2380">
        <v>500</v>
      </c>
      <c r="M2380">
        <f>SUM(Emisiones_CO2_CO2eq_MUNDO[[#This Row],[Edificios (kilotoneladas CO₂e)]:[Electricidad y Calor (kilotoneladas CO₂e)]])</f>
        <v>64540</v>
      </c>
    </row>
    <row r="2381" spans="1:13" x14ac:dyDescent="0.25">
      <c r="A2381" t="s">
        <v>175</v>
      </c>
      <c r="B2381" t="s">
        <v>441</v>
      </c>
      <c r="C2381" t="s">
        <v>176</v>
      </c>
      <c r="D2381">
        <v>1993</v>
      </c>
      <c r="E2381">
        <v>500</v>
      </c>
      <c r="F2381">
        <v>580</v>
      </c>
      <c r="G2381">
        <v>58520</v>
      </c>
      <c r="H2381">
        <v>300</v>
      </c>
      <c r="I2381">
        <v>2400</v>
      </c>
      <c r="J2381">
        <v>1600</v>
      </c>
      <c r="K2381">
        <v>0</v>
      </c>
      <c r="L2381">
        <v>500</v>
      </c>
      <c r="M2381">
        <f>SUM(Emisiones_CO2_CO2eq_MUNDO[[#This Row],[Edificios (kilotoneladas CO₂e)]:[Electricidad y Calor (kilotoneladas CO₂e)]])</f>
        <v>64400</v>
      </c>
    </row>
    <row r="2382" spans="1:13" x14ac:dyDescent="0.25">
      <c r="A2382" t="s">
        <v>175</v>
      </c>
      <c r="B2382" t="s">
        <v>441</v>
      </c>
      <c r="C2382" t="s">
        <v>176</v>
      </c>
      <c r="D2382">
        <v>1994</v>
      </c>
      <c r="E2382">
        <v>500</v>
      </c>
      <c r="F2382">
        <v>590</v>
      </c>
      <c r="G2382">
        <v>58520</v>
      </c>
      <c r="H2382">
        <v>300</v>
      </c>
      <c r="I2382">
        <v>2300</v>
      </c>
      <c r="J2382">
        <v>1600</v>
      </c>
      <c r="K2382">
        <v>0</v>
      </c>
      <c r="L2382">
        <v>500</v>
      </c>
      <c r="M2382">
        <f>SUM(Emisiones_CO2_CO2eq_MUNDO[[#This Row],[Edificios (kilotoneladas CO₂e)]:[Electricidad y Calor (kilotoneladas CO₂e)]])</f>
        <v>64310</v>
      </c>
    </row>
    <row r="2383" spans="1:13" x14ac:dyDescent="0.25">
      <c r="A2383" t="s">
        <v>175</v>
      </c>
      <c r="B2383" t="s">
        <v>441</v>
      </c>
      <c r="C2383" t="s">
        <v>176</v>
      </c>
      <c r="D2383">
        <v>1995</v>
      </c>
      <c r="E2383">
        <v>700</v>
      </c>
      <c r="F2383">
        <v>640</v>
      </c>
      <c r="G2383">
        <v>58520</v>
      </c>
      <c r="H2383">
        <v>200</v>
      </c>
      <c r="I2383">
        <v>2500</v>
      </c>
      <c r="J2383">
        <v>1700</v>
      </c>
      <c r="K2383">
        <v>0</v>
      </c>
      <c r="L2383">
        <v>500</v>
      </c>
      <c r="M2383">
        <f>SUM(Emisiones_CO2_CO2eq_MUNDO[[#This Row],[Edificios (kilotoneladas CO₂e)]:[Electricidad y Calor (kilotoneladas CO₂e)]])</f>
        <v>64760</v>
      </c>
    </row>
    <row r="2384" spans="1:13" x14ac:dyDescent="0.25">
      <c r="A2384" t="s">
        <v>175</v>
      </c>
      <c r="B2384" t="s">
        <v>441</v>
      </c>
      <c r="C2384" t="s">
        <v>176</v>
      </c>
      <c r="D2384">
        <v>1996</v>
      </c>
      <c r="E2384">
        <v>800</v>
      </c>
      <c r="F2384">
        <v>740</v>
      </c>
      <c r="G2384">
        <v>58430</v>
      </c>
      <c r="H2384">
        <v>400</v>
      </c>
      <c r="I2384">
        <v>2700</v>
      </c>
      <c r="J2384">
        <v>1900</v>
      </c>
      <c r="K2384">
        <v>0</v>
      </c>
      <c r="L2384">
        <v>600</v>
      </c>
      <c r="M2384">
        <f>SUM(Emisiones_CO2_CO2eq_MUNDO[[#This Row],[Edificios (kilotoneladas CO₂e)]:[Electricidad y Calor (kilotoneladas CO₂e)]])</f>
        <v>65570</v>
      </c>
    </row>
    <row r="2385" spans="1:13" x14ac:dyDescent="0.25">
      <c r="A2385" t="s">
        <v>175</v>
      </c>
      <c r="B2385" t="s">
        <v>441</v>
      </c>
      <c r="C2385" t="s">
        <v>176</v>
      </c>
      <c r="D2385">
        <v>1997</v>
      </c>
      <c r="E2385">
        <v>800</v>
      </c>
      <c r="F2385">
        <v>610</v>
      </c>
      <c r="G2385">
        <v>58590</v>
      </c>
      <c r="H2385">
        <v>200</v>
      </c>
      <c r="I2385">
        <v>2600</v>
      </c>
      <c r="J2385">
        <v>1700</v>
      </c>
      <c r="K2385">
        <v>0</v>
      </c>
      <c r="L2385">
        <v>600</v>
      </c>
      <c r="M2385">
        <f>SUM(Emisiones_CO2_CO2eq_MUNDO[[#This Row],[Edificios (kilotoneladas CO₂e)]:[Electricidad y Calor (kilotoneladas CO₂e)]])</f>
        <v>65100</v>
      </c>
    </row>
    <row r="2386" spans="1:13" x14ac:dyDescent="0.25">
      <c r="A2386" t="s">
        <v>175</v>
      </c>
      <c r="B2386" t="s">
        <v>441</v>
      </c>
      <c r="C2386" t="s">
        <v>176</v>
      </c>
      <c r="D2386">
        <v>1998</v>
      </c>
      <c r="E2386">
        <v>900</v>
      </c>
      <c r="F2386">
        <v>580</v>
      </c>
      <c r="G2386">
        <v>58550</v>
      </c>
      <c r="H2386">
        <v>400</v>
      </c>
      <c r="I2386">
        <v>2700</v>
      </c>
      <c r="J2386">
        <v>1500</v>
      </c>
      <c r="K2386">
        <v>0</v>
      </c>
      <c r="L2386">
        <v>1100</v>
      </c>
      <c r="M2386">
        <f>SUM(Emisiones_CO2_CO2eq_MUNDO[[#This Row],[Edificios (kilotoneladas CO₂e)]:[Electricidad y Calor (kilotoneladas CO₂e)]])</f>
        <v>65730</v>
      </c>
    </row>
    <row r="2387" spans="1:13" x14ac:dyDescent="0.25">
      <c r="A2387" t="s">
        <v>175</v>
      </c>
      <c r="B2387" t="s">
        <v>441</v>
      </c>
      <c r="C2387" t="s">
        <v>176</v>
      </c>
      <c r="D2387">
        <v>1999</v>
      </c>
      <c r="E2387">
        <v>1200</v>
      </c>
      <c r="F2387">
        <v>580</v>
      </c>
      <c r="G2387">
        <v>58670</v>
      </c>
      <c r="H2387">
        <v>300</v>
      </c>
      <c r="I2387">
        <v>2700</v>
      </c>
      <c r="J2387">
        <v>1300</v>
      </c>
      <c r="K2387">
        <v>0</v>
      </c>
      <c r="L2387">
        <v>1400</v>
      </c>
      <c r="M2387">
        <f>SUM(Emisiones_CO2_CO2eq_MUNDO[[#This Row],[Edificios (kilotoneladas CO₂e)]:[Electricidad y Calor (kilotoneladas CO₂e)]])</f>
        <v>66150</v>
      </c>
    </row>
    <row r="2388" spans="1:13" x14ac:dyDescent="0.25">
      <c r="A2388" t="s">
        <v>175</v>
      </c>
      <c r="B2388" t="s">
        <v>441</v>
      </c>
      <c r="C2388" t="s">
        <v>176</v>
      </c>
      <c r="D2388">
        <v>2000</v>
      </c>
      <c r="E2388">
        <v>1100</v>
      </c>
      <c r="F2388">
        <v>460</v>
      </c>
      <c r="G2388">
        <v>58360</v>
      </c>
      <c r="H2388">
        <v>300</v>
      </c>
      <c r="I2388">
        <v>2700</v>
      </c>
      <c r="J2388">
        <v>1500</v>
      </c>
      <c r="K2388">
        <v>0</v>
      </c>
      <c r="L2388">
        <v>2200</v>
      </c>
      <c r="M2388">
        <f>SUM(Emisiones_CO2_CO2eq_MUNDO[[#This Row],[Edificios (kilotoneladas CO₂e)]:[Electricidad y Calor (kilotoneladas CO₂e)]])</f>
        <v>66620</v>
      </c>
    </row>
    <row r="2389" spans="1:13" x14ac:dyDescent="0.25">
      <c r="A2389" t="s">
        <v>175</v>
      </c>
      <c r="B2389" t="s">
        <v>441</v>
      </c>
      <c r="C2389" t="s">
        <v>176</v>
      </c>
      <c r="D2389">
        <v>2001</v>
      </c>
      <c r="E2389">
        <v>900</v>
      </c>
      <c r="F2389">
        <v>530</v>
      </c>
      <c r="G2389">
        <v>-47550</v>
      </c>
      <c r="H2389">
        <v>200</v>
      </c>
      <c r="I2389">
        <v>2700</v>
      </c>
      <c r="J2389">
        <v>1600</v>
      </c>
      <c r="K2389">
        <v>0</v>
      </c>
      <c r="L2389">
        <v>1600</v>
      </c>
      <c r="M2389">
        <f>SUM(Emisiones_CO2_CO2eq_MUNDO[[#This Row],[Edificios (kilotoneladas CO₂e)]:[Electricidad y Calor (kilotoneladas CO₂e)]])</f>
        <v>-40020</v>
      </c>
    </row>
    <row r="2390" spans="1:13" x14ac:dyDescent="0.25">
      <c r="A2390" t="s">
        <v>175</v>
      </c>
      <c r="B2390" t="s">
        <v>441</v>
      </c>
      <c r="C2390" t="s">
        <v>176</v>
      </c>
      <c r="D2390">
        <v>2002</v>
      </c>
      <c r="E2390">
        <v>800</v>
      </c>
      <c r="F2390">
        <v>590</v>
      </c>
      <c r="G2390">
        <v>-47450</v>
      </c>
      <c r="H2390">
        <v>200</v>
      </c>
      <c r="I2390">
        <v>2800</v>
      </c>
      <c r="J2390">
        <v>1800</v>
      </c>
      <c r="K2390">
        <v>0</v>
      </c>
      <c r="L2390">
        <v>1100</v>
      </c>
      <c r="M2390">
        <f>SUM(Emisiones_CO2_CO2eq_MUNDO[[#This Row],[Edificios (kilotoneladas CO₂e)]:[Electricidad y Calor (kilotoneladas CO₂e)]])</f>
        <v>-40160</v>
      </c>
    </row>
    <row r="2391" spans="1:13" x14ac:dyDescent="0.25">
      <c r="A2391" t="s">
        <v>175</v>
      </c>
      <c r="B2391" t="s">
        <v>441</v>
      </c>
      <c r="C2391" t="s">
        <v>176</v>
      </c>
      <c r="D2391">
        <v>2003</v>
      </c>
      <c r="E2391">
        <v>600</v>
      </c>
      <c r="F2391">
        <v>660</v>
      </c>
      <c r="G2391">
        <v>-47320</v>
      </c>
      <c r="H2391">
        <v>200</v>
      </c>
      <c r="I2391">
        <v>2500</v>
      </c>
      <c r="J2391">
        <v>1700</v>
      </c>
      <c r="K2391">
        <v>0</v>
      </c>
      <c r="L2391">
        <v>900</v>
      </c>
      <c r="M2391">
        <f>SUM(Emisiones_CO2_CO2eq_MUNDO[[#This Row],[Edificios (kilotoneladas CO₂e)]:[Electricidad y Calor (kilotoneladas CO₂e)]])</f>
        <v>-40760</v>
      </c>
    </row>
    <row r="2392" spans="1:13" x14ac:dyDescent="0.25">
      <c r="A2392" t="s">
        <v>175</v>
      </c>
      <c r="B2392" t="s">
        <v>441</v>
      </c>
      <c r="C2392" t="s">
        <v>176</v>
      </c>
      <c r="D2392">
        <v>2004</v>
      </c>
      <c r="E2392">
        <v>700</v>
      </c>
      <c r="F2392">
        <v>710</v>
      </c>
      <c r="G2392">
        <v>-47480</v>
      </c>
      <c r="H2392">
        <v>200</v>
      </c>
      <c r="I2392">
        <v>2700</v>
      </c>
      <c r="J2392">
        <v>1600</v>
      </c>
      <c r="K2392">
        <v>0</v>
      </c>
      <c r="L2392">
        <v>1400</v>
      </c>
      <c r="M2392">
        <f>SUM(Emisiones_CO2_CO2eq_MUNDO[[#This Row],[Edificios (kilotoneladas CO₂e)]:[Electricidad y Calor (kilotoneladas CO₂e)]])</f>
        <v>-40170</v>
      </c>
    </row>
    <row r="2393" spans="1:13" x14ac:dyDescent="0.25">
      <c r="A2393" t="s">
        <v>175</v>
      </c>
      <c r="B2393" t="s">
        <v>441</v>
      </c>
      <c r="C2393" t="s">
        <v>176</v>
      </c>
      <c r="D2393">
        <v>2005</v>
      </c>
      <c r="E2393">
        <v>900</v>
      </c>
      <c r="F2393">
        <v>840</v>
      </c>
      <c r="G2393">
        <v>-47350</v>
      </c>
      <c r="H2393">
        <v>100</v>
      </c>
      <c r="I2393">
        <v>2900</v>
      </c>
      <c r="J2393">
        <v>1900</v>
      </c>
      <c r="K2393">
        <v>0</v>
      </c>
      <c r="L2393">
        <v>1700</v>
      </c>
      <c r="M2393">
        <f>SUM(Emisiones_CO2_CO2eq_MUNDO[[#This Row],[Edificios (kilotoneladas CO₂e)]:[Electricidad y Calor (kilotoneladas CO₂e)]])</f>
        <v>-39010</v>
      </c>
    </row>
    <row r="2394" spans="1:13" x14ac:dyDescent="0.25">
      <c r="A2394" t="s">
        <v>175</v>
      </c>
      <c r="B2394" t="s">
        <v>441</v>
      </c>
      <c r="C2394" t="s">
        <v>176</v>
      </c>
      <c r="D2394">
        <v>2006</v>
      </c>
      <c r="E2394">
        <v>800</v>
      </c>
      <c r="F2394">
        <v>850</v>
      </c>
      <c r="G2394">
        <v>-29720</v>
      </c>
      <c r="H2394">
        <v>100</v>
      </c>
      <c r="I2394">
        <v>3200</v>
      </c>
      <c r="J2394">
        <v>2400</v>
      </c>
      <c r="K2394">
        <v>0</v>
      </c>
      <c r="L2394">
        <v>1900</v>
      </c>
      <c r="M2394">
        <f>SUM(Emisiones_CO2_CO2eq_MUNDO[[#This Row],[Edificios (kilotoneladas CO₂e)]:[Electricidad y Calor (kilotoneladas CO₂e)]])</f>
        <v>-20470</v>
      </c>
    </row>
    <row r="2395" spans="1:13" x14ac:dyDescent="0.25">
      <c r="A2395" t="s">
        <v>175</v>
      </c>
      <c r="B2395" t="s">
        <v>441</v>
      </c>
      <c r="C2395" t="s">
        <v>176</v>
      </c>
      <c r="D2395">
        <v>2007</v>
      </c>
      <c r="E2395">
        <v>800</v>
      </c>
      <c r="F2395">
        <v>990</v>
      </c>
      <c r="G2395">
        <v>-30470</v>
      </c>
      <c r="H2395">
        <v>300</v>
      </c>
      <c r="I2395">
        <v>3200</v>
      </c>
      <c r="J2395">
        <v>2200</v>
      </c>
      <c r="K2395">
        <v>0</v>
      </c>
      <c r="L2395">
        <v>1900</v>
      </c>
      <c r="M2395">
        <f>SUM(Emisiones_CO2_CO2eq_MUNDO[[#This Row],[Edificios (kilotoneladas CO₂e)]:[Electricidad y Calor (kilotoneladas CO₂e)]])</f>
        <v>-21080</v>
      </c>
    </row>
    <row r="2396" spans="1:13" x14ac:dyDescent="0.25">
      <c r="A2396" t="s">
        <v>175</v>
      </c>
      <c r="B2396" t="s">
        <v>441</v>
      </c>
      <c r="C2396" t="s">
        <v>176</v>
      </c>
      <c r="D2396">
        <v>2008</v>
      </c>
      <c r="E2396">
        <v>800</v>
      </c>
      <c r="F2396">
        <v>1090</v>
      </c>
      <c r="G2396">
        <v>-29530</v>
      </c>
      <c r="H2396">
        <v>200</v>
      </c>
      <c r="I2396">
        <v>3300</v>
      </c>
      <c r="J2396">
        <v>2200</v>
      </c>
      <c r="K2396">
        <v>0</v>
      </c>
      <c r="L2396">
        <v>2400</v>
      </c>
      <c r="M2396">
        <f>SUM(Emisiones_CO2_CO2eq_MUNDO[[#This Row],[Edificios (kilotoneladas CO₂e)]:[Electricidad y Calor (kilotoneladas CO₂e)]])</f>
        <v>-19540</v>
      </c>
    </row>
    <row r="2397" spans="1:13" x14ac:dyDescent="0.25">
      <c r="A2397" t="s">
        <v>175</v>
      </c>
      <c r="B2397" t="s">
        <v>441</v>
      </c>
      <c r="C2397" t="s">
        <v>176</v>
      </c>
      <c r="D2397">
        <v>2009</v>
      </c>
      <c r="E2397">
        <v>1000</v>
      </c>
      <c r="F2397">
        <v>1280</v>
      </c>
      <c r="G2397">
        <v>-30010</v>
      </c>
      <c r="H2397">
        <v>200</v>
      </c>
      <c r="I2397">
        <v>4200</v>
      </c>
      <c r="J2397">
        <v>2200</v>
      </c>
      <c r="K2397">
        <v>0</v>
      </c>
      <c r="L2397">
        <v>3000</v>
      </c>
      <c r="M2397">
        <f>SUM(Emisiones_CO2_CO2eq_MUNDO[[#This Row],[Edificios (kilotoneladas CO₂e)]:[Electricidad y Calor (kilotoneladas CO₂e)]])</f>
        <v>-18130</v>
      </c>
    </row>
    <row r="2398" spans="1:13" x14ac:dyDescent="0.25">
      <c r="A2398" t="s">
        <v>175</v>
      </c>
      <c r="B2398" t="s">
        <v>441</v>
      </c>
      <c r="C2398" t="s">
        <v>176</v>
      </c>
      <c r="D2398">
        <v>2010</v>
      </c>
      <c r="E2398">
        <v>1000</v>
      </c>
      <c r="F2398">
        <v>1430</v>
      </c>
      <c r="G2398">
        <v>-30690</v>
      </c>
      <c r="H2398">
        <v>200</v>
      </c>
      <c r="I2398">
        <v>5000</v>
      </c>
      <c r="J2398">
        <v>2800</v>
      </c>
      <c r="K2398">
        <v>0</v>
      </c>
      <c r="L2398">
        <v>2300</v>
      </c>
      <c r="M2398">
        <f>SUM(Emisiones_CO2_CO2eq_MUNDO[[#This Row],[Edificios (kilotoneladas CO₂e)]:[Electricidad y Calor (kilotoneladas CO₂e)]])</f>
        <v>-17960</v>
      </c>
    </row>
    <row r="2399" spans="1:13" x14ac:dyDescent="0.25">
      <c r="A2399" t="s">
        <v>175</v>
      </c>
      <c r="B2399" t="s">
        <v>441</v>
      </c>
      <c r="C2399" t="s">
        <v>176</v>
      </c>
      <c r="D2399">
        <v>2011</v>
      </c>
      <c r="E2399">
        <v>900</v>
      </c>
      <c r="F2399">
        <v>1710</v>
      </c>
      <c r="G2399">
        <v>-30600</v>
      </c>
      <c r="H2399">
        <v>200</v>
      </c>
      <c r="I2399">
        <v>4600</v>
      </c>
      <c r="J2399">
        <v>3100</v>
      </c>
      <c r="K2399">
        <v>0</v>
      </c>
      <c r="L2399">
        <v>2500</v>
      </c>
      <c r="M2399">
        <f>SUM(Emisiones_CO2_CO2eq_MUNDO[[#This Row],[Edificios (kilotoneladas CO₂e)]:[Electricidad y Calor (kilotoneladas CO₂e)]])</f>
        <v>-17590</v>
      </c>
    </row>
    <row r="2400" spans="1:13" x14ac:dyDescent="0.25">
      <c r="A2400" t="s">
        <v>175</v>
      </c>
      <c r="B2400" t="s">
        <v>441</v>
      </c>
      <c r="C2400" t="s">
        <v>176</v>
      </c>
      <c r="D2400">
        <v>2012</v>
      </c>
      <c r="E2400">
        <v>1000</v>
      </c>
      <c r="F2400">
        <v>1770</v>
      </c>
      <c r="G2400">
        <v>-29140</v>
      </c>
      <c r="H2400">
        <v>200</v>
      </c>
      <c r="I2400">
        <v>4900</v>
      </c>
      <c r="J2400">
        <v>2300</v>
      </c>
      <c r="K2400">
        <v>0</v>
      </c>
      <c r="L2400">
        <v>2000</v>
      </c>
      <c r="M2400">
        <f>SUM(Emisiones_CO2_CO2eq_MUNDO[[#This Row],[Edificios (kilotoneladas CO₂e)]:[Electricidad y Calor (kilotoneladas CO₂e)]])</f>
        <v>-16970</v>
      </c>
    </row>
    <row r="2401" spans="1:13" x14ac:dyDescent="0.25">
      <c r="A2401" t="s">
        <v>175</v>
      </c>
      <c r="B2401" t="s">
        <v>441</v>
      </c>
      <c r="C2401" t="s">
        <v>176</v>
      </c>
      <c r="D2401">
        <v>2013</v>
      </c>
      <c r="E2401">
        <v>900</v>
      </c>
      <c r="F2401">
        <v>1970</v>
      </c>
      <c r="G2401">
        <v>-31310</v>
      </c>
      <c r="H2401">
        <v>200</v>
      </c>
      <c r="I2401">
        <v>5800</v>
      </c>
      <c r="J2401">
        <v>2200</v>
      </c>
      <c r="K2401">
        <v>0</v>
      </c>
      <c r="L2401">
        <v>2600</v>
      </c>
      <c r="M2401">
        <f>SUM(Emisiones_CO2_CO2eq_MUNDO[[#This Row],[Edificios (kilotoneladas CO₂e)]:[Electricidad y Calor (kilotoneladas CO₂e)]])</f>
        <v>-17640</v>
      </c>
    </row>
    <row r="2402" spans="1:13" x14ac:dyDescent="0.25">
      <c r="A2402" t="s">
        <v>175</v>
      </c>
      <c r="B2402" t="s">
        <v>441</v>
      </c>
      <c r="C2402" t="s">
        <v>176</v>
      </c>
      <c r="D2402">
        <v>2014</v>
      </c>
      <c r="E2402">
        <v>1000</v>
      </c>
      <c r="F2402">
        <v>2160</v>
      </c>
      <c r="G2402">
        <v>-31380</v>
      </c>
      <c r="H2402">
        <v>200</v>
      </c>
      <c r="I2402">
        <v>6500</v>
      </c>
      <c r="J2402">
        <v>2900</v>
      </c>
      <c r="K2402">
        <v>0</v>
      </c>
      <c r="L2402">
        <v>1700</v>
      </c>
      <c r="M2402">
        <f>SUM(Emisiones_CO2_CO2eq_MUNDO[[#This Row],[Edificios (kilotoneladas CO₂e)]:[Electricidad y Calor (kilotoneladas CO₂e)]])</f>
        <v>-16920</v>
      </c>
    </row>
    <row r="2403" spans="1:13" x14ac:dyDescent="0.25">
      <c r="A2403" t="s">
        <v>175</v>
      </c>
      <c r="B2403" t="s">
        <v>441</v>
      </c>
      <c r="C2403" t="s">
        <v>176</v>
      </c>
      <c r="D2403">
        <v>2015</v>
      </c>
      <c r="E2403">
        <v>1300</v>
      </c>
      <c r="F2403">
        <v>2340</v>
      </c>
      <c r="G2403">
        <v>-30930</v>
      </c>
      <c r="H2403">
        <v>200</v>
      </c>
      <c r="I2403">
        <v>8100</v>
      </c>
      <c r="J2403">
        <v>3400</v>
      </c>
      <c r="K2403">
        <v>0</v>
      </c>
      <c r="L2403">
        <v>1200</v>
      </c>
      <c r="M2403">
        <f>SUM(Emisiones_CO2_CO2eq_MUNDO[[#This Row],[Edificios (kilotoneladas CO₂e)]:[Electricidad y Calor (kilotoneladas CO₂e)]])</f>
        <v>-14390</v>
      </c>
    </row>
    <row r="2404" spans="1:13" x14ac:dyDescent="0.25">
      <c r="A2404" t="s">
        <v>175</v>
      </c>
      <c r="B2404" t="s">
        <v>441</v>
      </c>
      <c r="C2404" t="s">
        <v>176</v>
      </c>
      <c r="D2404">
        <v>2016</v>
      </c>
      <c r="E2404">
        <v>1200</v>
      </c>
      <c r="F2404">
        <v>2340</v>
      </c>
      <c r="G2404">
        <v>-31210</v>
      </c>
      <c r="H2404">
        <v>200</v>
      </c>
      <c r="I2404">
        <v>8900</v>
      </c>
      <c r="J2404">
        <v>3500</v>
      </c>
      <c r="K2404">
        <v>0</v>
      </c>
      <c r="L2404">
        <v>1900</v>
      </c>
      <c r="M2404">
        <f>SUM(Emisiones_CO2_CO2eq_MUNDO[[#This Row],[Edificios (kilotoneladas CO₂e)]:[Electricidad y Calor (kilotoneladas CO₂e)]])</f>
        <v>-13170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-10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SUM(Emisiones_CO2_CO2eq_MUNDO[[#This Row],[Edificios (kilotoneladas CO₂e)]:[Electricidad y Calor (kilotoneladas CO₂e)]])</f>
        <v>-10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-10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SUM(Emisiones_CO2_CO2eq_MUNDO[[#This Row],[Edificios (kilotoneladas CO₂e)]:[Electricidad y Calor (kilotoneladas CO₂e)]])</f>
        <v>-10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-10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SUM(Emisiones_CO2_CO2eq_MUNDO[[#This Row],[Edificios (kilotoneladas CO₂e)]:[Electricidad y Calor (kilotoneladas CO₂e)]])</f>
        <v>-10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-10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SUM(Emisiones_CO2_CO2eq_MUNDO[[#This Row],[Edificios (kilotoneladas CO₂e)]:[Electricidad y Calor (kilotoneladas CO₂e)]])</f>
        <v>-10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-10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>SUM(Emisiones_CO2_CO2eq_MUNDO[[#This Row],[Edificios (kilotoneladas CO₂e)]:[Electricidad y Calor (kilotoneladas CO₂e)]])</f>
        <v>-10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-10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SUM(Emisiones_CO2_CO2eq_MUNDO[[#This Row],[Edificios (kilotoneladas CO₂e)]:[Electricidad y Calor (kilotoneladas CO₂e)]])</f>
        <v>-10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-10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>SUM(Emisiones_CO2_CO2eq_MUNDO[[#This Row],[Edificios (kilotoneladas CO₂e)]:[Electricidad y Calor (kilotoneladas CO₂e)]])</f>
        <v>-10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-10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>SUM(Emisiones_CO2_CO2eq_MUNDO[[#This Row],[Edificios (kilotoneladas CO₂e)]:[Electricidad y Calor (kilotoneladas CO₂e)]])</f>
        <v>-10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-10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>SUM(Emisiones_CO2_CO2eq_MUNDO[[#This Row],[Edificios (kilotoneladas CO₂e)]:[Electricidad y Calor (kilotoneladas CO₂e)]])</f>
        <v>-10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-10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SUM(Emisiones_CO2_CO2eq_MUNDO[[#This Row],[Edificios (kilotoneladas CO₂e)]:[Electricidad y Calor (kilotoneladas CO₂e)]])</f>
        <v>-10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-10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SUM(Emisiones_CO2_CO2eq_MUNDO[[#This Row],[Edificios (kilotoneladas CO₂e)]:[Electricidad y Calor (kilotoneladas CO₂e)]])</f>
        <v>-10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-10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SUM(Emisiones_CO2_CO2eq_MUNDO[[#This Row],[Edificios (kilotoneladas CO₂e)]:[Electricidad y Calor (kilotoneladas CO₂e)]])</f>
        <v>-10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-10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SUM(Emisiones_CO2_CO2eq_MUNDO[[#This Row],[Edificios (kilotoneladas CO₂e)]:[Electricidad y Calor (kilotoneladas CO₂e)]])</f>
        <v>-10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-10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SUM(Emisiones_CO2_CO2eq_MUNDO[[#This Row],[Edificios (kilotoneladas CO₂e)]:[Electricidad y Calor (kilotoneladas CO₂e)]])</f>
        <v>-10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-10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SUM(Emisiones_CO2_CO2eq_MUNDO[[#This Row],[Edificios (kilotoneladas CO₂e)]:[Electricidad y Calor (kilotoneladas CO₂e)]])</f>
        <v>-10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-10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>SUM(Emisiones_CO2_CO2eq_MUNDO[[#This Row],[Edificios (kilotoneladas CO₂e)]:[Electricidad y Calor (kilotoneladas CO₂e)]])</f>
        <v>-10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E2421">
        <v>0</v>
      </c>
      <c r="F2421">
        <v>0</v>
      </c>
      <c r="G2421">
        <v>-10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>SUM(Emisiones_CO2_CO2eq_MUNDO[[#This Row],[Edificios (kilotoneladas CO₂e)]:[Electricidad y Calor (kilotoneladas CO₂e)]])</f>
        <v>-10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E2422">
        <v>0</v>
      </c>
      <c r="F2422">
        <v>0</v>
      </c>
      <c r="G2422">
        <v>-10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>SUM(Emisiones_CO2_CO2eq_MUNDO[[#This Row],[Edificios (kilotoneladas CO₂e)]:[Electricidad y Calor (kilotoneladas CO₂e)]])</f>
        <v>-10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E2423">
        <v>0</v>
      </c>
      <c r="F2423">
        <v>0</v>
      </c>
      <c r="G2423">
        <v>-10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>SUM(Emisiones_CO2_CO2eq_MUNDO[[#This Row],[Edificios (kilotoneladas CO₂e)]:[Electricidad y Calor (kilotoneladas CO₂e)]])</f>
        <v>-10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E2424">
        <v>0</v>
      </c>
      <c r="F2424">
        <v>0</v>
      </c>
      <c r="G2424">
        <v>-10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>SUM(Emisiones_CO2_CO2eq_MUNDO[[#This Row],[Edificios (kilotoneladas CO₂e)]:[Electricidad y Calor (kilotoneladas CO₂e)]])</f>
        <v>-10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E2425">
        <v>0</v>
      </c>
      <c r="F2425">
        <v>0</v>
      </c>
      <c r="G2425">
        <v>-10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>SUM(Emisiones_CO2_CO2eq_MUNDO[[#This Row],[Edificios (kilotoneladas CO₂e)]:[Electricidad y Calor (kilotoneladas CO₂e)]])</f>
        <v>-10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E2426">
        <v>0</v>
      </c>
      <c r="F2426">
        <v>0</v>
      </c>
      <c r="G2426">
        <v>-10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>SUM(Emisiones_CO2_CO2eq_MUNDO[[#This Row],[Edificios (kilotoneladas CO₂e)]:[Electricidad y Calor (kilotoneladas CO₂e)]])</f>
        <v>-10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E2427">
        <v>0</v>
      </c>
      <c r="F2427">
        <v>0</v>
      </c>
      <c r="G2427">
        <v>-10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>SUM(Emisiones_CO2_CO2eq_MUNDO[[#This Row],[Edificios (kilotoneladas CO₂e)]:[Electricidad y Calor (kilotoneladas CO₂e)]])</f>
        <v>-10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E2428">
        <v>0</v>
      </c>
      <c r="F2428">
        <v>0</v>
      </c>
      <c r="G2428">
        <v>-10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>SUM(Emisiones_CO2_CO2eq_MUNDO[[#This Row],[Edificios (kilotoneladas CO₂e)]:[Electricidad y Calor (kilotoneladas CO₂e)]])</f>
        <v>-10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E2429">
        <v>0</v>
      </c>
      <c r="F2429">
        <v>0</v>
      </c>
      <c r="G2429">
        <v>-10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>SUM(Emisiones_CO2_CO2eq_MUNDO[[#This Row],[Edificios (kilotoneladas CO₂e)]:[Electricidad y Calor (kilotoneladas CO₂e)]])</f>
        <v>-10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E2430">
        <v>0</v>
      </c>
      <c r="F2430">
        <v>0</v>
      </c>
      <c r="G2430">
        <v>-10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>SUM(Emisiones_CO2_CO2eq_MUNDO[[#This Row],[Edificios (kilotoneladas CO₂e)]:[Electricidad y Calor (kilotoneladas CO₂e)]])</f>
        <v>-10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E2431">
        <v>0</v>
      </c>
      <c r="F2431">
        <v>0</v>
      </c>
      <c r="G2431">
        <v>-10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>SUM(Emisiones_CO2_CO2eq_MUNDO[[#This Row],[Edificios (kilotoneladas CO₂e)]:[Electricidad y Calor (kilotoneladas CO₂e)]])</f>
        <v>-10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370</v>
      </c>
      <c r="G2432">
        <v>-30</v>
      </c>
      <c r="H2432">
        <v>0</v>
      </c>
      <c r="I2432">
        <v>2800</v>
      </c>
      <c r="J2432">
        <v>4099.99999999999</v>
      </c>
      <c r="K2432">
        <v>1310</v>
      </c>
      <c r="L2432">
        <v>20700</v>
      </c>
      <c r="M2432">
        <f>SUM(Emisiones_CO2_CO2eq_MUNDO[[#This Row],[Edificios (kilotoneladas CO₂e)]:[Electricidad y Calor (kilotoneladas CO₂e)]])</f>
        <v>29449.999999999989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</v>
      </c>
      <c r="F2433">
        <v>40</v>
      </c>
      <c r="G2433">
        <v>-30</v>
      </c>
      <c r="H2433">
        <v>0</v>
      </c>
      <c r="I2433">
        <v>1900</v>
      </c>
      <c r="J2433">
        <v>1000</v>
      </c>
      <c r="K2433">
        <v>28170</v>
      </c>
      <c r="L2433">
        <v>4900</v>
      </c>
      <c r="M2433">
        <f>SUM(Emisiones_CO2_CO2eq_MUNDO[[#This Row],[Edificios (kilotoneladas CO₂e)]:[Electricidad y Calor (kilotoneladas CO₂e)]])</f>
        <v>36080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</v>
      </c>
      <c r="F2434">
        <v>220</v>
      </c>
      <c r="G2434">
        <v>-30</v>
      </c>
      <c r="H2434">
        <v>0</v>
      </c>
      <c r="I2434">
        <v>4500</v>
      </c>
      <c r="J2434">
        <v>5300</v>
      </c>
      <c r="K2434">
        <v>930</v>
      </c>
      <c r="L2434">
        <v>12100</v>
      </c>
      <c r="M2434">
        <f>SUM(Emisiones_CO2_CO2eq_MUNDO[[#This Row],[Edificios (kilotoneladas CO₂e)]:[Electricidad y Calor (kilotoneladas CO₂e)]])</f>
        <v>23320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</v>
      </c>
      <c r="F2435">
        <v>200</v>
      </c>
      <c r="G2435">
        <v>-30</v>
      </c>
      <c r="H2435">
        <v>0</v>
      </c>
      <c r="I2435">
        <v>4800</v>
      </c>
      <c r="J2435">
        <v>7200</v>
      </c>
      <c r="K2435">
        <v>930</v>
      </c>
      <c r="L2435">
        <v>16100</v>
      </c>
      <c r="M2435">
        <f>SUM(Emisiones_CO2_CO2eq_MUNDO[[#This Row],[Edificios (kilotoneladas CO₂e)]:[Electricidad y Calor (kilotoneladas CO₂e)]])</f>
        <v>29500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</v>
      </c>
      <c r="F2436">
        <v>410</v>
      </c>
      <c r="G2436">
        <v>-30</v>
      </c>
      <c r="H2436">
        <v>0</v>
      </c>
      <c r="I2436">
        <v>5000</v>
      </c>
      <c r="J2436">
        <v>6200</v>
      </c>
      <c r="K2436">
        <v>930</v>
      </c>
      <c r="L2436">
        <v>21200</v>
      </c>
      <c r="M2436">
        <f>SUM(Emisiones_CO2_CO2eq_MUNDO[[#This Row],[Edificios (kilotoneladas CO₂e)]:[Electricidad y Calor (kilotoneladas CO₂e)]])</f>
        <v>34010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</v>
      </c>
      <c r="F2437">
        <v>780</v>
      </c>
      <c r="G2437">
        <v>-30</v>
      </c>
      <c r="H2437">
        <v>0</v>
      </c>
      <c r="I2437">
        <v>5300</v>
      </c>
      <c r="J2437">
        <v>6000</v>
      </c>
      <c r="K2437">
        <v>930</v>
      </c>
      <c r="L2437">
        <v>20700</v>
      </c>
      <c r="M2437">
        <f>SUM(Emisiones_CO2_CO2eq_MUNDO[[#This Row],[Edificios (kilotoneladas CO₂e)]:[Electricidad y Calor (kilotoneladas CO₂e)]])</f>
        <v>33980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</v>
      </c>
      <c r="F2438">
        <v>800</v>
      </c>
      <c r="G2438">
        <v>-30</v>
      </c>
      <c r="H2438">
        <v>0</v>
      </c>
      <c r="I2438">
        <v>5400</v>
      </c>
      <c r="J2438">
        <v>4700</v>
      </c>
      <c r="K2438">
        <v>930</v>
      </c>
      <c r="L2438">
        <v>21000</v>
      </c>
      <c r="M2438">
        <f>SUM(Emisiones_CO2_CO2eq_MUNDO[[#This Row],[Edificios (kilotoneladas CO₂e)]:[Electricidad y Calor (kilotoneladas CO₂e)]])</f>
        <v>33100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</v>
      </c>
      <c r="F2439">
        <v>790</v>
      </c>
      <c r="G2439">
        <v>-30</v>
      </c>
      <c r="H2439">
        <v>0</v>
      </c>
      <c r="I2439">
        <v>5700</v>
      </c>
      <c r="J2439">
        <v>4300</v>
      </c>
      <c r="K2439">
        <v>930</v>
      </c>
      <c r="L2439">
        <v>22400</v>
      </c>
      <c r="M2439">
        <f>SUM(Emisiones_CO2_CO2eq_MUNDO[[#This Row],[Edificios (kilotoneladas CO₂e)]:[Electricidad y Calor (kilotoneladas CO₂e)]])</f>
        <v>34390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</v>
      </c>
      <c r="F2440">
        <v>530</v>
      </c>
      <c r="G2440">
        <v>-30</v>
      </c>
      <c r="H2440">
        <v>0</v>
      </c>
      <c r="I2440">
        <v>5800</v>
      </c>
      <c r="J2440">
        <v>6500</v>
      </c>
      <c r="K2440">
        <v>930</v>
      </c>
      <c r="L2440">
        <v>26200</v>
      </c>
      <c r="M2440">
        <f>SUM(Emisiones_CO2_CO2eq_MUNDO[[#This Row],[Edificios (kilotoneladas CO₂e)]:[Electricidad y Calor (kilotoneladas CO₂e)]])</f>
        <v>40230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</v>
      </c>
      <c r="F2441">
        <v>560</v>
      </c>
      <c r="G2441">
        <v>-30</v>
      </c>
      <c r="H2441">
        <v>0</v>
      </c>
      <c r="I2441">
        <v>6000</v>
      </c>
      <c r="J2441">
        <v>5500</v>
      </c>
      <c r="K2441">
        <v>930</v>
      </c>
      <c r="L2441">
        <v>30900</v>
      </c>
      <c r="M2441">
        <f>SUM(Emisiones_CO2_CO2eq_MUNDO[[#This Row],[Edificios (kilotoneladas CO₂e)]:[Electricidad y Calor (kilotoneladas CO₂e)]])</f>
        <v>44160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</v>
      </c>
      <c r="F2442">
        <v>460</v>
      </c>
      <c r="G2442">
        <v>-30</v>
      </c>
      <c r="H2442">
        <v>0</v>
      </c>
      <c r="I2442">
        <v>6000</v>
      </c>
      <c r="J2442">
        <v>7600</v>
      </c>
      <c r="K2442">
        <v>930</v>
      </c>
      <c r="L2442">
        <v>32400</v>
      </c>
      <c r="M2442">
        <f>SUM(Emisiones_CO2_CO2eq_MUNDO[[#This Row],[Edificios (kilotoneladas CO₂e)]:[Electricidad y Calor (kilotoneladas CO₂e)]])</f>
        <v>47660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</v>
      </c>
      <c r="F2443">
        <v>350</v>
      </c>
      <c r="G2443">
        <v>-30</v>
      </c>
      <c r="H2443">
        <v>0</v>
      </c>
      <c r="I2443">
        <v>6100</v>
      </c>
      <c r="J2443">
        <v>7100</v>
      </c>
      <c r="K2443">
        <v>820</v>
      </c>
      <c r="L2443">
        <v>36600</v>
      </c>
      <c r="M2443">
        <f>SUM(Emisiones_CO2_CO2eq_MUNDO[[#This Row],[Edificios (kilotoneladas CO₂e)]:[Electricidad y Calor (kilotoneladas CO₂e)]])</f>
        <v>51240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</v>
      </c>
      <c r="F2444">
        <v>590</v>
      </c>
      <c r="G2444">
        <v>-30</v>
      </c>
      <c r="H2444">
        <v>0</v>
      </c>
      <c r="I2444">
        <v>6500</v>
      </c>
      <c r="J2444">
        <v>6700</v>
      </c>
      <c r="K2444">
        <v>1260</v>
      </c>
      <c r="L2444">
        <v>38700</v>
      </c>
      <c r="M2444">
        <f>SUM(Emisiones_CO2_CO2eq_MUNDO[[#This Row],[Edificios (kilotoneladas CO₂e)]:[Electricidad y Calor (kilotoneladas CO₂e)]])</f>
        <v>54120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</v>
      </c>
      <c r="F2445">
        <v>680</v>
      </c>
      <c r="G2445">
        <v>-30</v>
      </c>
      <c r="H2445">
        <v>0</v>
      </c>
      <c r="I2445">
        <v>7100</v>
      </c>
      <c r="J2445">
        <v>8400</v>
      </c>
      <c r="K2445">
        <v>2020</v>
      </c>
      <c r="L2445">
        <v>37500</v>
      </c>
      <c r="M2445">
        <f>SUM(Emisiones_CO2_CO2eq_MUNDO[[#This Row],[Edificios (kilotoneladas CO₂e)]:[Electricidad y Calor (kilotoneladas CO₂e)]])</f>
        <v>56070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</v>
      </c>
      <c r="F2446">
        <v>940</v>
      </c>
      <c r="G2446">
        <v>-30</v>
      </c>
      <c r="H2446">
        <v>0</v>
      </c>
      <c r="I2446">
        <v>7500</v>
      </c>
      <c r="J2446">
        <v>8000</v>
      </c>
      <c r="K2446">
        <v>1810</v>
      </c>
      <c r="L2446">
        <v>40400</v>
      </c>
      <c r="M2446">
        <f>SUM(Emisiones_CO2_CO2eq_MUNDO[[#This Row],[Edificios (kilotoneladas CO₂e)]:[Electricidad y Calor (kilotoneladas CO₂e)]])</f>
        <v>59020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</v>
      </c>
      <c r="F2447">
        <v>750</v>
      </c>
      <c r="G2447">
        <v>-30</v>
      </c>
      <c r="H2447">
        <v>0</v>
      </c>
      <c r="I2447">
        <v>8199.9999999999891</v>
      </c>
      <c r="J2447">
        <v>11500</v>
      </c>
      <c r="K2447">
        <v>1750</v>
      </c>
      <c r="L2447">
        <v>44700</v>
      </c>
      <c r="M2447">
        <f>SUM(Emisiones_CO2_CO2eq_MUNDO[[#This Row],[Edificios (kilotoneladas CO₂e)]:[Electricidad y Calor (kilotoneladas CO₂e)]])</f>
        <v>67269.999999999985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</v>
      </c>
      <c r="F2448">
        <v>780</v>
      </c>
      <c r="G2448">
        <v>-40</v>
      </c>
      <c r="H2448">
        <v>0</v>
      </c>
      <c r="I2448">
        <v>9300</v>
      </c>
      <c r="J2448">
        <v>10600</v>
      </c>
      <c r="K2448">
        <v>1590</v>
      </c>
      <c r="L2448">
        <v>47000</v>
      </c>
      <c r="M2448">
        <f>SUM(Emisiones_CO2_CO2eq_MUNDO[[#This Row],[Edificios (kilotoneladas CO₂e)]:[Electricidad y Calor (kilotoneladas CO₂e)]])</f>
        <v>69630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</v>
      </c>
      <c r="F2449">
        <v>800</v>
      </c>
      <c r="G2449">
        <v>-40</v>
      </c>
      <c r="H2449">
        <v>0</v>
      </c>
      <c r="I2449">
        <v>9600</v>
      </c>
      <c r="J2449">
        <v>9000</v>
      </c>
      <c r="K2449">
        <v>440</v>
      </c>
      <c r="L2449">
        <v>48500</v>
      </c>
      <c r="M2449">
        <f>SUM(Emisiones_CO2_CO2eq_MUNDO[[#This Row],[Edificios (kilotoneladas CO₂e)]:[Electricidad y Calor (kilotoneladas CO₂e)]])</f>
        <v>68800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</v>
      </c>
      <c r="F2450">
        <v>930</v>
      </c>
      <c r="G2450">
        <v>-40</v>
      </c>
      <c r="H2450">
        <v>0</v>
      </c>
      <c r="I2450">
        <v>10500</v>
      </c>
      <c r="J2450">
        <v>9300</v>
      </c>
      <c r="K2450">
        <v>380</v>
      </c>
      <c r="L2450">
        <v>51200</v>
      </c>
      <c r="M2450">
        <f>SUM(Emisiones_CO2_CO2eq_MUNDO[[#This Row],[Edificios (kilotoneladas CO₂e)]:[Electricidad y Calor (kilotoneladas CO₂e)]])</f>
        <v>72770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</v>
      </c>
      <c r="F2451">
        <v>720</v>
      </c>
      <c r="G2451">
        <v>-40</v>
      </c>
      <c r="H2451">
        <v>0</v>
      </c>
      <c r="I2451">
        <v>11700</v>
      </c>
      <c r="J2451">
        <v>9800</v>
      </c>
      <c r="K2451">
        <v>380</v>
      </c>
      <c r="L2451">
        <v>56400</v>
      </c>
      <c r="M2451">
        <f>SUM(Emisiones_CO2_CO2eq_MUNDO[[#This Row],[Edificios (kilotoneladas CO₂e)]:[Electricidad y Calor (kilotoneladas CO₂e)]])</f>
        <v>79460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</v>
      </c>
      <c r="F2452">
        <v>720</v>
      </c>
      <c r="G2452">
        <v>-40</v>
      </c>
      <c r="H2452">
        <v>0</v>
      </c>
      <c r="I2452">
        <v>12500</v>
      </c>
      <c r="J2452">
        <v>10500</v>
      </c>
      <c r="K2452">
        <v>380</v>
      </c>
      <c r="L2452">
        <v>53500</v>
      </c>
      <c r="M2452">
        <f>SUM(Emisiones_CO2_CO2eq_MUNDO[[#This Row],[Edificios (kilotoneladas CO₂e)]:[Electricidad y Calor (kilotoneladas CO₂e)]])</f>
        <v>78060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</v>
      </c>
      <c r="F2453">
        <v>800</v>
      </c>
      <c r="G2453">
        <v>-20</v>
      </c>
      <c r="H2453">
        <v>0</v>
      </c>
      <c r="I2453">
        <v>11700</v>
      </c>
      <c r="J2453">
        <v>12400</v>
      </c>
      <c r="K2453">
        <v>380</v>
      </c>
      <c r="L2453">
        <v>53600</v>
      </c>
      <c r="M2453">
        <f>SUM(Emisiones_CO2_CO2eq_MUNDO[[#This Row],[Edificios (kilotoneladas CO₂e)]:[Electricidad y Calor (kilotoneladas CO₂e)]])</f>
        <v>79460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</v>
      </c>
      <c r="F2454">
        <v>830</v>
      </c>
      <c r="G2454">
        <v>-20</v>
      </c>
      <c r="H2454">
        <v>0</v>
      </c>
      <c r="I2454">
        <v>12500</v>
      </c>
      <c r="J2454">
        <v>13100</v>
      </c>
      <c r="K2454">
        <v>440</v>
      </c>
      <c r="L2454">
        <v>51000</v>
      </c>
      <c r="M2454">
        <f>SUM(Emisiones_CO2_CO2eq_MUNDO[[#This Row],[Edificios (kilotoneladas CO₂e)]:[Electricidad y Calor (kilotoneladas CO₂e)]])</f>
        <v>78450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</v>
      </c>
      <c r="F2455">
        <v>1050</v>
      </c>
      <c r="G2455">
        <v>-20</v>
      </c>
      <c r="H2455">
        <v>0</v>
      </c>
      <c r="I2455">
        <v>13100</v>
      </c>
      <c r="J2455">
        <v>12300</v>
      </c>
      <c r="K2455">
        <v>380</v>
      </c>
      <c r="L2455">
        <v>60900</v>
      </c>
      <c r="M2455">
        <f>SUM(Emisiones_CO2_CO2eq_MUNDO[[#This Row],[Edificios (kilotoneladas CO₂e)]:[Electricidad y Calor (kilotoneladas CO₂e)]])</f>
        <v>88310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</v>
      </c>
      <c r="F2456">
        <v>1330</v>
      </c>
      <c r="G2456">
        <v>-20</v>
      </c>
      <c r="H2456">
        <v>0</v>
      </c>
      <c r="I2456">
        <v>13300</v>
      </c>
      <c r="J2456">
        <v>14100</v>
      </c>
      <c r="K2456">
        <v>380</v>
      </c>
      <c r="L2456">
        <v>53500</v>
      </c>
      <c r="M2456">
        <f>SUM(Emisiones_CO2_CO2eq_MUNDO[[#This Row],[Edificios (kilotoneladas CO₂e)]:[Electricidad y Calor (kilotoneladas CO₂e)]])</f>
        <v>83190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</v>
      </c>
      <c r="F2457">
        <v>1470</v>
      </c>
      <c r="G2457">
        <v>-20</v>
      </c>
      <c r="H2457">
        <v>0</v>
      </c>
      <c r="I2457">
        <v>14000</v>
      </c>
      <c r="J2457">
        <v>15900</v>
      </c>
      <c r="K2457">
        <v>380</v>
      </c>
      <c r="L2457">
        <v>59800</v>
      </c>
      <c r="M2457">
        <f>SUM(Emisiones_CO2_CO2eq_MUNDO[[#This Row],[Edificios (kilotoneladas CO₂e)]:[Electricidad y Calor (kilotoneladas CO₂e)]])</f>
        <v>92330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</v>
      </c>
      <c r="F2458">
        <v>1470</v>
      </c>
      <c r="G2458">
        <v>-20</v>
      </c>
      <c r="H2458">
        <v>0</v>
      </c>
      <c r="I2458">
        <v>14200</v>
      </c>
      <c r="J2458">
        <v>17600</v>
      </c>
      <c r="K2458">
        <v>380</v>
      </c>
      <c r="L2458">
        <v>57400</v>
      </c>
      <c r="M2458">
        <f>SUM(Emisiones_CO2_CO2eq_MUNDO[[#This Row],[Edificios (kilotoneladas CO₂e)]:[Electricidad y Calor (kilotoneladas CO₂e)]])</f>
        <v>91930</v>
      </c>
    </row>
    <row r="2459" spans="1:13" x14ac:dyDescent="0.25">
      <c r="A2459" t="s">
        <v>181</v>
      </c>
      <c r="B2459" t="s">
        <v>442</v>
      </c>
      <c r="C2459" t="s">
        <v>182</v>
      </c>
      <c r="D2459">
        <v>1990</v>
      </c>
      <c r="E2459">
        <v>0</v>
      </c>
      <c r="F2459">
        <v>0</v>
      </c>
      <c r="G2459">
        <v>-2500</v>
      </c>
      <c r="H2459">
        <v>4400</v>
      </c>
      <c r="I2459">
        <v>6000</v>
      </c>
      <c r="J2459">
        <v>8400</v>
      </c>
      <c r="K2459">
        <v>0</v>
      </c>
      <c r="L2459">
        <v>3900</v>
      </c>
      <c r="M2459">
        <f>SUM(Emisiones_CO2_CO2eq_MUNDO[[#This Row],[Edificios (kilotoneladas CO₂e)]:[Electricidad y Calor (kilotoneladas CO₂e)]])</f>
        <v>20200</v>
      </c>
    </row>
    <row r="2460" spans="1:13" x14ac:dyDescent="0.25">
      <c r="A2460" t="s">
        <v>181</v>
      </c>
      <c r="B2460" t="s">
        <v>442</v>
      </c>
      <c r="C2460" t="s">
        <v>182</v>
      </c>
      <c r="D2460">
        <v>1991</v>
      </c>
      <c r="E2460">
        <v>0</v>
      </c>
      <c r="F2460">
        <v>0</v>
      </c>
      <c r="G2460">
        <v>-2500</v>
      </c>
      <c r="H2460">
        <v>4300</v>
      </c>
      <c r="I2460">
        <v>4700</v>
      </c>
      <c r="J2460">
        <v>7600</v>
      </c>
      <c r="K2460">
        <v>0</v>
      </c>
      <c r="L2460">
        <v>3900</v>
      </c>
      <c r="M2460">
        <f>SUM(Emisiones_CO2_CO2eq_MUNDO[[#This Row],[Edificios (kilotoneladas CO₂e)]:[Electricidad y Calor (kilotoneladas CO₂e)]])</f>
        <v>18000</v>
      </c>
    </row>
    <row r="2461" spans="1:13" x14ac:dyDescent="0.25">
      <c r="A2461" t="s">
        <v>181</v>
      </c>
      <c r="B2461" t="s">
        <v>442</v>
      </c>
      <c r="C2461" t="s">
        <v>182</v>
      </c>
      <c r="D2461">
        <v>1992</v>
      </c>
      <c r="E2461">
        <v>0</v>
      </c>
      <c r="F2461">
        <v>510</v>
      </c>
      <c r="G2461">
        <v>-2430</v>
      </c>
      <c r="H2461">
        <v>4500</v>
      </c>
      <c r="I2461">
        <v>2700</v>
      </c>
      <c r="J2461">
        <v>3400</v>
      </c>
      <c r="K2461">
        <v>0</v>
      </c>
      <c r="L2461">
        <v>2700</v>
      </c>
      <c r="M2461">
        <f>SUM(Emisiones_CO2_CO2eq_MUNDO[[#This Row],[Edificios (kilotoneladas CO₂e)]:[Electricidad y Calor (kilotoneladas CO₂e)]])</f>
        <v>11380</v>
      </c>
    </row>
    <row r="2462" spans="1:13" x14ac:dyDescent="0.25">
      <c r="A2462" t="s">
        <v>181</v>
      </c>
      <c r="B2462" t="s">
        <v>442</v>
      </c>
      <c r="C2462" t="s">
        <v>182</v>
      </c>
      <c r="D2462">
        <v>1993</v>
      </c>
      <c r="E2462">
        <v>0</v>
      </c>
      <c r="F2462">
        <v>320</v>
      </c>
      <c r="G2462">
        <v>-2420</v>
      </c>
      <c r="H2462">
        <v>3800</v>
      </c>
      <c r="I2462">
        <v>1600</v>
      </c>
      <c r="J2462">
        <v>2900</v>
      </c>
      <c r="K2462">
        <v>0</v>
      </c>
      <c r="L2462">
        <v>1500</v>
      </c>
      <c r="M2462">
        <f>SUM(Emisiones_CO2_CO2eq_MUNDO[[#This Row],[Edificios (kilotoneladas CO₂e)]:[Electricidad y Calor (kilotoneladas CO₂e)]])</f>
        <v>7700</v>
      </c>
    </row>
    <row r="2463" spans="1:13" x14ac:dyDescent="0.25">
      <c r="A2463" t="s">
        <v>181</v>
      </c>
      <c r="B2463" t="s">
        <v>442</v>
      </c>
      <c r="C2463" t="s">
        <v>182</v>
      </c>
      <c r="D2463">
        <v>1994</v>
      </c>
      <c r="E2463">
        <v>0</v>
      </c>
      <c r="F2463">
        <v>180</v>
      </c>
      <c r="G2463">
        <v>-2420</v>
      </c>
      <c r="H2463">
        <v>2000</v>
      </c>
      <c r="I2463">
        <v>500</v>
      </c>
      <c r="J2463">
        <v>2600</v>
      </c>
      <c r="K2463">
        <v>0</v>
      </c>
      <c r="L2463">
        <v>1200</v>
      </c>
      <c r="M2463">
        <f>SUM(Emisiones_CO2_CO2eq_MUNDO[[#This Row],[Edificios (kilotoneladas CO₂e)]:[Electricidad y Calor (kilotoneladas CO₂e)]])</f>
        <v>4060</v>
      </c>
    </row>
    <row r="2464" spans="1:13" x14ac:dyDescent="0.25">
      <c r="A2464" t="s">
        <v>181</v>
      </c>
      <c r="B2464" t="s">
        <v>442</v>
      </c>
      <c r="C2464" t="s">
        <v>182</v>
      </c>
      <c r="D2464">
        <v>1995</v>
      </c>
      <c r="E2464">
        <v>0</v>
      </c>
      <c r="F2464">
        <v>140</v>
      </c>
      <c r="G2464">
        <v>-2420</v>
      </c>
      <c r="H2464">
        <v>600</v>
      </c>
      <c r="I2464">
        <v>1100</v>
      </c>
      <c r="J2464">
        <v>600</v>
      </c>
      <c r="K2464">
        <v>0</v>
      </c>
      <c r="L2464">
        <v>2200</v>
      </c>
      <c r="M2464">
        <f>SUM(Emisiones_CO2_CO2eq_MUNDO[[#This Row],[Edificios (kilotoneladas CO₂e)]:[Electricidad y Calor (kilotoneladas CO₂e)]])</f>
        <v>2220</v>
      </c>
    </row>
    <row r="2465" spans="1:13" x14ac:dyDescent="0.25">
      <c r="A2465" t="s">
        <v>181</v>
      </c>
      <c r="B2465" t="s">
        <v>442</v>
      </c>
      <c r="C2465" t="s">
        <v>182</v>
      </c>
      <c r="D2465">
        <v>1996</v>
      </c>
      <c r="E2465">
        <v>0</v>
      </c>
      <c r="F2465">
        <v>250</v>
      </c>
      <c r="G2465">
        <v>-2410</v>
      </c>
      <c r="H2465">
        <v>900</v>
      </c>
      <c r="I2465">
        <v>1200</v>
      </c>
      <c r="J2465">
        <v>1000</v>
      </c>
      <c r="K2465">
        <v>0</v>
      </c>
      <c r="L2465">
        <v>2500</v>
      </c>
      <c r="M2465">
        <f>SUM(Emisiones_CO2_CO2eq_MUNDO[[#This Row],[Edificios (kilotoneladas CO₂e)]:[Electricidad y Calor (kilotoneladas CO₂e)]])</f>
        <v>3440</v>
      </c>
    </row>
    <row r="2466" spans="1:13" x14ac:dyDescent="0.25">
      <c r="A2466" t="s">
        <v>181</v>
      </c>
      <c r="B2466" t="s">
        <v>442</v>
      </c>
      <c r="C2466" t="s">
        <v>182</v>
      </c>
      <c r="D2466">
        <v>1997</v>
      </c>
      <c r="E2466">
        <v>0</v>
      </c>
      <c r="F2466">
        <v>290</v>
      </c>
      <c r="G2466">
        <v>-2410</v>
      </c>
      <c r="H2466">
        <v>700</v>
      </c>
      <c r="I2466">
        <v>1300</v>
      </c>
      <c r="J2466">
        <v>1100</v>
      </c>
      <c r="K2466">
        <v>0</v>
      </c>
      <c r="L2466">
        <v>2500</v>
      </c>
      <c r="M2466">
        <f>SUM(Emisiones_CO2_CO2eq_MUNDO[[#This Row],[Edificios (kilotoneladas CO₂e)]:[Electricidad y Calor (kilotoneladas CO₂e)]])</f>
        <v>3480</v>
      </c>
    </row>
    <row r="2467" spans="1:13" x14ac:dyDescent="0.25">
      <c r="A2467" t="s">
        <v>181</v>
      </c>
      <c r="B2467" t="s">
        <v>442</v>
      </c>
      <c r="C2467" t="s">
        <v>182</v>
      </c>
      <c r="D2467">
        <v>1998</v>
      </c>
      <c r="E2467">
        <v>0</v>
      </c>
      <c r="F2467">
        <v>310</v>
      </c>
      <c r="G2467">
        <v>-2410</v>
      </c>
      <c r="H2467">
        <v>1500</v>
      </c>
      <c r="I2467">
        <v>1200</v>
      </c>
      <c r="J2467">
        <v>1200</v>
      </c>
      <c r="K2467">
        <v>0</v>
      </c>
      <c r="L2467">
        <v>1800</v>
      </c>
      <c r="M2467">
        <f>SUM(Emisiones_CO2_CO2eq_MUNDO[[#This Row],[Edificios (kilotoneladas CO₂e)]:[Electricidad y Calor (kilotoneladas CO₂e)]])</f>
        <v>3600</v>
      </c>
    </row>
    <row r="2468" spans="1:13" x14ac:dyDescent="0.25">
      <c r="A2468" t="s">
        <v>181</v>
      </c>
      <c r="B2468" t="s">
        <v>442</v>
      </c>
      <c r="C2468" t="s">
        <v>182</v>
      </c>
      <c r="D2468">
        <v>1999</v>
      </c>
      <c r="E2468">
        <v>0</v>
      </c>
      <c r="F2468">
        <v>170</v>
      </c>
      <c r="G2468">
        <v>-2400</v>
      </c>
      <c r="H2468">
        <v>600</v>
      </c>
      <c r="I2468">
        <v>1100</v>
      </c>
      <c r="J2468">
        <v>1100</v>
      </c>
      <c r="K2468">
        <v>0</v>
      </c>
      <c r="L2468">
        <v>1700</v>
      </c>
      <c r="M2468">
        <f>SUM(Emisiones_CO2_CO2eq_MUNDO[[#This Row],[Edificios (kilotoneladas CO₂e)]:[Electricidad y Calor (kilotoneladas CO₂e)]])</f>
        <v>2270</v>
      </c>
    </row>
    <row r="2469" spans="1:13" x14ac:dyDescent="0.25">
      <c r="A2469" t="s">
        <v>181</v>
      </c>
      <c r="B2469" t="s">
        <v>442</v>
      </c>
      <c r="C2469" t="s">
        <v>182</v>
      </c>
      <c r="D2469">
        <v>2000</v>
      </c>
      <c r="E2469">
        <v>0</v>
      </c>
      <c r="F2469">
        <v>220</v>
      </c>
      <c r="G2469">
        <v>-2400</v>
      </c>
      <c r="H2469">
        <v>700</v>
      </c>
      <c r="I2469">
        <v>900</v>
      </c>
      <c r="J2469">
        <v>800</v>
      </c>
      <c r="K2469">
        <v>0</v>
      </c>
      <c r="L2469">
        <v>2000</v>
      </c>
      <c r="M2469">
        <f>SUM(Emisiones_CO2_CO2eq_MUNDO[[#This Row],[Edificios (kilotoneladas CO₂e)]:[Electricidad y Calor (kilotoneladas CO₂e)]])</f>
        <v>2220</v>
      </c>
    </row>
    <row r="2470" spans="1:13" x14ac:dyDescent="0.25">
      <c r="A2470" t="s">
        <v>181</v>
      </c>
      <c r="B2470" t="s">
        <v>442</v>
      </c>
      <c r="C2470" t="s">
        <v>182</v>
      </c>
      <c r="D2470">
        <v>2001</v>
      </c>
      <c r="E2470">
        <v>0</v>
      </c>
      <c r="F2470">
        <v>210</v>
      </c>
      <c r="G2470">
        <v>-2420</v>
      </c>
      <c r="H2470">
        <v>500</v>
      </c>
      <c r="I2470">
        <v>900</v>
      </c>
      <c r="J2470">
        <v>600</v>
      </c>
      <c r="K2470">
        <v>0</v>
      </c>
      <c r="L2470">
        <v>1800</v>
      </c>
      <c r="M2470">
        <f>SUM(Emisiones_CO2_CO2eq_MUNDO[[#This Row],[Edificios (kilotoneladas CO₂e)]:[Electricidad y Calor (kilotoneladas CO₂e)]])</f>
        <v>1590</v>
      </c>
    </row>
    <row r="2471" spans="1:13" x14ac:dyDescent="0.25">
      <c r="A2471" t="s">
        <v>181</v>
      </c>
      <c r="B2471" t="s">
        <v>442</v>
      </c>
      <c r="C2471" t="s">
        <v>182</v>
      </c>
      <c r="D2471">
        <v>2002</v>
      </c>
      <c r="E2471">
        <v>0</v>
      </c>
      <c r="F2471">
        <v>230</v>
      </c>
      <c r="G2471">
        <v>-2420</v>
      </c>
      <c r="H2471">
        <v>800</v>
      </c>
      <c r="I2471">
        <v>800</v>
      </c>
      <c r="J2471">
        <v>1500</v>
      </c>
      <c r="K2471">
        <v>0</v>
      </c>
      <c r="L2471">
        <v>1600</v>
      </c>
      <c r="M2471">
        <f>SUM(Emisiones_CO2_CO2eq_MUNDO[[#This Row],[Edificios (kilotoneladas CO₂e)]:[Electricidad y Calor (kilotoneladas CO₂e)]])</f>
        <v>2510</v>
      </c>
    </row>
    <row r="2472" spans="1:13" x14ac:dyDescent="0.25">
      <c r="A2472" t="s">
        <v>181</v>
      </c>
      <c r="B2472" t="s">
        <v>442</v>
      </c>
      <c r="C2472" t="s">
        <v>182</v>
      </c>
      <c r="D2472">
        <v>2003</v>
      </c>
      <c r="E2472">
        <v>0</v>
      </c>
      <c r="F2472">
        <v>330</v>
      </c>
      <c r="G2472">
        <v>-2420</v>
      </c>
      <c r="H2472">
        <v>1000</v>
      </c>
      <c r="I2472">
        <v>900</v>
      </c>
      <c r="J2472">
        <v>1700</v>
      </c>
      <c r="K2472">
        <v>0</v>
      </c>
      <c r="L2472">
        <v>1700</v>
      </c>
      <c r="M2472">
        <f>SUM(Emisiones_CO2_CO2eq_MUNDO[[#This Row],[Edificios (kilotoneladas CO₂e)]:[Electricidad y Calor (kilotoneladas CO₂e)]])</f>
        <v>3210</v>
      </c>
    </row>
    <row r="2473" spans="1:13" x14ac:dyDescent="0.25">
      <c r="A2473" t="s">
        <v>181</v>
      </c>
      <c r="B2473" t="s">
        <v>442</v>
      </c>
      <c r="C2473" t="s">
        <v>182</v>
      </c>
      <c r="D2473">
        <v>2004</v>
      </c>
      <c r="E2473">
        <v>0</v>
      </c>
      <c r="F2473">
        <v>370</v>
      </c>
      <c r="G2473">
        <v>-2420</v>
      </c>
      <c r="H2473">
        <v>700</v>
      </c>
      <c r="I2473">
        <v>1200</v>
      </c>
      <c r="J2473">
        <v>1600</v>
      </c>
      <c r="K2473">
        <v>0</v>
      </c>
      <c r="L2473">
        <v>1700</v>
      </c>
      <c r="M2473">
        <f>SUM(Emisiones_CO2_CO2eq_MUNDO[[#This Row],[Edificios (kilotoneladas CO₂e)]:[Electricidad y Calor (kilotoneladas CO₂e)]])</f>
        <v>3150</v>
      </c>
    </row>
    <row r="2474" spans="1:13" x14ac:dyDescent="0.25">
      <c r="A2474" t="s">
        <v>181</v>
      </c>
      <c r="B2474" t="s">
        <v>442</v>
      </c>
      <c r="C2474" t="s">
        <v>182</v>
      </c>
      <c r="D2474">
        <v>2005</v>
      </c>
      <c r="E2474">
        <v>300</v>
      </c>
      <c r="F2474">
        <v>410</v>
      </c>
      <c r="G2474">
        <v>-2420</v>
      </c>
      <c r="H2474">
        <v>700</v>
      </c>
      <c r="I2474">
        <v>1100</v>
      </c>
      <c r="J2474">
        <v>700</v>
      </c>
      <c r="K2474">
        <v>0</v>
      </c>
      <c r="L2474">
        <v>2100</v>
      </c>
      <c r="M2474">
        <f>SUM(Emisiones_CO2_CO2eq_MUNDO[[#This Row],[Edificios (kilotoneladas CO₂e)]:[Electricidad y Calor (kilotoneladas CO₂e)]])</f>
        <v>2890</v>
      </c>
    </row>
    <row r="2475" spans="1:13" x14ac:dyDescent="0.25">
      <c r="A2475" t="s">
        <v>181</v>
      </c>
      <c r="B2475" t="s">
        <v>442</v>
      </c>
      <c r="C2475" t="s">
        <v>182</v>
      </c>
      <c r="D2475">
        <v>2006</v>
      </c>
      <c r="E2475">
        <v>200</v>
      </c>
      <c r="F2475">
        <v>440</v>
      </c>
      <c r="G2475">
        <v>14450</v>
      </c>
      <c r="H2475">
        <v>800</v>
      </c>
      <c r="I2475">
        <v>1200</v>
      </c>
      <c r="J2475">
        <v>700</v>
      </c>
      <c r="K2475">
        <v>0</v>
      </c>
      <c r="L2475">
        <v>2000</v>
      </c>
      <c r="M2475">
        <f>SUM(Emisiones_CO2_CO2eq_MUNDO[[#This Row],[Edificios (kilotoneladas CO₂e)]:[Electricidad y Calor (kilotoneladas CO₂e)]])</f>
        <v>19790</v>
      </c>
    </row>
    <row r="2476" spans="1:13" x14ac:dyDescent="0.25">
      <c r="A2476" t="s">
        <v>181</v>
      </c>
      <c r="B2476" t="s">
        <v>442</v>
      </c>
      <c r="C2476" t="s">
        <v>182</v>
      </c>
      <c r="D2476">
        <v>2007</v>
      </c>
      <c r="E2476">
        <v>300</v>
      </c>
      <c r="F2476">
        <v>510</v>
      </c>
      <c r="G2476">
        <v>14450</v>
      </c>
      <c r="H2476">
        <v>1100</v>
      </c>
      <c r="I2476">
        <v>1700</v>
      </c>
      <c r="J2476">
        <v>1000</v>
      </c>
      <c r="K2476">
        <v>0</v>
      </c>
      <c r="L2476">
        <v>1900</v>
      </c>
      <c r="M2476">
        <f>SUM(Emisiones_CO2_CO2eq_MUNDO[[#This Row],[Edificios (kilotoneladas CO₂e)]:[Electricidad y Calor (kilotoneladas CO₂e)]])</f>
        <v>20960</v>
      </c>
    </row>
    <row r="2477" spans="1:13" x14ac:dyDescent="0.25">
      <c r="A2477" t="s">
        <v>181</v>
      </c>
      <c r="B2477" t="s">
        <v>442</v>
      </c>
      <c r="C2477" t="s">
        <v>182</v>
      </c>
      <c r="D2477">
        <v>2008</v>
      </c>
      <c r="E2477">
        <v>200</v>
      </c>
      <c r="F2477">
        <v>500</v>
      </c>
      <c r="G2477">
        <v>14450</v>
      </c>
      <c r="H2477">
        <v>1500</v>
      </c>
      <c r="I2477">
        <v>2000</v>
      </c>
      <c r="J2477">
        <v>1000</v>
      </c>
      <c r="K2477">
        <v>0</v>
      </c>
      <c r="L2477">
        <v>2300</v>
      </c>
      <c r="M2477">
        <f>SUM(Emisiones_CO2_CO2eq_MUNDO[[#This Row],[Edificios (kilotoneladas CO₂e)]:[Electricidad y Calor (kilotoneladas CO₂e)]])</f>
        <v>21950</v>
      </c>
    </row>
    <row r="2478" spans="1:13" x14ac:dyDescent="0.25">
      <c r="A2478" t="s">
        <v>181</v>
      </c>
      <c r="B2478" t="s">
        <v>442</v>
      </c>
      <c r="C2478" t="s">
        <v>182</v>
      </c>
      <c r="D2478">
        <v>2009</v>
      </c>
      <c r="E2478">
        <v>200</v>
      </c>
      <c r="F2478">
        <v>240</v>
      </c>
      <c r="G2478">
        <v>14450</v>
      </c>
      <c r="H2478">
        <v>1500</v>
      </c>
      <c r="I2478">
        <v>2300</v>
      </c>
      <c r="J2478">
        <v>400</v>
      </c>
      <c r="K2478">
        <v>0</v>
      </c>
      <c r="L2478">
        <v>2100</v>
      </c>
      <c r="M2478">
        <f>SUM(Emisiones_CO2_CO2eq_MUNDO[[#This Row],[Edificios (kilotoneladas CO₂e)]:[Electricidad y Calor (kilotoneladas CO₂e)]])</f>
        <v>21190</v>
      </c>
    </row>
    <row r="2479" spans="1:13" x14ac:dyDescent="0.25">
      <c r="A2479" t="s">
        <v>181</v>
      </c>
      <c r="B2479" t="s">
        <v>442</v>
      </c>
      <c r="C2479" t="s">
        <v>182</v>
      </c>
      <c r="D2479">
        <v>2010</v>
      </c>
      <c r="E2479">
        <v>200</v>
      </c>
      <c r="F2479">
        <v>310</v>
      </c>
      <c r="G2479">
        <v>14450</v>
      </c>
      <c r="H2479">
        <v>1600</v>
      </c>
      <c r="I2479">
        <v>2000</v>
      </c>
      <c r="J2479">
        <v>600</v>
      </c>
      <c r="K2479">
        <v>0</v>
      </c>
      <c r="L2479">
        <v>1700</v>
      </c>
      <c r="M2479">
        <f>SUM(Emisiones_CO2_CO2eq_MUNDO[[#This Row],[Edificios (kilotoneladas CO₂e)]:[Electricidad y Calor (kilotoneladas CO₂e)]])</f>
        <v>20860</v>
      </c>
    </row>
    <row r="2480" spans="1:13" x14ac:dyDescent="0.25">
      <c r="A2480" t="s">
        <v>181</v>
      </c>
      <c r="B2480" t="s">
        <v>442</v>
      </c>
      <c r="C2480" t="s">
        <v>182</v>
      </c>
      <c r="D2480">
        <v>2011</v>
      </c>
      <c r="E2480">
        <v>200</v>
      </c>
      <c r="F2480">
        <v>410</v>
      </c>
      <c r="G2480">
        <v>-760</v>
      </c>
      <c r="H2480">
        <v>1900</v>
      </c>
      <c r="I2480">
        <v>2800</v>
      </c>
      <c r="J2480">
        <v>600</v>
      </c>
      <c r="K2480">
        <v>0</v>
      </c>
      <c r="L2480">
        <v>1800</v>
      </c>
      <c r="M2480">
        <f>SUM(Emisiones_CO2_CO2eq_MUNDO[[#This Row],[Edificios (kilotoneladas CO₂e)]:[Electricidad y Calor (kilotoneladas CO₂e)]])</f>
        <v>6950</v>
      </c>
    </row>
    <row r="2481" spans="1:13" x14ac:dyDescent="0.25">
      <c r="A2481" t="s">
        <v>181</v>
      </c>
      <c r="B2481" t="s">
        <v>442</v>
      </c>
      <c r="C2481" t="s">
        <v>182</v>
      </c>
      <c r="D2481">
        <v>2012</v>
      </c>
      <c r="E2481">
        <v>300</v>
      </c>
      <c r="F2481">
        <v>500</v>
      </c>
      <c r="G2481">
        <v>-780</v>
      </c>
      <c r="H2481">
        <v>1900</v>
      </c>
      <c r="I2481">
        <v>3900</v>
      </c>
      <c r="J2481">
        <v>1500</v>
      </c>
      <c r="K2481">
        <v>0</v>
      </c>
      <c r="L2481">
        <v>1900</v>
      </c>
      <c r="M2481">
        <f>SUM(Emisiones_CO2_CO2eq_MUNDO[[#This Row],[Edificios (kilotoneladas CO₂e)]:[Electricidad y Calor (kilotoneladas CO₂e)]])</f>
        <v>9220</v>
      </c>
    </row>
    <row r="2482" spans="1:13" x14ac:dyDescent="0.25">
      <c r="A2482" t="s">
        <v>181</v>
      </c>
      <c r="B2482" t="s">
        <v>442</v>
      </c>
      <c r="C2482" t="s">
        <v>182</v>
      </c>
      <c r="D2482">
        <v>2013</v>
      </c>
      <c r="E2482">
        <v>500</v>
      </c>
      <c r="F2482">
        <v>660</v>
      </c>
      <c r="G2482">
        <v>-800</v>
      </c>
      <c r="H2482">
        <v>2100</v>
      </c>
      <c r="I2482">
        <v>3900</v>
      </c>
      <c r="J2482">
        <v>700</v>
      </c>
      <c r="K2482">
        <v>0</v>
      </c>
      <c r="L2482">
        <v>1700</v>
      </c>
      <c r="M2482">
        <f>SUM(Emisiones_CO2_CO2eq_MUNDO[[#This Row],[Edificios (kilotoneladas CO₂e)]:[Electricidad y Calor (kilotoneladas CO₂e)]])</f>
        <v>8760</v>
      </c>
    </row>
    <row r="2483" spans="1:13" x14ac:dyDescent="0.25">
      <c r="A2483" t="s">
        <v>181</v>
      </c>
      <c r="B2483" t="s">
        <v>442</v>
      </c>
      <c r="C2483" t="s">
        <v>182</v>
      </c>
      <c r="D2483">
        <v>2014</v>
      </c>
      <c r="E2483">
        <v>1500</v>
      </c>
      <c r="F2483">
        <v>670</v>
      </c>
      <c r="G2483">
        <v>-820</v>
      </c>
      <c r="H2483">
        <v>700</v>
      </c>
      <c r="I2483">
        <v>3200</v>
      </c>
      <c r="J2483">
        <v>1400</v>
      </c>
      <c r="K2483">
        <v>0</v>
      </c>
      <c r="L2483">
        <v>2300</v>
      </c>
      <c r="M2483">
        <f>SUM(Emisiones_CO2_CO2eq_MUNDO[[#This Row],[Edificios (kilotoneladas CO₂e)]:[Electricidad y Calor (kilotoneladas CO₂e)]])</f>
        <v>8950</v>
      </c>
    </row>
    <row r="2484" spans="1:13" x14ac:dyDescent="0.25">
      <c r="A2484" t="s">
        <v>181</v>
      </c>
      <c r="B2484" t="s">
        <v>442</v>
      </c>
      <c r="C2484" t="s">
        <v>182</v>
      </c>
      <c r="D2484">
        <v>2015</v>
      </c>
      <c r="E2484">
        <v>1800</v>
      </c>
      <c r="F2484">
        <v>580</v>
      </c>
      <c r="G2484">
        <v>-840</v>
      </c>
      <c r="H2484">
        <v>600</v>
      </c>
      <c r="I2484">
        <v>2700</v>
      </c>
      <c r="J2484">
        <v>1800</v>
      </c>
      <c r="K2484">
        <v>0</v>
      </c>
      <c r="L2484">
        <v>3000</v>
      </c>
      <c r="M2484">
        <f>SUM(Emisiones_CO2_CO2eq_MUNDO[[#This Row],[Edificios (kilotoneladas CO₂e)]:[Electricidad y Calor (kilotoneladas CO₂e)]])</f>
        <v>9640</v>
      </c>
    </row>
    <row r="2485" spans="1:13" x14ac:dyDescent="0.25">
      <c r="A2485" t="s">
        <v>181</v>
      </c>
      <c r="B2485" t="s">
        <v>442</v>
      </c>
      <c r="C2485" t="s">
        <v>182</v>
      </c>
      <c r="D2485">
        <v>2016</v>
      </c>
      <c r="E2485">
        <v>2800</v>
      </c>
      <c r="F2485">
        <v>580</v>
      </c>
      <c r="G2485">
        <v>-840</v>
      </c>
      <c r="H2485">
        <v>400</v>
      </c>
      <c r="I2485">
        <v>3300</v>
      </c>
      <c r="J2485">
        <v>900</v>
      </c>
      <c r="K2485">
        <v>0</v>
      </c>
      <c r="L2485">
        <v>1900</v>
      </c>
      <c r="M2485">
        <f>SUM(Emisiones_CO2_CO2eq_MUNDO[[#This Row],[Edificios (kilotoneladas CO₂e)]:[Electricidad y Calor (kilotoneladas CO₂e)]])</f>
        <v>9040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E2486">
        <v>0</v>
      </c>
      <c r="F2486">
        <v>0</v>
      </c>
      <c r="G2486">
        <v>8440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>SUM(Emisiones_CO2_CO2eq_MUNDO[[#This Row],[Edificios (kilotoneladas CO₂e)]:[Electricidad y Calor (kilotoneladas CO₂e)]])</f>
        <v>8440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E2487">
        <v>0</v>
      </c>
      <c r="F2487">
        <v>0</v>
      </c>
      <c r="G2487">
        <v>8440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SUM(Emisiones_CO2_CO2eq_MUNDO[[#This Row],[Edificios (kilotoneladas CO₂e)]:[Electricidad y Calor (kilotoneladas CO₂e)]])</f>
        <v>8440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E2488">
        <v>0</v>
      </c>
      <c r="F2488">
        <v>0</v>
      </c>
      <c r="G2488">
        <v>8440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>SUM(Emisiones_CO2_CO2eq_MUNDO[[#This Row],[Edificios (kilotoneladas CO₂e)]:[Electricidad y Calor (kilotoneladas CO₂e)]])</f>
        <v>8440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E2489">
        <v>0</v>
      </c>
      <c r="F2489">
        <v>0</v>
      </c>
      <c r="G2489">
        <v>8440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SUM(Emisiones_CO2_CO2eq_MUNDO[[#This Row],[Edificios (kilotoneladas CO₂e)]:[Electricidad y Calor (kilotoneladas CO₂e)]])</f>
        <v>8440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E2490">
        <v>0</v>
      </c>
      <c r="F2490">
        <v>0</v>
      </c>
      <c r="G2490">
        <v>8440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>SUM(Emisiones_CO2_CO2eq_MUNDO[[#This Row],[Edificios (kilotoneladas CO₂e)]:[Electricidad y Calor (kilotoneladas CO₂e)]])</f>
        <v>8440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E2491">
        <v>0</v>
      </c>
      <c r="F2491">
        <v>0</v>
      </c>
      <c r="G2491">
        <v>8440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>SUM(Emisiones_CO2_CO2eq_MUNDO[[#This Row],[Edificios (kilotoneladas CO₂e)]:[Electricidad y Calor (kilotoneladas CO₂e)]])</f>
        <v>8440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E2492">
        <v>0</v>
      </c>
      <c r="F2492">
        <v>30</v>
      </c>
      <c r="G2492">
        <v>8440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SUM(Emisiones_CO2_CO2eq_MUNDO[[#This Row],[Edificios (kilotoneladas CO₂e)]:[Electricidad y Calor (kilotoneladas CO₂e)]])</f>
        <v>8470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E2493">
        <v>0</v>
      </c>
      <c r="F2493">
        <v>30</v>
      </c>
      <c r="G2493">
        <v>8440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SUM(Emisiones_CO2_CO2eq_MUNDO[[#This Row],[Edificios (kilotoneladas CO₂e)]:[Electricidad y Calor (kilotoneladas CO₂e)]])</f>
        <v>8470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E2494">
        <v>0</v>
      </c>
      <c r="F2494">
        <v>30</v>
      </c>
      <c r="G2494">
        <v>8440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SUM(Emisiones_CO2_CO2eq_MUNDO[[#This Row],[Edificios (kilotoneladas CO₂e)]:[Electricidad y Calor (kilotoneladas CO₂e)]])</f>
        <v>8470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E2495">
        <v>0</v>
      </c>
      <c r="F2495">
        <v>30</v>
      </c>
      <c r="G2495">
        <v>8440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>SUM(Emisiones_CO2_CO2eq_MUNDO[[#This Row],[Edificios (kilotoneladas CO₂e)]:[Electricidad y Calor (kilotoneladas CO₂e)]])</f>
        <v>8470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E2496">
        <v>0</v>
      </c>
      <c r="F2496">
        <v>40</v>
      </c>
      <c r="G2496">
        <v>8440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SUM(Emisiones_CO2_CO2eq_MUNDO[[#This Row],[Edificios (kilotoneladas CO₂e)]:[Electricidad y Calor (kilotoneladas CO₂e)]])</f>
        <v>8480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E2497">
        <v>0</v>
      </c>
      <c r="F2497">
        <v>40</v>
      </c>
      <c r="G2497">
        <v>16200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>SUM(Emisiones_CO2_CO2eq_MUNDO[[#This Row],[Edificios (kilotoneladas CO₂e)]:[Electricidad y Calor (kilotoneladas CO₂e)]])</f>
        <v>16240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E2498">
        <v>0</v>
      </c>
      <c r="F2498">
        <v>100</v>
      </c>
      <c r="G2498">
        <v>16200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>SUM(Emisiones_CO2_CO2eq_MUNDO[[#This Row],[Edificios (kilotoneladas CO₂e)]:[Electricidad y Calor (kilotoneladas CO₂e)]])</f>
        <v>16300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E2499">
        <v>0</v>
      </c>
      <c r="F2499">
        <v>100</v>
      </c>
      <c r="G2499">
        <v>16200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>SUM(Emisiones_CO2_CO2eq_MUNDO[[#This Row],[Edificios (kilotoneladas CO₂e)]:[Electricidad y Calor (kilotoneladas CO₂e)]])</f>
        <v>16300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E2500">
        <v>0</v>
      </c>
      <c r="F2500">
        <v>100</v>
      </c>
      <c r="G2500">
        <v>16200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SUM(Emisiones_CO2_CO2eq_MUNDO[[#This Row],[Edificios (kilotoneladas CO₂e)]:[Electricidad y Calor (kilotoneladas CO₂e)]])</f>
        <v>16300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E2501">
        <v>0</v>
      </c>
      <c r="F2501">
        <v>100</v>
      </c>
      <c r="G2501">
        <v>16200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SUM(Emisiones_CO2_CO2eq_MUNDO[[#This Row],[Edificios (kilotoneladas CO₂e)]:[Electricidad y Calor (kilotoneladas CO₂e)]])</f>
        <v>16300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E2502">
        <v>0</v>
      </c>
      <c r="F2502">
        <v>160</v>
      </c>
      <c r="G2502">
        <v>16200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>SUM(Emisiones_CO2_CO2eq_MUNDO[[#This Row],[Edificios (kilotoneladas CO₂e)]:[Electricidad y Calor (kilotoneladas CO₂e)]])</f>
        <v>16360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E2503">
        <v>0</v>
      </c>
      <c r="F2503">
        <v>150</v>
      </c>
      <c r="G2503">
        <v>16200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SUM(Emisiones_CO2_CO2eq_MUNDO[[#This Row],[Edificios (kilotoneladas CO₂e)]:[Electricidad y Calor (kilotoneladas CO₂e)]])</f>
        <v>16350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E2504">
        <v>0</v>
      </c>
      <c r="F2504">
        <v>150</v>
      </c>
      <c r="G2504">
        <v>16200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SUM(Emisiones_CO2_CO2eq_MUNDO[[#This Row],[Edificios (kilotoneladas CO₂e)]:[Electricidad y Calor (kilotoneladas CO₂e)]])</f>
        <v>16350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E2505">
        <v>0</v>
      </c>
      <c r="F2505">
        <v>380</v>
      </c>
      <c r="G2505">
        <v>16200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SUM(Emisiones_CO2_CO2eq_MUNDO[[#This Row],[Edificios (kilotoneladas CO₂e)]:[Electricidad y Calor (kilotoneladas CO₂e)]])</f>
        <v>16580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E2506">
        <v>0</v>
      </c>
      <c r="F2506">
        <v>460</v>
      </c>
      <c r="G2506">
        <v>16200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>SUM(Emisiones_CO2_CO2eq_MUNDO[[#This Row],[Edificios (kilotoneladas CO₂e)]:[Electricidad y Calor (kilotoneladas CO₂e)]])</f>
        <v>16660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E2507">
        <v>0</v>
      </c>
      <c r="F2507">
        <v>490</v>
      </c>
      <c r="G2507">
        <v>16200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>SUM(Emisiones_CO2_CO2eq_MUNDO[[#This Row],[Edificios (kilotoneladas CO₂e)]:[Electricidad y Calor (kilotoneladas CO₂e)]])</f>
        <v>16690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E2508">
        <v>0</v>
      </c>
      <c r="F2508">
        <v>570</v>
      </c>
      <c r="G2508">
        <v>16200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>SUM(Emisiones_CO2_CO2eq_MUNDO[[#This Row],[Edificios (kilotoneladas CO₂e)]:[Electricidad y Calor (kilotoneladas CO₂e)]])</f>
        <v>16770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E2509">
        <v>0</v>
      </c>
      <c r="F2509">
        <v>570</v>
      </c>
      <c r="G2509">
        <v>16200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>SUM(Emisiones_CO2_CO2eq_MUNDO[[#This Row],[Edificios (kilotoneladas CO₂e)]:[Electricidad y Calor (kilotoneladas CO₂e)]])</f>
        <v>16770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E2510">
        <v>0</v>
      </c>
      <c r="F2510">
        <v>910</v>
      </c>
      <c r="G2510">
        <v>16200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>SUM(Emisiones_CO2_CO2eq_MUNDO[[#This Row],[Edificios (kilotoneladas CO₂e)]:[Electricidad y Calor (kilotoneladas CO₂e)]])</f>
        <v>17110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E2511">
        <v>0</v>
      </c>
      <c r="F2511">
        <v>960</v>
      </c>
      <c r="G2511">
        <v>16200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>SUM(Emisiones_CO2_CO2eq_MUNDO[[#This Row],[Edificios (kilotoneladas CO₂e)]:[Electricidad y Calor (kilotoneladas CO₂e)]])</f>
        <v>17160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E2512">
        <v>0</v>
      </c>
      <c r="F2512">
        <v>960</v>
      </c>
      <c r="G2512">
        <v>16200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>SUM(Emisiones_CO2_CO2eq_MUNDO[[#This Row],[Edificios (kilotoneladas CO₂e)]:[Electricidad y Calor (kilotoneladas CO₂e)]])</f>
        <v>17160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</v>
      </c>
      <c r="F2513">
        <v>0</v>
      </c>
      <c r="G2513">
        <v>-13090</v>
      </c>
      <c r="H2513">
        <v>700</v>
      </c>
      <c r="I2513">
        <v>3100</v>
      </c>
      <c r="J2513">
        <v>2600</v>
      </c>
      <c r="K2513">
        <v>0</v>
      </c>
      <c r="L2513">
        <v>9900</v>
      </c>
      <c r="M2513">
        <f>SUM(Emisiones_CO2_CO2eq_MUNDO[[#This Row],[Edificios (kilotoneladas CO₂e)]:[Electricidad y Calor (kilotoneladas CO₂e)]])</f>
        <v>5710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</v>
      </c>
      <c r="F2514">
        <v>0</v>
      </c>
      <c r="G2514">
        <v>-13090</v>
      </c>
      <c r="H2514">
        <v>800</v>
      </c>
      <c r="I2514">
        <v>2800</v>
      </c>
      <c r="J2514">
        <v>1800</v>
      </c>
      <c r="K2514">
        <v>0</v>
      </c>
      <c r="L2514">
        <v>8900</v>
      </c>
      <c r="M2514">
        <f>SUM(Emisiones_CO2_CO2eq_MUNDO[[#This Row],[Edificios (kilotoneladas CO₂e)]:[Electricidad y Calor (kilotoneladas CO₂e)]])</f>
        <v>4110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</v>
      </c>
      <c r="F2515">
        <v>140</v>
      </c>
      <c r="G2515">
        <v>-12680</v>
      </c>
      <c r="H2515">
        <v>600</v>
      </c>
      <c r="I2515">
        <v>2400</v>
      </c>
      <c r="J2515">
        <v>1600</v>
      </c>
      <c r="K2515">
        <v>0</v>
      </c>
      <c r="L2515">
        <v>7200</v>
      </c>
      <c r="M2515">
        <f>SUM(Emisiones_CO2_CO2eq_MUNDO[[#This Row],[Edificios (kilotoneladas CO₂e)]:[Electricidad y Calor (kilotoneladas CO₂e)]])</f>
        <v>1360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</v>
      </c>
      <c r="F2516">
        <v>20</v>
      </c>
      <c r="G2516">
        <v>-12680</v>
      </c>
      <c r="H2516">
        <v>500</v>
      </c>
      <c r="I2516">
        <v>2300</v>
      </c>
      <c r="J2516">
        <v>1600</v>
      </c>
      <c r="K2516">
        <v>0</v>
      </c>
      <c r="L2516">
        <v>5300</v>
      </c>
      <c r="M2516">
        <f>SUM(Emisiones_CO2_CO2eq_MUNDO[[#This Row],[Edificios (kilotoneladas CO₂e)]:[Electricidad y Calor (kilotoneladas CO₂e)]])</f>
        <v>-860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</v>
      </c>
      <c r="F2517">
        <v>80</v>
      </c>
      <c r="G2517">
        <v>-12680</v>
      </c>
      <c r="H2517">
        <v>600</v>
      </c>
      <c r="I2517">
        <v>2100</v>
      </c>
      <c r="J2517">
        <v>1400</v>
      </c>
      <c r="K2517">
        <v>0</v>
      </c>
      <c r="L2517">
        <v>4400</v>
      </c>
      <c r="M2517">
        <f>SUM(Emisiones_CO2_CO2eq_MUNDO[[#This Row],[Edificios (kilotoneladas CO₂e)]:[Electricidad y Calor (kilotoneladas CO₂e)]])</f>
        <v>-2400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</v>
      </c>
      <c r="F2518">
        <v>90</v>
      </c>
      <c r="G2518">
        <v>-12680</v>
      </c>
      <c r="H2518">
        <v>400</v>
      </c>
      <c r="I2518">
        <v>2000</v>
      </c>
      <c r="J2518">
        <v>1400</v>
      </c>
      <c r="K2518">
        <v>0</v>
      </c>
      <c r="L2518">
        <v>4000</v>
      </c>
      <c r="M2518">
        <f>SUM(Emisiones_CO2_CO2eq_MUNDO[[#This Row],[Edificios (kilotoneladas CO₂e)]:[Electricidad y Calor (kilotoneladas CO₂e)]])</f>
        <v>-3790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</v>
      </c>
      <c r="F2519">
        <v>110</v>
      </c>
      <c r="G2519">
        <v>-12660</v>
      </c>
      <c r="H2519">
        <v>400</v>
      </c>
      <c r="I2519">
        <v>1900</v>
      </c>
      <c r="J2519">
        <v>1200</v>
      </c>
      <c r="K2519">
        <v>0</v>
      </c>
      <c r="L2519">
        <v>4300</v>
      </c>
      <c r="M2519">
        <f>SUM(Emisiones_CO2_CO2eq_MUNDO[[#This Row],[Edificios (kilotoneladas CO₂e)]:[Electricidad y Calor (kilotoneladas CO₂e)]])</f>
        <v>-3750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</v>
      </c>
      <c r="F2520">
        <v>110</v>
      </c>
      <c r="G2520">
        <v>-12670</v>
      </c>
      <c r="H2520">
        <v>400</v>
      </c>
      <c r="I2520">
        <v>2000</v>
      </c>
      <c r="J2520">
        <v>1400</v>
      </c>
      <c r="K2520">
        <v>0</v>
      </c>
      <c r="L2520">
        <v>3800</v>
      </c>
      <c r="M2520">
        <f>SUM(Emisiones_CO2_CO2eq_MUNDO[[#This Row],[Edificios (kilotoneladas CO₂e)]:[Electricidad y Calor (kilotoneladas CO₂e)]])</f>
        <v>-4160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</v>
      </c>
      <c r="F2521">
        <v>100</v>
      </c>
      <c r="G2521">
        <v>-12680</v>
      </c>
      <c r="H2521">
        <v>300</v>
      </c>
      <c r="I2521">
        <v>1900</v>
      </c>
      <c r="J2521">
        <v>1300</v>
      </c>
      <c r="K2521">
        <v>0</v>
      </c>
      <c r="L2521">
        <v>3700</v>
      </c>
      <c r="M2521">
        <f>SUM(Emisiones_CO2_CO2eq_MUNDO[[#This Row],[Edificios (kilotoneladas CO₂e)]:[Electricidad y Calor (kilotoneladas CO₂e)]])</f>
        <v>-4580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</v>
      </c>
      <c r="F2522">
        <v>140</v>
      </c>
      <c r="G2522">
        <v>-12670</v>
      </c>
      <c r="H2522">
        <v>300</v>
      </c>
      <c r="I2522">
        <v>1900</v>
      </c>
      <c r="J2522">
        <v>1200</v>
      </c>
      <c r="K2522">
        <v>0</v>
      </c>
      <c r="L2522">
        <v>3200</v>
      </c>
      <c r="M2522">
        <f>SUM(Emisiones_CO2_CO2eq_MUNDO[[#This Row],[Edificios (kilotoneladas CO₂e)]:[Electricidad y Calor (kilotoneladas CO₂e)]])</f>
        <v>-5230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</v>
      </c>
      <c r="F2523">
        <v>90</v>
      </c>
      <c r="G2523">
        <v>-12670</v>
      </c>
      <c r="H2523">
        <v>300</v>
      </c>
      <c r="I2523">
        <v>2100</v>
      </c>
      <c r="J2523">
        <v>1000</v>
      </c>
      <c r="K2523">
        <v>0</v>
      </c>
      <c r="L2523">
        <v>2700</v>
      </c>
      <c r="M2523">
        <f>SUM(Emisiones_CO2_CO2eq_MUNDO[[#This Row],[Edificios (kilotoneladas CO₂e)]:[Electricidad y Calor (kilotoneladas CO₂e)]])</f>
        <v>-5780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</v>
      </c>
      <c r="F2524">
        <v>110</v>
      </c>
      <c r="G2524">
        <v>-3990</v>
      </c>
      <c r="H2524">
        <v>300</v>
      </c>
      <c r="I2524">
        <v>2500</v>
      </c>
      <c r="J2524">
        <v>1000</v>
      </c>
      <c r="K2524">
        <v>0</v>
      </c>
      <c r="L2524">
        <v>2600</v>
      </c>
      <c r="M2524">
        <f>SUM(Emisiones_CO2_CO2eq_MUNDO[[#This Row],[Edificios (kilotoneladas CO₂e)]:[Electricidad y Calor (kilotoneladas CO₂e)]])</f>
        <v>3320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</v>
      </c>
      <c r="F2525">
        <v>120</v>
      </c>
      <c r="G2525">
        <v>-3780</v>
      </c>
      <c r="H2525">
        <v>300</v>
      </c>
      <c r="I2525">
        <v>2600</v>
      </c>
      <c r="J2525">
        <v>1000</v>
      </c>
      <c r="K2525">
        <v>0</v>
      </c>
      <c r="L2525">
        <v>2400</v>
      </c>
      <c r="M2525">
        <f>SUM(Emisiones_CO2_CO2eq_MUNDO[[#This Row],[Edificios (kilotoneladas CO₂e)]:[Electricidad y Calor (kilotoneladas CO₂e)]])</f>
        <v>3440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</v>
      </c>
      <c r="F2526">
        <v>130</v>
      </c>
      <c r="G2526">
        <v>-3790</v>
      </c>
      <c r="H2526">
        <v>400</v>
      </c>
      <c r="I2526">
        <v>2700</v>
      </c>
      <c r="J2526">
        <v>1100</v>
      </c>
      <c r="K2526">
        <v>0</v>
      </c>
      <c r="L2526">
        <v>2500</v>
      </c>
      <c r="M2526">
        <f>SUM(Emisiones_CO2_CO2eq_MUNDO[[#This Row],[Edificios (kilotoneladas CO₂e)]:[Electricidad y Calor (kilotoneladas CO₂e)]])</f>
        <v>3940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</v>
      </c>
      <c r="F2527">
        <v>140</v>
      </c>
      <c r="G2527">
        <v>-3940</v>
      </c>
      <c r="H2527">
        <v>400</v>
      </c>
      <c r="I2527">
        <v>2900</v>
      </c>
      <c r="J2527">
        <v>1100</v>
      </c>
      <c r="K2527">
        <v>0</v>
      </c>
      <c r="L2527">
        <v>2200</v>
      </c>
      <c r="M2527">
        <f>SUM(Emisiones_CO2_CO2eq_MUNDO[[#This Row],[Edificios (kilotoneladas CO₂e)]:[Electricidad y Calor (kilotoneladas CO₂e)]])</f>
        <v>3700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</v>
      </c>
      <c r="F2528">
        <v>130</v>
      </c>
      <c r="G2528">
        <v>-3970</v>
      </c>
      <c r="H2528">
        <v>400</v>
      </c>
      <c r="I2528">
        <v>3000</v>
      </c>
      <c r="J2528">
        <v>1100</v>
      </c>
      <c r="K2528">
        <v>0</v>
      </c>
      <c r="L2528">
        <v>2200</v>
      </c>
      <c r="M2528">
        <f>SUM(Emisiones_CO2_CO2eq_MUNDO[[#This Row],[Edificios (kilotoneladas CO₂e)]:[Electricidad y Calor (kilotoneladas CO₂e)]])</f>
        <v>3760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</v>
      </c>
      <c r="F2529">
        <v>170</v>
      </c>
      <c r="G2529">
        <v>-15500</v>
      </c>
      <c r="H2529">
        <v>400</v>
      </c>
      <c r="I2529">
        <v>3300</v>
      </c>
      <c r="J2529">
        <v>1200</v>
      </c>
      <c r="K2529">
        <v>0</v>
      </c>
      <c r="L2529">
        <v>2200</v>
      </c>
      <c r="M2529">
        <f>SUM(Emisiones_CO2_CO2eq_MUNDO[[#This Row],[Edificios (kilotoneladas CO₂e)]:[Electricidad y Calor (kilotoneladas CO₂e)]])</f>
        <v>-7330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</v>
      </c>
      <c r="F2530">
        <v>170</v>
      </c>
      <c r="G2530">
        <v>-15530</v>
      </c>
      <c r="H2530">
        <v>300</v>
      </c>
      <c r="I2530">
        <v>3800</v>
      </c>
      <c r="J2530">
        <v>1200</v>
      </c>
      <c r="K2530">
        <v>0</v>
      </c>
      <c r="L2530">
        <v>2100</v>
      </c>
      <c r="M2530">
        <f>SUM(Emisiones_CO2_CO2eq_MUNDO[[#This Row],[Edificios (kilotoneladas CO₂e)]:[Electricidad y Calor (kilotoneladas CO₂e)]])</f>
        <v>-7060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</v>
      </c>
      <c r="F2531">
        <v>170</v>
      </c>
      <c r="G2531">
        <v>-15520</v>
      </c>
      <c r="H2531">
        <v>300</v>
      </c>
      <c r="I2531">
        <v>3500</v>
      </c>
      <c r="J2531">
        <v>1100</v>
      </c>
      <c r="K2531">
        <v>0</v>
      </c>
      <c r="L2531">
        <v>2000</v>
      </c>
      <c r="M2531">
        <f>SUM(Emisiones_CO2_CO2eq_MUNDO[[#This Row],[Edificios (kilotoneladas CO₂e)]:[Electricidad y Calor (kilotoneladas CO₂e)]])</f>
        <v>-7550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</v>
      </c>
      <c r="F2532">
        <v>180</v>
      </c>
      <c r="G2532">
        <v>-15510</v>
      </c>
      <c r="H2532">
        <v>300</v>
      </c>
      <c r="I2532">
        <v>3100</v>
      </c>
      <c r="J2532">
        <v>900</v>
      </c>
      <c r="K2532">
        <v>0</v>
      </c>
      <c r="L2532">
        <v>2000</v>
      </c>
      <c r="M2532">
        <f>SUM(Emisiones_CO2_CO2eq_MUNDO[[#This Row],[Edificios (kilotoneladas CO₂e)]:[Electricidad y Calor (kilotoneladas CO₂e)]])</f>
        <v>-8130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</v>
      </c>
      <c r="F2533">
        <v>430</v>
      </c>
      <c r="G2533">
        <v>-15490</v>
      </c>
      <c r="H2533">
        <v>300</v>
      </c>
      <c r="I2533">
        <v>3200</v>
      </c>
      <c r="J2533">
        <v>1100</v>
      </c>
      <c r="K2533">
        <v>0</v>
      </c>
      <c r="L2533">
        <v>2400</v>
      </c>
      <c r="M2533">
        <f>SUM(Emisiones_CO2_CO2eq_MUNDO[[#This Row],[Edificios (kilotoneladas CO₂e)]:[Electricidad y Calor (kilotoneladas CO₂e)]])</f>
        <v>-7060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</v>
      </c>
      <c r="F2534">
        <v>560</v>
      </c>
      <c r="G2534">
        <v>-13660</v>
      </c>
      <c r="H2534">
        <v>300</v>
      </c>
      <c r="I2534">
        <v>2800</v>
      </c>
      <c r="J2534">
        <v>1000</v>
      </c>
      <c r="K2534">
        <v>0</v>
      </c>
      <c r="L2534">
        <v>2200</v>
      </c>
      <c r="M2534">
        <f>SUM(Emisiones_CO2_CO2eq_MUNDO[[#This Row],[Edificios (kilotoneladas CO₂e)]:[Electricidad y Calor (kilotoneladas CO₂e)]])</f>
        <v>-5900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</v>
      </c>
      <c r="F2535">
        <v>580</v>
      </c>
      <c r="G2535">
        <v>-13650</v>
      </c>
      <c r="H2535">
        <v>300</v>
      </c>
      <c r="I2535">
        <v>2700</v>
      </c>
      <c r="J2535">
        <v>1100</v>
      </c>
      <c r="K2535">
        <v>0</v>
      </c>
      <c r="L2535">
        <v>2000</v>
      </c>
      <c r="M2535">
        <f>SUM(Emisiones_CO2_CO2eq_MUNDO[[#This Row],[Edificios (kilotoneladas CO₂e)]:[Electricidad y Calor (kilotoneladas CO₂e)]])</f>
        <v>-6070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</v>
      </c>
      <c r="F2536">
        <v>540</v>
      </c>
      <c r="G2536">
        <v>-13620</v>
      </c>
      <c r="H2536">
        <v>300</v>
      </c>
      <c r="I2536">
        <v>2800</v>
      </c>
      <c r="J2536">
        <v>900</v>
      </c>
      <c r="K2536">
        <v>0</v>
      </c>
      <c r="L2536">
        <v>2100</v>
      </c>
      <c r="M2536">
        <f>SUM(Emisiones_CO2_CO2eq_MUNDO[[#This Row],[Edificios (kilotoneladas CO₂e)]:[Electricidad y Calor (kilotoneladas CO₂e)]])</f>
        <v>-6180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</v>
      </c>
      <c r="F2537">
        <v>560</v>
      </c>
      <c r="G2537">
        <v>-13630</v>
      </c>
      <c r="H2537">
        <v>300</v>
      </c>
      <c r="I2537">
        <v>2900</v>
      </c>
      <c r="J2537">
        <v>800</v>
      </c>
      <c r="K2537">
        <v>0</v>
      </c>
      <c r="L2537">
        <v>1800</v>
      </c>
      <c r="M2537">
        <f>SUM(Emisiones_CO2_CO2eq_MUNDO[[#This Row],[Edificios (kilotoneladas CO₂e)]:[Electricidad y Calor (kilotoneladas CO₂e)]])</f>
        <v>-6470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</v>
      </c>
      <c r="F2538">
        <v>470</v>
      </c>
      <c r="G2538">
        <v>-13660</v>
      </c>
      <c r="H2538">
        <v>400</v>
      </c>
      <c r="I2538">
        <v>3100</v>
      </c>
      <c r="J2538">
        <v>800</v>
      </c>
      <c r="K2538">
        <v>0</v>
      </c>
      <c r="L2538">
        <v>1900</v>
      </c>
      <c r="M2538">
        <f>SUM(Emisiones_CO2_CO2eq_MUNDO[[#This Row],[Edificios (kilotoneladas CO₂e)]:[Electricidad y Calor (kilotoneladas CO₂e)]])</f>
        <v>-6190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</v>
      </c>
      <c r="F2539">
        <v>350</v>
      </c>
      <c r="G2539">
        <v>-13680</v>
      </c>
      <c r="H2539">
        <v>400</v>
      </c>
      <c r="I2539">
        <v>3100</v>
      </c>
      <c r="J2539">
        <v>600</v>
      </c>
      <c r="K2539">
        <v>0</v>
      </c>
      <c r="L2539">
        <v>1900</v>
      </c>
      <c r="M2539">
        <f>SUM(Emisiones_CO2_CO2eq_MUNDO[[#This Row],[Edificios (kilotoneladas CO₂e)]:[Electricidad y Calor (kilotoneladas CO₂e)]])</f>
        <v>-6530</v>
      </c>
    </row>
    <row r="2540" spans="1:13" x14ac:dyDescent="0.25">
      <c r="A2540" t="s">
        <v>187</v>
      </c>
      <c r="B2540" t="s">
        <v>443</v>
      </c>
      <c r="C2540" t="s">
        <v>188</v>
      </c>
      <c r="D2540">
        <v>1990</v>
      </c>
      <c r="E2540">
        <v>500</v>
      </c>
      <c r="F2540">
        <v>110</v>
      </c>
      <c r="G2540">
        <v>0</v>
      </c>
      <c r="H2540">
        <v>0</v>
      </c>
      <c r="I2540">
        <v>1900</v>
      </c>
      <c r="J2540">
        <v>300</v>
      </c>
      <c r="K2540">
        <v>0</v>
      </c>
      <c r="L2540">
        <v>2800</v>
      </c>
      <c r="M2540">
        <f>SUM(Emisiones_CO2_CO2eq_MUNDO[[#This Row],[Edificios (kilotoneladas CO₂e)]:[Electricidad y Calor (kilotoneladas CO₂e)]])</f>
        <v>5610</v>
      </c>
    </row>
    <row r="2541" spans="1:13" x14ac:dyDescent="0.25">
      <c r="A2541" t="s">
        <v>187</v>
      </c>
      <c r="B2541" t="s">
        <v>443</v>
      </c>
      <c r="C2541" t="s">
        <v>188</v>
      </c>
      <c r="D2541">
        <v>1991</v>
      </c>
      <c r="E2541">
        <v>900</v>
      </c>
      <c r="F2541">
        <v>90</v>
      </c>
      <c r="G2541">
        <v>0</v>
      </c>
      <c r="H2541">
        <v>0</v>
      </c>
      <c r="I2541">
        <v>2300</v>
      </c>
      <c r="J2541">
        <v>600</v>
      </c>
      <c r="K2541">
        <v>0</v>
      </c>
      <c r="L2541">
        <v>3200</v>
      </c>
      <c r="M2541">
        <f>SUM(Emisiones_CO2_CO2eq_MUNDO[[#This Row],[Edificios (kilotoneladas CO₂e)]:[Electricidad y Calor (kilotoneladas CO₂e)]])</f>
        <v>7090</v>
      </c>
    </row>
    <row r="2542" spans="1:13" x14ac:dyDescent="0.25">
      <c r="A2542" t="s">
        <v>187</v>
      </c>
      <c r="B2542" t="s">
        <v>443</v>
      </c>
      <c r="C2542" t="s">
        <v>188</v>
      </c>
      <c r="D2542">
        <v>1992</v>
      </c>
      <c r="E2542">
        <v>700</v>
      </c>
      <c r="F2542">
        <v>120</v>
      </c>
      <c r="G2542">
        <v>0</v>
      </c>
      <c r="H2542">
        <v>0</v>
      </c>
      <c r="I2542">
        <v>3200</v>
      </c>
      <c r="J2542">
        <v>300</v>
      </c>
      <c r="K2542">
        <v>0</v>
      </c>
      <c r="L2542">
        <v>2700</v>
      </c>
      <c r="M2542">
        <f>SUM(Emisiones_CO2_CO2eq_MUNDO[[#This Row],[Edificios (kilotoneladas CO₂e)]:[Electricidad y Calor (kilotoneladas CO₂e)]])</f>
        <v>7020</v>
      </c>
    </row>
    <row r="2543" spans="1:13" x14ac:dyDescent="0.25">
      <c r="A2543" t="s">
        <v>187</v>
      </c>
      <c r="B2543" t="s">
        <v>443</v>
      </c>
      <c r="C2543" t="s">
        <v>188</v>
      </c>
      <c r="D2543">
        <v>1993</v>
      </c>
      <c r="E2543">
        <v>2600</v>
      </c>
      <c r="F2543">
        <v>190</v>
      </c>
      <c r="G2543">
        <v>0</v>
      </c>
      <c r="H2543">
        <v>0</v>
      </c>
      <c r="I2543">
        <v>3800</v>
      </c>
      <c r="J2543">
        <v>600</v>
      </c>
      <c r="K2543">
        <v>0</v>
      </c>
      <c r="L2543">
        <v>3200</v>
      </c>
      <c r="M2543">
        <f>SUM(Emisiones_CO2_CO2eq_MUNDO[[#This Row],[Edificios (kilotoneladas CO₂e)]:[Electricidad y Calor (kilotoneladas CO₂e)]])</f>
        <v>10390</v>
      </c>
    </row>
    <row r="2544" spans="1:13" x14ac:dyDescent="0.25">
      <c r="A2544" t="s">
        <v>187</v>
      </c>
      <c r="B2544" t="s">
        <v>443</v>
      </c>
      <c r="C2544" t="s">
        <v>188</v>
      </c>
      <c r="D2544">
        <v>1994</v>
      </c>
      <c r="E2544">
        <v>3000</v>
      </c>
      <c r="F2544">
        <v>160</v>
      </c>
      <c r="G2544">
        <v>0</v>
      </c>
      <c r="H2544">
        <v>0</v>
      </c>
      <c r="I2544">
        <v>3500</v>
      </c>
      <c r="J2544">
        <v>1000</v>
      </c>
      <c r="K2544">
        <v>0</v>
      </c>
      <c r="L2544">
        <v>3500</v>
      </c>
      <c r="M2544">
        <f>SUM(Emisiones_CO2_CO2eq_MUNDO[[#This Row],[Edificios (kilotoneladas CO₂e)]:[Electricidad y Calor (kilotoneladas CO₂e)]])</f>
        <v>11160</v>
      </c>
    </row>
    <row r="2545" spans="1:13" x14ac:dyDescent="0.25">
      <c r="A2545" t="s">
        <v>187</v>
      </c>
      <c r="B2545" t="s">
        <v>443</v>
      </c>
      <c r="C2545" t="s">
        <v>188</v>
      </c>
      <c r="D2545">
        <v>1995</v>
      </c>
      <c r="E2545">
        <v>3600</v>
      </c>
      <c r="F2545">
        <v>470</v>
      </c>
      <c r="G2545">
        <v>0</v>
      </c>
      <c r="H2545">
        <v>0</v>
      </c>
      <c r="I2545">
        <v>4200</v>
      </c>
      <c r="J2545">
        <v>1300</v>
      </c>
      <c r="K2545">
        <v>0</v>
      </c>
      <c r="L2545">
        <v>3600</v>
      </c>
      <c r="M2545">
        <f>SUM(Emisiones_CO2_CO2eq_MUNDO[[#This Row],[Edificios (kilotoneladas CO₂e)]:[Electricidad y Calor (kilotoneladas CO₂e)]])</f>
        <v>13170</v>
      </c>
    </row>
    <row r="2546" spans="1:13" x14ac:dyDescent="0.25">
      <c r="A2546" t="s">
        <v>187</v>
      </c>
      <c r="B2546" t="s">
        <v>443</v>
      </c>
      <c r="C2546" t="s">
        <v>188</v>
      </c>
      <c r="D2546">
        <v>1996</v>
      </c>
      <c r="E2546">
        <v>3000</v>
      </c>
      <c r="F2546">
        <v>780</v>
      </c>
      <c r="G2546">
        <v>0</v>
      </c>
      <c r="H2546">
        <v>0</v>
      </c>
      <c r="I2546">
        <v>4300</v>
      </c>
      <c r="J2546">
        <v>1000</v>
      </c>
      <c r="K2546">
        <v>0</v>
      </c>
      <c r="L2546">
        <v>5000</v>
      </c>
      <c r="M2546">
        <f>SUM(Emisiones_CO2_CO2eq_MUNDO[[#This Row],[Edificios (kilotoneladas CO₂e)]:[Electricidad y Calor (kilotoneladas CO₂e)]])</f>
        <v>14080</v>
      </c>
    </row>
    <row r="2547" spans="1:13" x14ac:dyDescent="0.25">
      <c r="A2547" t="s">
        <v>187</v>
      </c>
      <c r="B2547" t="s">
        <v>443</v>
      </c>
      <c r="C2547" t="s">
        <v>188</v>
      </c>
      <c r="D2547">
        <v>1997</v>
      </c>
      <c r="E2547">
        <v>3800</v>
      </c>
      <c r="F2547">
        <v>850</v>
      </c>
      <c r="G2547">
        <v>0</v>
      </c>
      <c r="H2547">
        <v>0</v>
      </c>
      <c r="I2547">
        <v>4200</v>
      </c>
      <c r="J2547">
        <v>1300</v>
      </c>
      <c r="K2547">
        <v>0</v>
      </c>
      <c r="L2547">
        <v>5900</v>
      </c>
      <c r="M2547">
        <f>SUM(Emisiones_CO2_CO2eq_MUNDO[[#This Row],[Edificios (kilotoneladas CO₂e)]:[Electricidad y Calor (kilotoneladas CO₂e)]])</f>
        <v>16050</v>
      </c>
    </row>
    <row r="2548" spans="1:13" x14ac:dyDescent="0.25">
      <c r="A2548" t="s">
        <v>187</v>
      </c>
      <c r="B2548" t="s">
        <v>443</v>
      </c>
      <c r="C2548" t="s">
        <v>188</v>
      </c>
      <c r="D2548">
        <v>1998</v>
      </c>
      <c r="E2548">
        <v>1500</v>
      </c>
      <c r="F2548">
        <v>1330</v>
      </c>
      <c r="G2548">
        <v>0</v>
      </c>
      <c r="H2548">
        <v>0</v>
      </c>
      <c r="I2548">
        <v>4500</v>
      </c>
      <c r="J2548">
        <v>900</v>
      </c>
      <c r="K2548">
        <v>0</v>
      </c>
      <c r="L2548">
        <v>8000</v>
      </c>
      <c r="M2548">
        <f>SUM(Emisiones_CO2_CO2eq_MUNDO[[#This Row],[Edificios (kilotoneladas CO₂e)]:[Electricidad y Calor (kilotoneladas CO₂e)]])</f>
        <v>16230</v>
      </c>
    </row>
    <row r="2549" spans="1:13" x14ac:dyDescent="0.25">
      <c r="A2549" t="s">
        <v>187</v>
      </c>
      <c r="B2549" t="s">
        <v>443</v>
      </c>
      <c r="C2549" t="s">
        <v>188</v>
      </c>
      <c r="D2549">
        <v>1999</v>
      </c>
      <c r="E2549">
        <v>1900</v>
      </c>
      <c r="F2549">
        <v>1330</v>
      </c>
      <c r="G2549">
        <v>0</v>
      </c>
      <c r="H2549">
        <v>0</v>
      </c>
      <c r="I2549">
        <v>4200</v>
      </c>
      <c r="J2549">
        <v>1400</v>
      </c>
      <c r="K2549">
        <v>0</v>
      </c>
      <c r="L2549">
        <v>8100</v>
      </c>
      <c r="M2549">
        <f>SUM(Emisiones_CO2_CO2eq_MUNDO[[#This Row],[Edificios (kilotoneladas CO₂e)]:[Electricidad y Calor (kilotoneladas CO₂e)]])</f>
        <v>16930</v>
      </c>
    </row>
    <row r="2550" spans="1:13" x14ac:dyDescent="0.25">
      <c r="A2550" t="s">
        <v>187</v>
      </c>
      <c r="B2550" t="s">
        <v>443</v>
      </c>
      <c r="C2550" t="s">
        <v>188</v>
      </c>
      <c r="D2550">
        <v>2000</v>
      </c>
      <c r="E2550">
        <v>1600</v>
      </c>
      <c r="F2550">
        <v>1630</v>
      </c>
      <c r="G2550">
        <v>0</v>
      </c>
      <c r="H2550">
        <v>0</v>
      </c>
      <c r="I2550">
        <v>4000</v>
      </c>
      <c r="J2550">
        <v>1100</v>
      </c>
      <c r="K2550">
        <v>0</v>
      </c>
      <c r="L2550">
        <v>7200</v>
      </c>
      <c r="M2550">
        <f>SUM(Emisiones_CO2_CO2eq_MUNDO[[#This Row],[Edificios (kilotoneladas CO₂e)]:[Electricidad y Calor (kilotoneladas CO₂e)]])</f>
        <v>15530</v>
      </c>
    </row>
    <row r="2551" spans="1:13" x14ac:dyDescent="0.25">
      <c r="A2551" t="s">
        <v>187</v>
      </c>
      <c r="B2551" t="s">
        <v>443</v>
      </c>
      <c r="C2551" t="s">
        <v>188</v>
      </c>
      <c r="D2551">
        <v>2001</v>
      </c>
      <c r="E2551">
        <v>2100</v>
      </c>
      <c r="F2551">
        <v>1690</v>
      </c>
      <c r="G2551">
        <v>-50</v>
      </c>
      <c r="H2551">
        <v>0</v>
      </c>
      <c r="I2551">
        <v>3700</v>
      </c>
      <c r="J2551">
        <v>1700</v>
      </c>
      <c r="K2551">
        <v>0</v>
      </c>
      <c r="L2551">
        <v>7700</v>
      </c>
      <c r="M2551">
        <f>SUM(Emisiones_CO2_CO2eq_MUNDO[[#This Row],[Edificios (kilotoneladas CO₂e)]:[Electricidad y Calor (kilotoneladas CO₂e)]])</f>
        <v>16840</v>
      </c>
    </row>
    <row r="2552" spans="1:13" x14ac:dyDescent="0.25">
      <c r="A2552" t="s">
        <v>187</v>
      </c>
      <c r="B2552" t="s">
        <v>443</v>
      </c>
      <c r="C2552" t="s">
        <v>188</v>
      </c>
      <c r="D2552">
        <v>2002</v>
      </c>
      <c r="E2552">
        <v>1800</v>
      </c>
      <c r="F2552">
        <v>1680</v>
      </c>
      <c r="G2552">
        <v>-50</v>
      </c>
      <c r="H2552">
        <v>0</v>
      </c>
      <c r="I2552">
        <v>3700</v>
      </c>
      <c r="J2552">
        <v>1100</v>
      </c>
      <c r="K2552">
        <v>0</v>
      </c>
      <c r="L2552">
        <v>8500</v>
      </c>
      <c r="M2552">
        <f>SUM(Emisiones_CO2_CO2eq_MUNDO[[#This Row],[Edificios (kilotoneladas CO₂e)]:[Electricidad y Calor (kilotoneladas CO₂e)]])</f>
        <v>16730</v>
      </c>
    </row>
    <row r="2553" spans="1:13" x14ac:dyDescent="0.25">
      <c r="A2553" t="s">
        <v>187</v>
      </c>
      <c r="B2553" t="s">
        <v>443</v>
      </c>
      <c r="C2553" t="s">
        <v>188</v>
      </c>
      <c r="D2553">
        <v>2003</v>
      </c>
      <c r="E2553">
        <v>1000</v>
      </c>
      <c r="F2553">
        <v>2300</v>
      </c>
      <c r="G2553">
        <v>-50</v>
      </c>
      <c r="H2553">
        <v>0</v>
      </c>
      <c r="I2553">
        <v>4000</v>
      </c>
      <c r="J2553">
        <v>1500</v>
      </c>
      <c r="K2553">
        <v>0</v>
      </c>
      <c r="L2553">
        <v>8600</v>
      </c>
      <c r="M2553">
        <f>SUM(Emisiones_CO2_CO2eq_MUNDO[[#This Row],[Edificios (kilotoneladas CO₂e)]:[Electricidad y Calor (kilotoneladas CO₂e)]])</f>
        <v>17350</v>
      </c>
    </row>
    <row r="2554" spans="1:13" x14ac:dyDescent="0.25">
      <c r="A2554" t="s">
        <v>187</v>
      </c>
      <c r="B2554" t="s">
        <v>443</v>
      </c>
      <c r="C2554" t="s">
        <v>188</v>
      </c>
      <c r="D2554">
        <v>2004</v>
      </c>
      <c r="E2554">
        <v>2000</v>
      </c>
      <c r="F2554">
        <v>2610</v>
      </c>
      <c r="G2554">
        <v>-50</v>
      </c>
      <c r="H2554">
        <v>0</v>
      </c>
      <c r="I2554">
        <v>4000</v>
      </c>
      <c r="J2554">
        <v>1800</v>
      </c>
      <c r="K2554">
        <v>0</v>
      </c>
      <c r="L2554">
        <v>7400</v>
      </c>
      <c r="M2554">
        <f>SUM(Emisiones_CO2_CO2eq_MUNDO[[#This Row],[Edificios (kilotoneladas CO₂e)]:[Electricidad y Calor (kilotoneladas CO₂e)]])</f>
        <v>17760</v>
      </c>
    </row>
    <row r="2555" spans="1:13" x14ac:dyDescent="0.25">
      <c r="A2555" t="s">
        <v>187</v>
      </c>
      <c r="B2555" t="s">
        <v>443</v>
      </c>
      <c r="C2555" t="s">
        <v>188</v>
      </c>
      <c r="D2555">
        <v>2005</v>
      </c>
      <c r="E2555">
        <v>1300</v>
      </c>
      <c r="F2555">
        <v>2750</v>
      </c>
      <c r="G2555">
        <v>-50</v>
      </c>
      <c r="H2555">
        <v>0</v>
      </c>
      <c r="I2555">
        <v>4000</v>
      </c>
      <c r="J2555">
        <v>1700</v>
      </c>
      <c r="K2555">
        <v>0</v>
      </c>
      <c r="L2555">
        <v>7400</v>
      </c>
      <c r="M2555">
        <f>SUM(Emisiones_CO2_CO2eq_MUNDO[[#This Row],[Edificios (kilotoneladas CO₂e)]:[Electricidad y Calor (kilotoneladas CO₂e)]])</f>
        <v>17100</v>
      </c>
    </row>
    <row r="2556" spans="1:13" x14ac:dyDescent="0.25">
      <c r="A2556" t="s">
        <v>187</v>
      </c>
      <c r="B2556" t="s">
        <v>443</v>
      </c>
      <c r="C2556" t="s">
        <v>188</v>
      </c>
      <c r="D2556">
        <v>2006</v>
      </c>
      <c r="E2556">
        <v>800</v>
      </c>
      <c r="F2556">
        <v>2009.99999999999</v>
      </c>
      <c r="G2556">
        <v>-50</v>
      </c>
      <c r="H2556">
        <v>0</v>
      </c>
      <c r="I2556">
        <v>3900</v>
      </c>
      <c r="J2556">
        <v>700</v>
      </c>
      <c r="K2556">
        <v>0</v>
      </c>
      <c r="L2556">
        <v>8199.9999999999891</v>
      </c>
      <c r="M2556">
        <f>SUM(Emisiones_CO2_CO2eq_MUNDO[[#This Row],[Edificios (kilotoneladas CO₂e)]:[Electricidad y Calor (kilotoneladas CO₂e)]])</f>
        <v>15559.999999999978</v>
      </c>
    </row>
    <row r="2557" spans="1:13" x14ac:dyDescent="0.25">
      <c r="A2557" t="s">
        <v>187</v>
      </c>
      <c r="B2557" t="s">
        <v>443</v>
      </c>
      <c r="C2557" t="s">
        <v>188</v>
      </c>
      <c r="D2557">
        <v>2007</v>
      </c>
      <c r="E2557">
        <v>400</v>
      </c>
      <c r="F2557">
        <v>2270</v>
      </c>
      <c r="G2557">
        <v>-50</v>
      </c>
      <c r="H2557">
        <v>0</v>
      </c>
      <c r="I2557">
        <v>3100</v>
      </c>
      <c r="J2557">
        <v>500</v>
      </c>
      <c r="K2557">
        <v>0</v>
      </c>
      <c r="L2557">
        <v>8100</v>
      </c>
      <c r="M2557">
        <f>SUM(Emisiones_CO2_CO2eq_MUNDO[[#This Row],[Edificios (kilotoneladas CO₂e)]:[Electricidad y Calor (kilotoneladas CO₂e)]])</f>
        <v>14320</v>
      </c>
    </row>
    <row r="2558" spans="1:13" x14ac:dyDescent="0.25">
      <c r="A2558" t="s">
        <v>187</v>
      </c>
      <c r="B2558" t="s">
        <v>443</v>
      </c>
      <c r="C2558" t="s">
        <v>188</v>
      </c>
      <c r="D2558">
        <v>2008</v>
      </c>
      <c r="E2558">
        <v>800</v>
      </c>
      <c r="F2558">
        <v>2330</v>
      </c>
      <c r="G2558">
        <v>-50</v>
      </c>
      <c r="H2558">
        <v>0</v>
      </c>
      <c r="I2558">
        <v>4500</v>
      </c>
      <c r="J2558">
        <v>900</v>
      </c>
      <c r="K2558">
        <v>0</v>
      </c>
      <c r="L2558">
        <v>9600</v>
      </c>
      <c r="M2558">
        <f>SUM(Emisiones_CO2_CO2eq_MUNDO[[#This Row],[Edificios (kilotoneladas CO₂e)]:[Electricidad y Calor (kilotoneladas CO₂e)]])</f>
        <v>18080</v>
      </c>
    </row>
    <row r="2559" spans="1:13" x14ac:dyDescent="0.25">
      <c r="A2559" t="s">
        <v>187</v>
      </c>
      <c r="B2559" t="s">
        <v>443</v>
      </c>
      <c r="C2559" t="s">
        <v>188</v>
      </c>
      <c r="D2559">
        <v>2009</v>
      </c>
      <c r="E2559">
        <v>3100</v>
      </c>
      <c r="F2559">
        <v>2560</v>
      </c>
      <c r="G2559">
        <v>-50</v>
      </c>
      <c r="H2559">
        <v>0</v>
      </c>
      <c r="I2559">
        <v>5100</v>
      </c>
      <c r="J2559">
        <v>1000</v>
      </c>
      <c r="K2559">
        <v>0</v>
      </c>
      <c r="L2559">
        <v>10000</v>
      </c>
      <c r="M2559">
        <f>SUM(Emisiones_CO2_CO2eq_MUNDO[[#This Row],[Edificios (kilotoneladas CO₂e)]:[Electricidad y Calor (kilotoneladas CO₂e)]])</f>
        <v>21710</v>
      </c>
    </row>
    <row r="2560" spans="1:13" x14ac:dyDescent="0.25">
      <c r="A2560" t="s">
        <v>187</v>
      </c>
      <c r="B2560" t="s">
        <v>443</v>
      </c>
      <c r="C2560" t="s">
        <v>188</v>
      </c>
      <c r="D2560">
        <v>2010</v>
      </c>
      <c r="E2560">
        <v>1200</v>
      </c>
      <c r="F2560">
        <v>2590</v>
      </c>
      <c r="G2560">
        <v>-50</v>
      </c>
      <c r="H2560">
        <v>0</v>
      </c>
      <c r="I2560">
        <v>5100</v>
      </c>
      <c r="J2560">
        <v>700</v>
      </c>
      <c r="K2560">
        <v>0</v>
      </c>
      <c r="L2560">
        <v>11200</v>
      </c>
      <c r="M2560">
        <f>SUM(Emisiones_CO2_CO2eq_MUNDO[[#This Row],[Edificios (kilotoneladas CO₂e)]:[Electricidad y Calor (kilotoneladas CO₂e)]])</f>
        <v>20740</v>
      </c>
    </row>
    <row r="2561" spans="1:13" x14ac:dyDescent="0.25">
      <c r="A2561" t="s">
        <v>187</v>
      </c>
      <c r="B2561" t="s">
        <v>443</v>
      </c>
      <c r="C2561" t="s">
        <v>188</v>
      </c>
      <c r="D2561">
        <v>2011</v>
      </c>
      <c r="E2561">
        <v>700</v>
      </c>
      <c r="F2561">
        <v>2580</v>
      </c>
      <c r="G2561">
        <v>0</v>
      </c>
      <c r="H2561">
        <v>0</v>
      </c>
      <c r="I2561">
        <v>5100</v>
      </c>
      <c r="J2561">
        <v>1100</v>
      </c>
      <c r="K2561">
        <v>0</v>
      </c>
      <c r="L2561">
        <v>11700</v>
      </c>
      <c r="M2561">
        <f>SUM(Emisiones_CO2_CO2eq_MUNDO[[#This Row],[Edificios (kilotoneladas CO₂e)]:[Electricidad y Calor (kilotoneladas CO₂e)]])</f>
        <v>21180</v>
      </c>
    </row>
    <row r="2562" spans="1:13" x14ac:dyDescent="0.25">
      <c r="A2562" t="s">
        <v>187</v>
      </c>
      <c r="B2562" t="s">
        <v>443</v>
      </c>
      <c r="C2562" t="s">
        <v>188</v>
      </c>
      <c r="D2562">
        <v>2012</v>
      </c>
      <c r="E2562">
        <v>2600</v>
      </c>
      <c r="F2562">
        <v>2400</v>
      </c>
      <c r="G2562">
        <v>0</v>
      </c>
      <c r="H2562">
        <v>0</v>
      </c>
      <c r="I2562">
        <v>5400</v>
      </c>
      <c r="J2562">
        <v>1000</v>
      </c>
      <c r="K2562">
        <v>0</v>
      </c>
      <c r="L2562">
        <v>12100</v>
      </c>
      <c r="M2562">
        <f>SUM(Emisiones_CO2_CO2eq_MUNDO[[#This Row],[Edificios (kilotoneladas CO₂e)]:[Electricidad y Calor (kilotoneladas CO₂e)]])</f>
        <v>23500</v>
      </c>
    </row>
    <row r="2563" spans="1:13" x14ac:dyDescent="0.25">
      <c r="A2563" t="s">
        <v>187</v>
      </c>
      <c r="B2563" t="s">
        <v>443</v>
      </c>
      <c r="C2563" t="s">
        <v>188</v>
      </c>
      <c r="D2563">
        <v>2013</v>
      </c>
      <c r="E2563">
        <v>1700</v>
      </c>
      <c r="F2563">
        <v>2540</v>
      </c>
      <c r="G2563">
        <v>0</v>
      </c>
      <c r="H2563">
        <v>0</v>
      </c>
      <c r="I2563">
        <v>5100</v>
      </c>
      <c r="J2563">
        <v>900</v>
      </c>
      <c r="K2563">
        <v>0</v>
      </c>
      <c r="L2563">
        <v>12900</v>
      </c>
      <c r="M2563">
        <f>SUM(Emisiones_CO2_CO2eq_MUNDO[[#This Row],[Edificios (kilotoneladas CO₂e)]:[Electricidad y Calor (kilotoneladas CO₂e)]])</f>
        <v>23140</v>
      </c>
    </row>
    <row r="2564" spans="1:13" x14ac:dyDescent="0.25">
      <c r="A2564" t="s">
        <v>187</v>
      </c>
      <c r="B2564" t="s">
        <v>443</v>
      </c>
      <c r="C2564" t="s">
        <v>188</v>
      </c>
      <c r="D2564">
        <v>2014</v>
      </c>
      <c r="E2564">
        <v>3000</v>
      </c>
      <c r="F2564">
        <v>2400</v>
      </c>
      <c r="G2564">
        <v>0</v>
      </c>
      <c r="H2564">
        <v>0</v>
      </c>
      <c r="I2564">
        <v>5500</v>
      </c>
      <c r="J2564">
        <v>1100</v>
      </c>
      <c r="K2564">
        <v>0</v>
      </c>
      <c r="L2564">
        <v>12800</v>
      </c>
      <c r="M2564">
        <f>SUM(Emisiones_CO2_CO2eq_MUNDO[[#This Row],[Edificios (kilotoneladas CO₂e)]:[Electricidad y Calor (kilotoneladas CO₂e)]])</f>
        <v>24800</v>
      </c>
    </row>
    <row r="2565" spans="1:13" x14ac:dyDescent="0.25">
      <c r="A2565" t="s">
        <v>187</v>
      </c>
      <c r="B2565" t="s">
        <v>443</v>
      </c>
      <c r="C2565" t="s">
        <v>188</v>
      </c>
      <c r="D2565">
        <v>2015</v>
      </c>
      <c r="E2565">
        <v>3100</v>
      </c>
      <c r="F2565">
        <v>2230</v>
      </c>
      <c r="G2565">
        <v>0</v>
      </c>
      <c r="H2565">
        <v>0</v>
      </c>
      <c r="I2565">
        <v>5600</v>
      </c>
      <c r="J2565">
        <v>1100</v>
      </c>
      <c r="K2565">
        <v>0</v>
      </c>
      <c r="L2565">
        <v>13000</v>
      </c>
      <c r="M2565">
        <f>SUM(Emisiones_CO2_CO2eq_MUNDO[[#This Row],[Edificios (kilotoneladas CO₂e)]:[Electricidad y Calor (kilotoneladas CO₂e)]])</f>
        <v>25030</v>
      </c>
    </row>
    <row r="2566" spans="1:13" x14ac:dyDescent="0.25">
      <c r="A2566" t="s">
        <v>187</v>
      </c>
      <c r="B2566" t="s">
        <v>443</v>
      </c>
      <c r="C2566" t="s">
        <v>188</v>
      </c>
      <c r="D2566">
        <v>2016</v>
      </c>
      <c r="E2566">
        <v>3200</v>
      </c>
      <c r="F2566">
        <v>2230</v>
      </c>
      <c r="G2566">
        <v>0</v>
      </c>
      <c r="H2566">
        <v>0</v>
      </c>
      <c r="I2566">
        <v>5700</v>
      </c>
      <c r="J2566">
        <v>1100</v>
      </c>
      <c r="K2566">
        <v>0</v>
      </c>
      <c r="L2566">
        <v>13200</v>
      </c>
      <c r="M2566">
        <f>SUM(Emisiones_CO2_CO2eq_MUNDO[[#This Row],[Edificios (kilotoneladas CO₂e)]:[Electricidad y Calor (kilotoneladas CO₂e)]])</f>
        <v>25430</v>
      </c>
    </row>
    <row r="2567" spans="1:13" x14ac:dyDescent="0.25">
      <c r="A2567" t="s">
        <v>189</v>
      </c>
      <c r="B2567" t="s">
        <v>444</v>
      </c>
      <c r="C2567" t="s">
        <v>190</v>
      </c>
      <c r="D2567">
        <v>1990</v>
      </c>
      <c r="E2567">
        <v>0</v>
      </c>
      <c r="F2567">
        <v>0</v>
      </c>
      <c r="G2567">
        <v>-40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SUM(Emisiones_CO2_CO2eq_MUNDO[[#This Row],[Edificios (kilotoneladas CO₂e)]:[Electricidad y Calor (kilotoneladas CO₂e)]])</f>
        <v>-40</v>
      </c>
    </row>
    <row r="2568" spans="1:13" x14ac:dyDescent="0.25">
      <c r="A2568" t="s">
        <v>189</v>
      </c>
      <c r="B2568" t="s">
        <v>444</v>
      </c>
      <c r="C2568" t="s">
        <v>190</v>
      </c>
      <c r="D2568">
        <v>1991</v>
      </c>
      <c r="E2568">
        <v>0</v>
      </c>
      <c r="F2568">
        <v>0</v>
      </c>
      <c r="G2568">
        <v>-40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SUM(Emisiones_CO2_CO2eq_MUNDO[[#This Row],[Edificios (kilotoneladas CO₂e)]:[Electricidad y Calor (kilotoneladas CO₂e)]])</f>
        <v>-40</v>
      </c>
    </row>
    <row r="2569" spans="1:13" x14ac:dyDescent="0.25">
      <c r="A2569" t="s">
        <v>189</v>
      </c>
      <c r="B2569" t="s">
        <v>444</v>
      </c>
      <c r="C2569" t="s">
        <v>190</v>
      </c>
      <c r="D2569">
        <v>1992</v>
      </c>
      <c r="E2569">
        <v>0</v>
      </c>
      <c r="F2569">
        <v>0</v>
      </c>
      <c r="G2569">
        <v>-40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>SUM(Emisiones_CO2_CO2eq_MUNDO[[#This Row],[Edificios (kilotoneladas CO₂e)]:[Electricidad y Calor (kilotoneladas CO₂e)]])</f>
        <v>-40</v>
      </c>
    </row>
    <row r="2570" spans="1:13" x14ac:dyDescent="0.25">
      <c r="A2570" t="s">
        <v>189</v>
      </c>
      <c r="B2570" t="s">
        <v>444</v>
      </c>
      <c r="C2570" t="s">
        <v>190</v>
      </c>
      <c r="D2570">
        <v>1993</v>
      </c>
      <c r="E2570">
        <v>0</v>
      </c>
      <c r="F2570">
        <v>0</v>
      </c>
      <c r="G2570">
        <v>-40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>SUM(Emisiones_CO2_CO2eq_MUNDO[[#This Row],[Edificios (kilotoneladas CO₂e)]:[Electricidad y Calor (kilotoneladas CO₂e)]])</f>
        <v>-40</v>
      </c>
    </row>
    <row r="2571" spans="1:13" x14ac:dyDescent="0.25">
      <c r="A2571" t="s">
        <v>189</v>
      </c>
      <c r="B2571" t="s">
        <v>444</v>
      </c>
      <c r="C2571" t="s">
        <v>190</v>
      </c>
      <c r="D2571">
        <v>1994</v>
      </c>
      <c r="E2571">
        <v>0</v>
      </c>
      <c r="F2571">
        <v>0</v>
      </c>
      <c r="G2571">
        <v>-40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>SUM(Emisiones_CO2_CO2eq_MUNDO[[#This Row],[Edificios (kilotoneladas CO₂e)]:[Electricidad y Calor (kilotoneladas CO₂e)]])</f>
        <v>-40</v>
      </c>
    </row>
    <row r="2572" spans="1:13" x14ac:dyDescent="0.25">
      <c r="A2572" t="s">
        <v>189</v>
      </c>
      <c r="B2572" t="s">
        <v>444</v>
      </c>
      <c r="C2572" t="s">
        <v>190</v>
      </c>
      <c r="D2572">
        <v>1995</v>
      </c>
      <c r="E2572">
        <v>0</v>
      </c>
      <c r="F2572">
        <v>0</v>
      </c>
      <c r="G2572">
        <v>-40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>SUM(Emisiones_CO2_CO2eq_MUNDO[[#This Row],[Edificios (kilotoneladas CO₂e)]:[Electricidad y Calor (kilotoneladas CO₂e)]])</f>
        <v>-40</v>
      </c>
    </row>
    <row r="2573" spans="1:13" x14ac:dyDescent="0.25">
      <c r="A2573" t="s">
        <v>189</v>
      </c>
      <c r="B2573" t="s">
        <v>444</v>
      </c>
      <c r="C2573" t="s">
        <v>190</v>
      </c>
      <c r="D2573">
        <v>1996</v>
      </c>
      <c r="E2573">
        <v>0</v>
      </c>
      <c r="F2573">
        <v>0</v>
      </c>
      <c r="G2573">
        <v>-40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>SUM(Emisiones_CO2_CO2eq_MUNDO[[#This Row],[Edificios (kilotoneladas CO₂e)]:[Electricidad y Calor (kilotoneladas CO₂e)]])</f>
        <v>-40</v>
      </c>
    </row>
    <row r="2574" spans="1:13" x14ac:dyDescent="0.25">
      <c r="A2574" t="s">
        <v>189</v>
      </c>
      <c r="B2574" t="s">
        <v>444</v>
      </c>
      <c r="C2574" t="s">
        <v>190</v>
      </c>
      <c r="D2574">
        <v>1997</v>
      </c>
      <c r="E2574">
        <v>0</v>
      </c>
      <c r="F2574">
        <v>0</v>
      </c>
      <c r="G2574">
        <v>-40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>SUM(Emisiones_CO2_CO2eq_MUNDO[[#This Row],[Edificios (kilotoneladas CO₂e)]:[Electricidad y Calor (kilotoneladas CO₂e)]])</f>
        <v>-40</v>
      </c>
    </row>
    <row r="2575" spans="1:13" x14ac:dyDescent="0.25">
      <c r="A2575" t="s">
        <v>189</v>
      </c>
      <c r="B2575" t="s">
        <v>444</v>
      </c>
      <c r="C2575" t="s">
        <v>190</v>
      </c>
      <c r="D2575">
        <v>1998</v>
      </c>
      <c r="E2575">
        <v>0</v>
      </c>
      <c r="F2575">
        <v>0</v>
      </c>
      <c r="G2575">
        <v>-40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SUM(Emisiones_CO2_CO2eq_MUNDO[[#This Row],[Edificios (kilotoneladas CO₂e)]:[Electricidad y Calor (kilotoneladas CO₂e)]])</f>
        <v>-40</v>
      </c>
    </row>
    <row r="2576" spans="1:13" x14ac:dyDescent="0.25">
      <c r="A2576" t="s">
        <v>189</v>
      </c>
      <c r="B2576" t="s">
        <v>444</v>
      </c>
      <c r="C2576" t="s">
        <v>190</v>
      </c>
      <c r="D2576">
        <v>1999</v>
      </c>
      <c r="E2576">
        <v>0</v>
      </c>
      <c r="F2576">
        <v>0</v>
      </c>
      <c r="G2576">
        <v>-40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SUM(Emisiones_CO2_CO2eq_MUNDO[[#This Row],[Edificios (kilotoneladas CO₂e)]:[Electricidad y Calor (kilotoneladas CO₂e)]])</f>
        <v>-40</v>
      </c>
    </row>
    <row r="2577" spans="1:13" x14ac:dyDescent="0.25">
      <c r="A2577" t="s">
        <v>189</v>
      </c>
      <c r="B2577" t="s">
        <v>444</v>
      </c>
      <c r="C2577" t="s">
        <v>190</v>
      </c>
      <c r="D2577">
        <v>2000</v>
      </c>
      <c r="E2577">
        <v>0</v>
      </c>
      <c r="F2577">
        <v>0</v>
      </c>
      <c r="G2577">
        <v>-40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SUM(Emisiones_CO2_CO2eq_MUNDO[[#This Row],[Edificios (kilotoneladas CO₂e)]:[Electricidad y Calor (kilotoneladas CO₂e)]])</f>
        <v>-40</v>
      </c>
    </row>
    <row r="2578" spans="1:13" x14ac:dyDescent="0.25">
      <c r="A2578" t="s">
        <v>189</v>
      </c>
      <c r="B2578" t="s">
        <v>444</v>
      </c>
      <c r="C2578" t="s">
        <v>190</v>
      </c>
      <c r="D2578">
        <v>2001</v>
      </c>
      <c r="E2578">
        <v>0</v>
      </c>
      <c r="F2578">
        <v>0</v>
      </c>
      <c r="G2578">
        <v>-40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SUM(Emisiones_CO2_CO2eq_MUNDO[[#This Row],[Edificios (kilotoneladas CO₂e)]:[Electricidad y Calor (kilotoneladas CO₂e)]])</f>
        <v>-40</v>
      </c>
    </row>
    <row r="2579" spans="1:13" x14ac:dyDescent="0.25">
      <c r="A2579" t="s">
        <v>189</v>
      </c>
      <c r="B2579" t="s">
        <v>444</v>
      </c>
      <c r="C2579" t="s">
        <v>190</v>
      </c>
      <c r="D2579">
        <v>2002</v>
      </c>
      <c r="E2579">
        <v>0</v>
      </c>
      <c r="F2579">
        <v>0</v>
      </c>
      <c r="G2579">
        <v>-40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SUM(Emisiones_CO2_CO2eq_MUNDO[[#This Row],[Edificios (kilotoneladas CO₂e)]:[Electricidad y Calor (kilotoneladas CO₂e)]])</f>
        <v>-40</v>
      </c>
    </row>
    <row r="2580" spans="1:13" x14ac:dyDescent="0.25">
      <c r="A2580" t="s">
        <v>189</v>
      </c>
      <c r="B2580" t="s">
        <v>444</v>
      </c>
      <c r="C2580" t="s">
        <v>190</v>
      </c>
      <c r="D2580">
        <v>2003</v>
      </c>
      <c r="E2580">
        <v>0</v>
      </c>
      <c r="F2580">
        <v>0</v>
      </c>
      <c r="G2580">
        <v>-40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>SUM(Emisiones_CO2_CO2eq_MUNDO[[#This Row],[Edificios (kilotoneladas CO₂e)]:[Electricidad y Calor (kilotoneladas CO₂e)]])</f>
        <v>-40</v>
      </c>
    </row>
    <row r="2581" spans="1:13" x14ac:dyDescent="0.25">
      <c r="A2581" t="s">
        <v>189</v>
      </c>
      <c r="B2581" t="s">
        <v>444</v>
      </c>
      <c r="C2581" t="s">
        <v>190</v>
      </c>
      <c r="D2581">
        <v>2004</v>
      </c>
      <c r="E2581">
        <v>0</v>
      </c>
      <c r="F2581">
        <v>0</v>
      </c>
      <c r="G2581">
        <v>-40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SUM(Emisiones_CO2_CO2eq_MUNDO[[#This Row],[Edificios (kilotoneladas CO₂e)]:[Electricidad y Calor (kilotoneladas CO₂e)]])</f>
        <v>-40</v>
      </c>
    </row>
    <row r="2582" spans="1:13" x14ac:dyDescent="0.25">
      <c r="A2582" t="s">
        <v>189</v>
      </c>
      <c r="B2582" t="s">
        <v>444</v>
      </c>
      <c r="C2582" t="s">
        <v>190</v>
      </c>
      <c r="D2582">
        <v>2005</v>
      </c>
      <c r="E2582">
        <v>0</v>
      </c>
      <c r="F2582">
        <v>0</v>
      </c>
      <c r="G2582">
        <v>-40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>SUM(Emisiones_CO2_CO2eq_MUNDO[[#This Row],[Edificios (kilotoneladas CO₂e)]:[Electricidad y Calor (kilotoneladas CO₂e)]])</f>
        <v>-40</v>
      </c>
    </row>
    <row r="2583" spans="1:13" x14ac:dyDescent="0.25">
      <c r="A2583" t="s">
        <v>189</v>
      </c>
      <c r="B2583" t="s">
        <v>444</v>
      </c>
      <c r="C2583" t="s">
        <v>190</v>
      </c>
      <c r="D2583">
        <v>2006</v>
      </c>
      <c r="E2583">
        <v>0</v>
      </c>
      <c r="F2583">
        <v>0</v>
      </c>
      <c r="G2583">
        <v>-40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>SUM(Emisiones_CO2_CO2eq_MUNDO[[#This Row],[Edificios (kilotoneladas CO₂e)]:[Electricidad y Calor (kilotoneladas CO₂e)]])</f>
        <v>-40</v>
      </c>
    </row>
    <row r="2584" spans="1:13" x14ac:dyDescent="0.25">
      <c r="A2584" t="s">
        <v>189</v>
      </c>
      <c r="B2584" t="s">
        <v>444</v>
      </c>
      <c r="C2584" t="s">
        <v>190</v>
      </c>
      <c r="D2584">
        <v>2007</v>
      </c>
      <c r="E2584">
        <v>0</v>
      </c>
      <c r="F2584">
        <v>0</v>
      </c>
      <c r="G2584">
        <v>-40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>SUM(Emisiones_CO2_CO2eq_MUNDO[[#This Row],[Edificios (kilotoneladas CO₂e)]:[Electricidad y Calor (kilotoneladas CO₂e)]])</f>
        <v>-40</v>
      </c>
    </row>
    <row r="2585" spans="1:13" x14ac:dyDescent="0.25">
      <c r="A2585" t="s">
        <v>189</v>
      </c>
      <c r="B2585" t="s">
        <v>444</v>
      </c>
      <c r="C2585" t="s">
        <v>190</v>
      </c>
      <c r="D2585">
        <v>2008</v>
      </c>
      <c r="E2585">
        <v>0</v>
      </c>
      <c r="F2585">
        <v>0</v>
      </c>
      <c r="G2585">
        <v>-40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SUM(Emisiones_CO2_CO2eq_MUNDO[[#This Row],[Edificios (kilotoneladas CO₂e)]:[Electricidad y Calor (kilotoneladas CO₂e)]])</f>
        <v>-40</v>
      </c>
    </row>
    <row r="2586" spans="1:13" x14ac:dyDescent="0.25">
      <c r="A2586" t="s">
        <v>189</v>
      </c>
      <c r="B2586" t="s">
        <v>444</v>
      </c>
      <c r="C2586" t="s">
        <v>190</v>
      </c>
      <c r="D2586">
        <v>2009</v>
      </c>
      <c r="E2586">
        <v>0</v>
      </c>
      <c r="F2586">
        <v>0</v>
      </c>
      <c r="G2586">
        <v>-40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SUM(Emisiones_CO2_CO2eq_MUNDO[[#This Row],[Edificios (kilotoneladas CO₂e)]:[Electricidad y Calor (kilotoneladas CO₂e)]])</f>
        <v>-40</v>
      </c>
    </row>
    <row r="2587" spans="1:13" x14ac:dyDescent="0.25">
      <c r="A2587" t="s">
        <v>189</v>
      </c>
      <c r="B2587" t="s">
        <v>444</v>
      </c>
      <c r="C2587" t="s">
        <v>190</v>
      </c>
      <c r="D2587">
        <v>2010</v>
      </c>
      <c r="E2587">
        <v>0</v>
      </c>
      <c r="F2587">
        <v>0</v>
      </c>
      <c r="G2587">
        <v>-40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SUM(Emisiones_CO2_CO2eq_MUNDO[[#This Row],[Edificios (kilotoneladas CO₂e)]:[Electricidad y Calor (kilotoneladas CO₂e)]])</f>
        <v>-40</v>
      </c>
    </row>
    <row r="2588" spans="1:13" x14ac:dyDescent="0.25">
      <c r="A2588" t="s">
        <v>189</v>
      </c>
      <c r="B2588" t="s">
        <v>444</v>
      </c>
      <c r="C2588" t="s">
        <v>190</v>
      </c>
      <c r="D2588">
        <v>2011</v>
      </c>
      <c r="E2588">
        <v>0</v>
      </c>
      <c r="F2588">
        <v>0</v>
      </c>
      <c r="G2588">
        <v>-200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SUM(Emisiones_CO2_CO2eq_MUNDO[[#This Row],[Edificios (kilotoneladas CO₂e)]:[Electricidad y Calor (kilotoneladas CO₂e)]])</f>
        <v>-200</v>
      </c>
    </row>
    <row r="2589" spans="1:13" x14ac:dyDescent="0.25">
      <c r="A2589" t="s">
        <v>189</v>
      </c>
      <c r="B2589" t="s">
        <v>444</v>
      </c>
      <c r="C2589" t="s">
        <v>190</v>
      </c>
      <c r="D2589">
        <v>2012</v>
      </c>
      <c r="E2589">
        <v>0</v>
      </c>
      <c r="F2589">
        <v>0</v>
      </c>
      <c r="G2589">
        <v>-200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SUM(Emisiones_CO2_CO2eq_MUNDO[[#This Row],[Edificios (kilotoneladas CO₂e)]:[Electricidad y Calor (kilotoneladas CO₂e)]])</f>
        <v>-200</v>
      </c>
    </row>
    <row r="2590" spans="1:13" x14ac:dyDescent="0.25">
      <c r="A2590" t="s">
        <v>189</v>
      </c>
      <c r="B2590" t="s">
        <v>444</v>
      </c>
      <c r="C2590" t="s">
        <v>190</v>
      </c>
      <c r="D2590">
        <v>2013</v>
      </c>
      <c r="E2590">
        <v>0</v>
      </c>
      <c r="F2590">
        <v>0</v>
      </c>
      <c r="G2590">
        <v>-200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SUM(Emisiones_CO2_CO2eq_MUNDO[[#This Row],[Edificios (kilotoneladas CO₂e)]:[Electricidad y Calor (kilotoneladas CO₂e)]])</f>
        <v>-200</v>
      </c>
    </row>
    <row r="2591" spans="1:13" x14ac:dyDescent="0.25">
      <c r="A2591" t="s">
        <v>189</v>
      </c>
      <c r="B2591" t="s">
        <v>444</v>
      </c>
      <c r="C2591" t="s">
        <v>190</v>
      </c>
      <c r="D2591">
        <v>2014</v>
      </c>
      <c r="E2591">
        <v>0</v>
      </c>
      <c r="F2591">
        <v>0</v>
      </c>
      <c r="G2591">
        <v>-200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>SUM(Emisiones_CO2_CO2eq_MUNDO[[#This Row],[Edificios (kilotoneladas CO₂e)]:[Electricidad y Calor (kilotoneladas CO₂e)]])</f>
        <v>-200</v>
      </c>
    </row>
    <row r="2592" spans="1:13" x14ac:dyDescent="0.25">
      <c r="A2592" t="s">
        <v>189</v>
      </c>
      <c r="B2592" t="s">
        <v>444</v>
      </c>
      <c r="C2592" t="s">
        <v>190</v>
      </c>
      <c r="D2592">
        <v>2015</v>
      </c>
      <c r="E2592">
        <v>0</v>
      </c>
      <c r="F2592">
        <v>0</v>
      </c>
      <c r="G2592">
        <v>-200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>SUM(Emisiones_CO2_CO2eq_MUNDO[[#This Row],[Edificios (kilotoneladas CO₂e)]:[Electricidad y Calor (kilotoneladas CO₂e)]])</f>
        <v>-200</v>
      </c>
    </row>
    <row r="2593" spans="1:13" x14ac:dyDescent="0.25">
      <c r="A2593" t="s">
        <v>189</v>
      </c>
      <c r="B2593" t="s">
        <v>444</v>
      </c>
      <c r="C2593" t="s">
        <v>190</v>
      </c>
      <c r="D2593">
        <v>2016</v>
      </c>
      <c r="E2593">
        <v>0</v>
      </c>
      <c r="F2593">
        <v>0</v>
      </c>
      <c r="G2593">
        <v>-200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>SUM(Emisiones_CO2_CO2eq_MUNDO[[#This Row],[Edificios (kilotoneladas CO₂e)]:[Electricidad y Calor (kilotoneladas CO₂e)]])</f>
        <v>-200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E2594">
        <v>0</v>
      </c>
      <c r="F2594">
        <v>20</v>
      </c>
      <c r="G2594">
        <v>15020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>SUM(Emisiones_CO2_CO2eq_MUNDO[[#This Row],[Edificios (kilotoneladas CO₂e)]:[Electricidad y Calor (kilotoneladas CO₂e)]])</f>
        <v>15040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E2595">
        <v>0</v>
      </c>
      <c r="F2595">
        <v>0</v>
      </c>
      <c r="G2595">
        <v>15020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>SUM(Emisiones_CO2_CO2eq_MUNDO[[#This Row],[Edificios (kilotoneladas CO₂e)]:[Electricidad y Calor (kilotoneladas CO₂e)]])</f>
        <v>15020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E2596">
        <v>0</v>
      </c>
      <c r="F2596">
        <v>0</v>
      </c>
      <c r="G2596">
        <v>15020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SUM(Emisiones_CO2_CO2eq_MUNDO[[#This Row],[Edificios (kilotoneladas CO₂e)]:[Electricidad y Calor (kilotoneladas CO₂e)]])</f>
        <v>15020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E2597">
        <v>0</v>
      </c>
      <c r="F2597">
        <v>0</v>
      </c>
      <c r="G2597">
        <v>15020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SUM(Emisiones_CO2_CO2eq_MUNDO[[#This Row],[Edificios (kilotoneladas CO₂e)]:[Electricidad y Calor (kilotoneladas CO₂e)]])</f>
        <v>15020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E2598">
        <v>0</v>
      </c>
      <c r="F2598">
        <v>0</v>
      </c>
      <c r="G2598">
        <v>15020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>SUM(Emisiones_CO2_CO2eq_MUNDO[[#This Row],[Edificios (kilotoneladas CO₂e)]:[Electricidad y Calor (kilotoneladas CO₂e)]])</f>
        <v>15020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E2599">
        <v>0</v>
      </c>
      <c r="F2599">
        <v>0</v>
      </c>
      <c r="G2599">
        <v>15020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SUM(Emisiones_CO2_CO2eq_MUNDO[[#This Row],[Edificios (kilotoneladas CO₂e)]:[Electricidad y Calor (kilotoneladas CO₂e)]])</f>
        <v>15020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E2600">
        <v>0</v>
      </c>
      <c r="F2600">
        <v>10</v>
      </c>
      <c r="G2600">
        <v>15010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SUM(Emisiones_CO2_CO2eq_MUNDO[[#This Row],[Edificios (kilotoneladas CO₂e)]:[Electricidad y Calor (kilotoneladas CO₂e)]])</f>
        <v>15020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E2601">
        <v>0</v>
      </c>
      <c r="F2601">
        <v>0</v>
      </c>
      <c r="G2601">
        <v>15010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SUM(Emisiones_CO2_CO2eq_MUNDO[[#This Row],[Edificios (kilotoneladas CO₂e)]:[Electricidad y Calor (kilotoneladas CO₂e)]])</f>
        <v>15010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E2602">
        <v>0</v>
      </c>
      <c r="F2602">
        <v>0</v>
      </c>
      <c r="G2602">
        <v>15010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>SUM(Emisiones_CO2_CO2eq_MUNDO[[#This Row],[Edificios (kilotoneladas CO₂e)]:[Electricidad y Calor (kilotoneladas CO₂e)]])</f>
        <v>15010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E2603">
        <v>0</v>
      </c>
      <c r="F2603">
        <v>10</v>
      </c>
      <c r="G2603">
        <v>15010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>SUM(Emisiones_CO2_CO2eq_MUNDO[[#This Row],[Edificios (kilotoneladas CO₂e)]:[Electricidad y Calor (kilotoneladas CO₂e)]])</f>
        <v>15020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E2604">
        <v>0</v>
      </c>
      <c r="F2604">
        <v>30</v>
      </c>
      <c r="G2604">
        <v>15010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>SUM(Emisiones_CO2_CO2eq_MUNDO[[#This Row],[Edificios (kilotoneladas CO₂e)]:[Electricidad y Calor (kilotoneladas CO₂e)]])</f>
        <v>15040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E2605">
        <v>0</v>
      </c>
      <c r="F2605">
        <v>30</v>
      </c>
      <c r="G2605">
        <v>15020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>SUM(Emisiones_CO2_CO2eq_MUNDO[[#This Row],[Edificios (kilotoneladas CO₂e)]:[Electricidad y Calor (kilotoneladas CO₂e)]])</f>
        <v>15050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E2606">
        <v>0</v>
      </c>
      <c r="F2606">
        <v>20</v>
      </c>
      <c r="G2606">
        <v>15020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>SUM(Emisiones_CO2_CO2eq_MUNDO[[#This Row],[Edificios (kilotoneladas CO₂e)]:[Electricidad y Calor (kilotoneladas CO₂e)]])</f>
        <v>15040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E2607">
        <v>0</v>
      </c>
      <c r="F2607">
        <v>10</v>
      </c>
      <c r="G2607">
        <v>15020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SUM(Emisiones_CO2_CO2eq_MUNDO[[#This Row],[Edificios (kilotoneladas CO₂e)]:[Electricidad y Calor (kilotoneladas CO₂e)]])</f>
        <v>15030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E2608">
        <v>0</v>
      </c>
      <c r="F2608">
        <v>50</v>
      </c>
      <c r="G2608">
        <v>15020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SUM(Emisiones_CO2_CO2eq_MUNDO[[#This Row],[Edificios (kilotoneladas CO₂e)]:[Electricidad y Calor (kilotoneladas CO₂e)]])</f>
        <v>15070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E2609">
        <v>0</v>
      </c>
      <c r="F2609">
        <v>60</v>
      </c>
      <c r="G2609">
        <v>15020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SUM(Emisiones_CO2_CO2eq_MUNDO[[#This Row],[Edificios (kilotoneladas CO₂e)]:[Electricidad y Calor (kilotoneladas CO₂e)]])</f>
        <v>15080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E2610">
        <v>0</v>
      </c>
      <c r="F2610">
        <v>60</v>
      </c>
      <c r="G2610">
        <v>15020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SUM(Emisiones_CO2_CO2eq_MUNDO[[#This Row],[Edificios (kilotoneladas CO₂e)]:[Electricidad y Calor (kilotoneladas CO₂e)]])</f>
        <v>15080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E2611">
        <v>0</v>
      </c>
      <c r="F2611">
        <v>60</v>
      </c>
      <c r="G2611">
        <v>15020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SUM(Emisiones_CO2_CO2eq_MUNDO[[#This Row],[Edificios (kilotoneladas CO₂e)]:[Electricidad y Calor (kilotoneladas CO₂e)]])</f>
        <v>15080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E2612">
        <v>0</v>
      </c>
      <c r="F2612">
        <v>40</v>
      </c>
      <c r="G2612">
        <v>15020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SUM(Emisiones_CO2_CO2eq_MUNDO[[#This Row],[Edificios (kilotoneladas CO₂e)]:[Electricidad y Calor (kilotoneladas CO₂e)]])</f>
        <v>15060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E2613">
        <v>0</v>
      </c>
      <c r="F2613">
        <v>30</v>
      </c>
      <c r="G2613">
        <v>15100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>SUM(Emisiones_CO2_CO2eq_MUNDO[[#This Row],[Edificios (kilotoneladas CO₂e)]:[Electricidad y Calor (kilotoneladas CO₂e)]])</f>
        <v>15130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E2614">
        <v>0</v>
      </c>
      <c r="F2614">
        <v>30</v>
      </c>
      <c r="G2614">
        <v>15020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SUM(Emisiones_CO2_CO2eq_MUNDO[[#This Row],[Edificios (kilotoneladas CO₂e)]:[Electricidad y Calor (kilotoneladas CO₂e)]])</f>
        <v>15050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E2615">
        <v>0</v>
      </c>
      <c r="F2615">
        <v>30</v>
      </c>
      <c r="G2615">
        <v>1350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>SUM(Emisiones_CO2_CO2eq_MUNDO[[#This Row],[Edificios (kilotoneladas CO₂e)]:[Electricidad y Calor (kilotoneladas CO₂e)]])</f>
        <v>1380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E2616">
        <v>0</v>
      </c>
      <c r="F2616">
        <v>50</v>
      </c>
      <c r="G2616">
        <v>1400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>SUM(Emisiones_CO2_CO2eq_MUNDO[[#This Row],[Edificios (kilotoneladas CO₂e)]:[Electricidad y Calor (kilotoneladas CO₂e)]])</f>
        <v>1450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E2617">
        <v>0</v>
      </c>
      <c r="F2617">
        <v>70</v>
      </c>
      <c r="G2617">
        <v>1340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>SUM(Emisiones_CO2_CO2eq_MUNDO[[#This Row],[Edificios (kilotoneladas CO₂e)]:[Electricidad y Calor (kilotoneladas CO₂e)]])</f>
        <v>1410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E2618">
        <v>0</v>
      </c>
      <c r="F2618">
        <v>110</v>
      </c>
      <c r="G2618">
        <v>1340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SUM(Emisiones_CO2_CO2eq_MUNDO[[#This Row],[Edificios (kilotoneladas CO₂e)]:[Electricidad y Calor (kilotoneladas CO₂e)]])</f>
        <v>1450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E2619">
        <v>0</v>
      </c>
      <c r="F2619">
        <v>120</v>
      </c>
      <c r="G2619">
        <v>1340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SUM(Emisiones_CO2_CO2eq_MUNDO[[#This Row],[Edificios (kilotoneladas CO₂e)]:[Electricidad y Calor (kilotoneladas CO₂e)]])</f>
        <v>1460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E2620">
        <v>0</v>
      </c>
      <c r="F2620">
        <v>120</v>
      </c>
      <c r="G2620">
        <v>1340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SUM(Emisiones_CO2_CO2eq_MUNDO[[#This Row],[Edificios (kilotoneladas CO₂e)]:[Electricidad y Calor (kilotoneladas CO₂e)]])</f>
        <v>1460</v>
      </c>
    </row>
    <row r="2621" spans="1:13" x14ac:dyDescent="0.25">
      <c r="A2621" t="s">
        <v>193</v>
      </c>
      <c r="B2621" t="s">
        <v>445</v>
      </c>
      <c r="C2621" t="s">
        <v>194</v>
      </c>
      <c r="D2621">
        <v>1990</v>
      </c>
      <c r="E2621">
        <v>1300</v>
      </c>
      <c r="F2621">
        <v>1110</v>
      </c>
      <c r="G2621">
        <v>0</v>
      </c>
      <c r="H2621">
        <v>0</v>
      </c>
      <c r="I2621">
        <v>6200</v>
      </c>
      <c r="J2621">
        <v>2100</v>
      </c>
      <c r="K2621">
        <v>9140</v>
      </c>
      <c r="L2621">
        <v>16300</v>
      </c>
      <c r="M2621">
        <f>SUM(Emisiones_CO2_CO2eq_MUNDO[[#This Row],[Edificios (kilotoneladas CO₂e)]:[Electricidad y Calor (kilotoneladas CO₂e)]])</f>
        <v>36150</v>
      </c>
    </row>
    <row r="2622" spans="1:13" x14ac:dyDescent="0.25">
      <c r="A2622" t="s">
        <v>193</v>
      </c>
      <c r="B2622" t="s">
        <v>445</v>
      </c>
      <c r="C2622" t="s">
        <v>194</v>
      </c>
      <c r="D2622">
        <v>1991</v>
      </c>
      <c r="E2622">
        <v>1400</v>
      </c>
      <c r="F2622">
        <v>970</v>
      </c>
      <c r="G2622">
        <v>0</v>
      </c>
      <c r="H2622">
        <v>0</v>
      </c>
      <c r="I2622">
        <v>6200</v>
      </c>
      <c r="J2622">
        <v>2200</v>
      </c>
      <c r="K2622">
        <v>6670</v>
      </c>
      <c r="L2622">
        <v>15800</v>
      </c>
      <c r="M2622">
        <f>SUM(Emisiones_CO2_CO2eq_MUNDO[[#This Row],[Edificios (kilotoneladas CO₂e)]:[Electricidad y Calor (kilotoneladas CO₂e)]])</f>
        <v>33240</v>
      </c>
    </row>
    <row r="2623" spans="1:13" x14ac:dyDescent="0.25">
      <c r="A2623" t="s">
        <v>193</v>
      </c>
      <c r="B2623" t="s">
        <v>445</v>
      </c>
      <c r="C2623" t="s">
        <v>194</v>
      </c>
      <c r="D2623">
        <v>1992</v>
      </c>
      <c r="E2623">
        <v>1500</v>
      </c>
      <c r="F2623">
        <v>940</v>
      </c>
      <c r="G2623">
        <v>0</v>
      </c>
      <c r="H2623">
        <v>0</v>
      </c>
      <c r="I2623">
        <v>6300</v>
      </c>
      <c r="J2623">
        <v>2400</v>
      </c>
      <c r="K2623">
        <v>3940</v>
      </c>
      <c r="L2623">
        <v>15200</v>
      </c>
      <c r="M2623">
        <f>SUM(Emisiones_CO2_CO2eq_MUNDO[[#This Row],[Edificios (kilotoneladas CO₂e)]:[Electricidad y Calor (kilotoneladas CO₂e)]])</f>
        <v>30280</v>
      </c>
    </row>
    <row r="2624" spans="1:13" x14ac:dyDescent="0.25">
      <c r="A2624" t="s">
        <v>193</v>
      </c>
      <c r="B2624" t="s">
        <v>445</v>
      </c>
      <c r="C2624" t="s">
        <v>194</v>
      </c>
      <c r="D2624">
        <v>1993</v>
      </c>
      <c r="E2624">
        <v>1600</v>
      </c>
      <c r="F2624">
        <v>940</v>
      </c>
      <c r="G2624">
        <v>0</v>
      </c>
      <c r="H2624">
        <v>0</v>
      </c>
      <c r="I2624">
        <v>7400</v>
      </c>
      <c r="J2624">
        <v>2000</v>
      </c>
      <c r="K2624">
        <v>3170</v>
      </c>
      <c r="L2624">
        <v>15600</v>
      </c>
      <c r="M2624">
        <f>SUM(Emisiones_CO2_CO2eq_MUNDO[[#This Row],[Edificios (kilotoneladas CO₂e)]:[Electricidad y Calor (kilotoneladas CO₂e)]])</f>
        <v>30710</v>
      </c>
    </row>
    <row r="2625" spans="1:13" x14ac:dyDescent="0.25">
      <c r="A2625" t="s">
        <v>193</v>
      </c>
      <c r="B2625" t="s">
        <v>445</v>
      </c>
      <c r="C2625" t="s">
        <v>194</v>
      </c>
      <c r="D2625">
        <v>1994</v>
      </c>
      <c r="E2625">
        <v>1800</v>
      </c>
      <c r="F2625">
        <v>1550</v>
      </c>
      <c r="G2625">
        <v>0</v>
      </c>
      <c r="H2625">
        <v>0</v>
      </c>
      <c r="I2625">
        <v>8800</v>
      </c>
      <c r="J2625">
        <v>2400</v>
      </c>
      <c r="K2625">
        <v>3230</v>
      </c>
      <c r="L2625">
        <v>18200</v>
      </c>
      <c r="M2625">
        <f>SUM(Emisiones_CO2_CO2eq_MUNDO[[#This Row],[Edificios (kilotoneladas CO₂e)]:[Electricidad y Calor (kilotoneladas CO₂e)]])</f>
        <v>35980</v>
      </c>
    </row>
    <row r="2626" spans="1:13" x14ac:dyDescent="0.25">
      <c r="A2626" t="s">
        <v>193</v>
      </c>
      <c r="B2626" t="s">
        <v>445</v>
      </c>
      <c r="C2626" t="s">
        <v>194</v>
      </c>
      <c r="D2626">
        <v>1995</v>
      </c>
      <c r="E2626">
        <v>2000</v>
      </c>
      <c r="F2626">
        <v>1310</v>
      </c>
      <c r="G2626">
        <v>0</v>
      </c>
      <c r="H2626">
        <v>0</v>
      </c>
      <c r="I2626">
        <v>9500</v>
      </c>
      <c r="J2626">
        <v>2700</v>
      </c>
      <c r="K2626">
        <v>3230</v>
      </c>
      <c r="L2626">
        <v>18700</v>
      </c>
      <c r="M2626">
        <f>SUM(Emisiones_CO2_CO2eq_MUNDO[[#This Row],[Edificios (kilotoneladas CO₂e)]:[Electricidad y Calor (kilotoneladas CO₂e)]])</f>
        <v>37440</v>
      </c>
    </row>
    <row r="2627" spans="1:13" x14ac:dyDescent="0.25">
      <c r="A2627" t="s">
        <v>193</v>
      </c>
      <c r="B2627" t="s">
        <v>445</v>
      </c>
      <c r="C2627" t="s">
        <v>194</v>
      </c>
      <c r="D2627">
        <v>1996</v>
      </c>
      <c r="E2627">
        <v>2100</v>
      </c>
      <c r="F2627">
        <v>1450</v>
      </c>
      <c r="G2627">
        <v>0</v>
      </c>
      <c r="H2627">
        <v>0</v>
      </c>
      <c r="I2627">
        <v>10500</v>
      </c>
      <c r="J2627">
        <v>2700</v>
      </c>
      <c r="K2627">
        <v>3280</v>
      </c>
      <c r="L2627">
        <v>19400</v>
      </c>
      <c r="M2627">
        <f>SUM(Emisiones_CO2_CO2eq_MUNDO[[#This Row],[Edificios (kilotoneladas CO₂e)]:[Electricidad y Calor (kilotoneladas CO₂e)]])</f>
        <v>39430</v>
      </c>
    </row>
    <row r="2628" spans="1:13" x14ac:dyDescent="0.25">
      <c r="A2628" t="s">
        <v>193</v>
      </c>
      <c r="B2628" t="s">
        <v>445</v>
      </c>
      <c r="C2628" t="s">
        <v>194</v>
      </c>
      <c r="D2628">
        <v>1997</v>
      </c>
      <c r="E2628">
        <v>2200</v>
      </c>
      <c r="F2628">
        <v>1020</v>
      </c>
      <c r="G2628">
        <v>0</v>
      </c>
      <c r="H2628">
        <v>0</v>
      </c>
      <c r="I2628">
        <v>10100</v>
      </c>
      <c r="J2628">
        <v>3100</v>
      </c>
      <c r="K2628">
        <v>3390</v>
      </c>
      <c r="L2628">
        <v>19200</v>
      </c>
      <c r="M2628">
        <f>SUM(Emisiones_CO2_CO2eq_MUNDO[[#This Row],[Edificios (kilotoneladas CO₂e)]:[Electricidad y Calor (kilotoneladas CO₂e)]])</f>
        <v>39010</v>
      </c>
    </row>
    <row r="2629" spans="1:13" x14ac:dyDescent="0.25">
      <c r="A2629" t="s">
        <v>193</v>
      </c>
      <c r="B2629" t="s">
        <v>445</v>
      </c>
      <c r="C2629" t="s">
        <v>194</v>
      </c>
      <c r="D2629">
        <v>1998</v>
      </c>
      <c r="E2629">
        <v>2200</v>
      </c>
      <c r="F2629">
        <v>1220</v>
      </c>
      <c r="G2629">
        <v>0</v>
      </c>
      <c r="H2629">
        <v>0</v>
      </c>
      <c r="I2629">
        <v>9900</v>
      </c>
      <c r="J2629">
        <v>3000</v>
      </c>
      <c r="K2629">
        <v>3340</v>
      </c>
      <c r="L2629">
        <v>20200</v>
      </c>
      <c r="M2629">
        <f>SUM(Emisiones_CO2_CO2eq_MUNDO[[#This Row],[Edificios (kilotoneladas CO₂e)]:[Electricidad y Calor (kilotoneladas CO₂e)]])</f>
        <v>39860</v>
      </c>
    </row>
    <row r="2630" spans="1:13" x14ac:dyDescent="0.25">
      <c r="A2630" t="s">
        <v>193</v>
      </c>
      <c r="B2630" t="s">
        <v>445</v>
      </c>
      <c r="C2630" t="s">
        <v>194</v>
      </c>
      <c r="D2630">
        <v>1999</v>
      </c>
      <c r="E2630">
        <v>2400</v>
      </c>
      <c r="F2630">
        <v>1220</v>
      </c>
      <c r="G2630">
        <v>0</v>
      </c>
      <c r="H2630">
        <v>0</v>
      </c>
      <c r="I2630">
        <v>11000</v>
      </c>
      <c r="J2630">
        <v>3100</v>
      </c>
      <c r="K2630">
        <v>2350</v>
      </c>
      <c r="L2630">
        <v>18200</v>
      </c>
      <c r="M2630">
        <f>SUM(Emisiones_CO2_CO2eq_MUNDO[[#This Row],[Edificios (kilotoneladas CO₂e)]:[Electricidad y Calor (kilotoneladas CO₂e)]])</f>
        <v>38270</v>
      </c>
    </row>
    <row r="2631" spans="1:13" x14ac:dyDescent="0.25">
      <c r="A2631" t="s">
        <v>193</v>
      </c>
      <c r="B2631" t="s">
        <v>445</v>
      </c>
      <c r="C2631" t="s">
        <v>194</v>
      </c>
      <c r="D2631">
        <v>2000</v>
      </c>
      <c r="E2631">
        <v>2400</v>
      </c>
      <c r="F2631">
        <v>1210</v>
      </c>
      <c r="G2631">
        <v>0</v>
      </c>
      <c r="H2631">
        <v>0</v>
      </c>
      <c r="I2631">
        <v>11100</v>
      </c>
      <c r="J2631">
        <v>3200</v>
      </c>
      <c r="K2631">
        <v>1910</v>
      </c>
      <c r="L2631">
        <v>20100</v>
      </c>
      <c r="M2631">
        <f>SUM(Emisiones_CO2_CO2eq_MUNDO[[#This Row],[Edificios (kilotoneladas CO₂e)]:[Electricidad y Calor (kilotoneladas CO₂e)]])</f>
        <v>39920</v>
      </c>
    </row>
    <row r="2632" spans="1:13" x14ac:dyDescent="0.25">
      <c r="A2632" t="s">
        <v>193</v>
      </c>
      <c r="B2632" t="s">
        <v>445</v>
      </c>
      <c r="C2632" t="s">
        <v>194</v>
      </c>
      <c r="D2632">
        <v>2001</v>
      </c>
      <c r="E2632">
        <v>2500</v>
      </c>
      <c r="F2632">
        <v>1210</v>
      </c>
      <c r="G2632">
        <v>0</v>
      </c>
      <c r="H2632">
        <v>0</v>
      </c>
      <c r="I2632">
        <v>11500</v>
      </c>
      <c r="J2632">
        <v>3300</v>
      </c>
      <c r="K2632">
        <v>2460</v>
      </c>
      <c r="L2632">
        <v>20600</v>
      </c>
      <c r="M2632">
        <f>SUM(Emisiones_CO2_CO2eq_MUNDO[[#This Row],[Edificios (kilotoneladas CO₂e)]:[Electricidad y Calor (kilotoneladas CO₂e)]])</f>
        <v>41570</v>
      </c>
    </row>
    <row r="2633" spans="1:13" x14ac:dyDescent="0.25">
      <c r="A2633" t="s">
        <v>193</v>
      </c>
      <c r="B2633" t="s">
        <v>445</v>
      </c>
      <c r="C2633" t="s">
        <v>194</v>
      </c>
      <c r="D2633">
        <v>2002</v>
      </c>
      <c r="E2633">
        <v>2500</v>
      </c>
      <c r="F2633">
        <v>1320</v>
      </c>
      <c r="G2633">
        <v>0</v>
      </c>
      <c r="H2633">
        <v>0</v>
      </c>
      <c r="I2633">
        <v>11700</v>
      </c>
      <c r="J2633">
        <v>3200</v>
      </c>
      <c r="K2633">
        <v>2460</v>
      </c>
      <c r="L2633">
        <v>22400</v>
      </c>
      <c r="M2633">
        <f>SUM(Emisiones_CO2_CO2eq_MUNDO[[#This Row],[Edificios (kilotoneladas CO₂e)]:[Electricidad y Calor (kilotoneladas CO₂e)]])</f>
        <v>43580</v>
      </c>
    </row>
    <row r="2634" spans="1:13" x14ac:dyDescent="0.25">
      <c r="A2634" t="s">
        <v>193</v>
      </c>
      <c r="B2634" t="s">
        <v>445</v>
      </c>
      <c r="C2634" t="s">
        <v>194</v>
      </c>
      <c r="D2634">
        <v>2003</v>
      </c>
      <c r="E2634">
        <v>2600</v>
      </c>
      <c r="F2634">
        <v>1400</v>
      </c>
      <c r="G2634">
        <v>0</v>
      </c>
      <c r="H2634">
        <v>0</v>
      </c>
      <c r="I2634">
        <v>11900</v>
      </c>
      <c r="J2634">
        <v>3200</v>
      </c>
      <c r="K2634">
        <v>1370</v>
      </c>
      <c r="L2634">
        <v>23900</v>
      </c>
      <c r="M2634">
        <f>SUM(Emisiones_CO2_CO2eq_MUNDO[[#This Row],[Edificios (kilotoneladas CO₂e)]:[Electricidad y Calor (kilotoneladas CO₂e)]])</f>
        <v>44370</v>
      </c>
    </row>
    <row r="2635" spans="1:13" x14ac:dyDescent="0.25">
      <c r="A2635" t="s">
        <v>193</v>
      </c>
      <c r="B2635" t="s">
        <v>445</v>
      </c>
      <c r="C2635" t="s">
        <v>194</v>
      </c>
      <c r="D2635">
        <v>2004</v>
      </c>
      <c r="E2635">
        <v>2500</v>
      </c>
      <c r="F2635">
        <v>1430</v>
      </c>
      <c r="G2635">
        <v>0</v>
      </c>
      <c r="H2635">
        <v>0</v>
      </c>
      <c r="I2635">
        <v>12400</v>
      </c>
      <c r="J2635">
        <v>3700</v>
      </c>
      <c r="K2635">
        <v>1640</v>
      </c>
      <c r="L2635">
        <v>23900</v>
      </c>
      <c r="M2635">
        <f>SUM(Emisiones_CO2_CO2eq_MUNDO[[#This Row],[Edificios (kilotoneladas CO₂e)]:[Electricidad y Calor (kilotoneladas CO₂e)]])</f>
        <v>45570</v>
      </c>
    </row>
    <row r="2636" spans="1:13" x14ac:dyDescent="0.25">
      <c r="A2636" t="s">
        <v>193</v>
      </c>
      <c r="B2636" t="s">
        <v>445</v>
      </c>
      <c r="C2636" t="s">
        <v>194</v>
      </c>
      <c r="D2636">
        <v>2005</v>
      </c>
      <c r="E2636">
        <v>2500</v>
      </c>
      <c r="F2636">
        <v>1430</v>
      </c>
      <c r="G2636">
        <v>0</v>
      </c>
      <c r="H2636">
        <v>0</v>
      </c>
      <c r="I2636">
        <v>12700</v>
      </c>
      <c r="J2636">
        <v>3400</v>
      </c>
      <c r="K2636">
        <v>4600</v>
      </c>
      <c r="L2636">
        <v>24300</v>
      </c>
      <c r="M2636">
        <f>SUM(Emisiones_CO2_CO2eq_MUNDO[[#This Row],[Edificios (kilotoneladas CO₂e)]:[Electricidad y Calor (kilotoneladas CO₂e)]])</f>
        <v>48930</v>
      </c>
    </row>
    <row r="2637" spans="1:13" x14ac:dyDescent="0.25">
      <c r="A2637" t="s">
        <v>193</v>
      </c>
      <c r="B2637" t="s">
        <v>445</v>
      </c>
      <c r="C2637" t="s">
        <v>194</v>
      </c>
      <c r="D2637">
        <v>2006</v>
      </c>
      <c r="E2637">
        <v>1600</v>
      </c>
      <c r="F2637">
        <v>2080</v>
      </c>
      <c r="G2637">
        <v>0</v>
      </c>
      <c r="H2637">
        <v>0</v>
      </c>
      <c r="I2637">
        <v>12800</v>
      </c>
      <c r="J2637">
        <v>3000</v>
      </c>
      <c r="K2637">
        <v>5310</v>
      </c>
      <c r="L2637">
        <v>24400</v>
      </c>
      <c r="M2637">
        <f>SUM(Emisiones_CO2_CO2eq_MUNDO[[#This Row],[Edificios (kilotoneladas CO₂e)]:[Electricidad y Calor (kilotoneladas CO₂e)]])</f>
        <v>49190</v>
      </c>
    </row>
    <row r="2638" spans="1:13" x14ac:dyDescent="0.25">
      <c r="A2638" t="s">
        <v>193</v>
      </c>
      <c r="B2638" t="s">
        <v>445</v>
      </c>
      <c r="C2638" t="s">
        <v>194</v>
      </c>
      <c r="D2638">
        <v>2007</v>
      </c>
      <c r="E2638">
        <v>1600</v>
      </c>
      <c r="F2638">
        <v>2020</v>
      </c>
      <c r="G2638">
        <v>0</v>
      </c>
      <c r="H2638">
        <v>0</v>
      </c>
      <c r="I2638">
        <v>11600</v>
      </c>
      <c r="J2638">
        <v>2800</v>
      </c>
      <c r="K2638">
        <v>5310</v>
      </c>
      <c r="L2638">
        <v>22700</v>
      </c>
      <c r="M2638">
        <f>SUM(Emisiones_CO2_CO2eq_MUNDO[[#This Row],[Edificios (kilotoneladas CO₂e)]:[Electricidad y Calor (kilotoneladas CO₂e)]])</f>
        <v>46030</v>
      </c>
    </row>
    <row r="2639" spans="1:13" x14ac:dyDescent="0.25">
      <c r="A2639" t="s">
        <v>193</v>
      </c>
      <c r="B2639" t="s">
        <v>445</v>
      </c>
      <c r="C2639" t="s">
        <v>194</v>
      </c>
      <c r="D2639">
        <v>2008</v>
      </c>
      <c r="E2639">
        <v>1800</v>
      </c>
      <c r="F2639">
        <v>2120</v>
      </c>
      <c r="G2639">
        <v>0</v>
      </c>
      <c r="H2639">
        <v>0</v>
      </c>
      <c r="I2639">
        <v>13300</v>
      </c>
      <c r="J2639">
        <v>3700</v>
      </c>
      <c r="K2639">
        <v>7170</v>
      </c>
      <c r="L2639">
        <v>23300</v>
      </c>
      <c r="M2639">
        <f>SUM(Emisiones_CO2_CO2eq_MUNDO[[#This Row],[Edificios (kilotoneladas CO₂e)]:[Electricidad y Calor (kilotoneladas CO₂e)]])</f>
        <v>51390</v>
      </c>
    </row>
    <row r="2640" spans="1:13" x14ac:dyDescent="0.25">
      <c r="A2640" t="s">
        <v>193</v>
      </c>
      <c r="B2640" t="s">
        <v>445</v>
      </c>
      <c r="C2640" t="s">
        <v>194</v>
      </c>
      <c r="D2640">
        <v>2009</v>
      </c>
      <c r="E2640">
        <v>2100</v>
      </c>
      <c r="F2640">
        <v>2500</v>
      </c>
      <c r="G2640">
        <v>0</v>
      </c>
      <c r="H2640">
        <v>0</v>
      </c>
      <c r="I2640">
        <v>15500</v>
      </c>
      <c r="J2640">
        <v>3800</v>
      </c>
      <c r="K2640">
        <v>5960</v>
      </c>
      <c r="L2640">
        <v>23900</v>
      </c>
      <c r="M2640">
        <f>SUM(Emisiones_CO2_CO2eq_MUNDO[[#This Row],[Edificios (kilotoneladas CO₂e)]:[Electricidad y Calor (kilotoneladas CO₂e)]])</f>
        <v>53760</v>
      </c>
    </row>
    <row r="2641" spans="1:13" x14ac:dyDescent="0.25">
      <c r="A2641" t="s">
        <v>193</v>
      </c>
      <c r="B2641" t="s">
        <v>445</v>
      </c>
      <c r="C2641" t="s">
        <v>194</v>
      </c>
      <c r="D2641">
        <v>2010</v>
      </c>
      <c r="E2641">
        <v>2100</v>
      </c>
      <c r="F2641">
        <v>2700</v>
      </c>
      <c r="G2641">
        <v>0</v>
      </c>
      <c r="H2641">
        <v>0</v>
      </c>
      <c r="I2641">
        <v>18100</v>
      </c>
      <c r="J2641">
        <v>3500</v>
      </c>
      <c r="K2641">
        <v>6350</v>
      </c>
      <c r="L2641">
        <v>24300</v>
      </c>
      <c r="M2641">
        <f>SUM(Emisiones_CO2_CO2eq_MUNDO[[#This Row],[Edificios (kilotoneladas CO₂e)]:[Electricidad y Calor (kilotoneladas CO₂e)]])</f>
        <v>57050</v>
      </c>
    </row>
    <row r="2642" spans="1:13" x14ac:dyDescent="0.25">
      <c r="A2642" t="s">
        <v>193</v>
      </c>
      <c r="B2642" t="s">
        <v>445</v>
      </c>
      <c r="C2642" t="s">
        <v>194</v>
      </c>
      <c r="D2642">
        <v>2011</v>
      </c>
      <c r="E2642">
        <v>1200</v>
      </c>
      <c r="F2642">
        <v>1340</v>
      </c>
      <c r="G2642">
        <v>0</v>
      </c>
      <c r="H2642">
        <v>0</v>
      </c>
      <c r="I2642">
        <v>13600</v>
      </c>
      <c r="J2642">
        <v>1300</v>
      </c>
      <c r="K2642">
        <v>2300</v>
      </c>
      <c r="L2642">
        <v>18400</v>
      </c>
      <c r="M2642">
        <f>SUM(Emisiones_CO2_CO2eq_MUNDO[[#This Row],[Edificios (kilotoneladas CO₂e)]:[Electricidad y Calor (kilotoneladas CO₂e)]])</f>
        <v>38140</v>
      </c>
    </row>
    <row r="2643" spans="1:13" x14ac:dyDescent="0.25">
      <c r="A2643" t="s">
        <v>193</v>
      </c>
      <c r="B2643" t="s">
        <v>445</v>
      </c>
      <c r="C2643" t="s">
        <v>194</v>
      </c>
      <c r="D2643">
        <v>2012</v>
      </c>
      <c r="E2643">
        <v>2100</v>
      </c>
      <c r="F2643">
        <v>760</v>
      </c>
      <c r="G2643">
        <v>0</v>
      </c>
      <c r="H2643">
        <v>0</v>
      </c>
      <c r="I2643">
        <v>16800</v>
      </c>
      <c r="J2643">
        <v>1300</v>
      </c>
      <c r="K2643">
        <v>7170</v>
      </c>
      <c r="L2643">
        <v>24100</v>
      </c>
      <c r="M2643">
        <f>SUM(Emisiones_CO2_CO2eq_MUNDO[[#This Row],[Edificios (kilotoneladas CO₂e)]:[Electricidad y Calor (kilotoneladas CO₂e)]])</f>
        <v>52230</v>
      </c>
    </row>
    <row r="2644" spans="1:13" x14ac:dyDescent="0.25">
      <c r="A2644" t="s">
        <v>193</v>
      </c>
      <c r="B2644" t="s">
        <v>445</v>
      </c>
      <c r="C2644" t="s">
        <v>194</v>
      </c>
      <c r="D2644">
        <v>2013</v>
      </c>
      <c r="E2644">
        <v>1900</v>
      </c>
      <c r="F2644">
        <v>780</v>
      </c>
      <c r="G2644">
        <v>0</v>
      </c>
      <c r="H2644">
        <v>0</v>
      </c>
      <c r="I2644">
        <v>17600</v>
      </c>
      <c r="J2644">
        <v>2800</v>
      </c>
      <c r="K2644">
        <v>5910</v>
      </c>
      <c r="L2644">
        <v>26000</v>
      </c>
      <c r="M2644">
        <f>SUM(Emisiones_CO2_CO2eq_MUNDO[[#This Row],[Edificios (kilotoneladas CO₂e)]:[Electricidad y Calor (kilotoneladas CO₂e)]])</f>
        <v>54990</v>
      </c>
    </row>
    <row r="2645" spans="1:13" x14ac:dyDescent="0.25">
      <c r="A2645" t="s">
        <v>193</v>
      </c>
      <c r="B2645" t="s">
        <v>445</v>
      </c>
      <c r="C2645" t="s">
        <v>194</v>
      </c>
      <c r="D2645">
        <v>2014</v>
      </c>
      <c r="E2645">
        <v>1600</v>
      </c>
      <c r="F2645">
        <v>770</v>
      </c>
      <c r="G2645">
        <v>0</v>
      </c>
      <c r="H2645">
        <v>0</v>
      </c>
      <c r="I2645">
        <v>19500</v>
      </c>
      <c r="J2645">
        <v>2500</v>
      </c>
      <c r="K2645">
        <v>8150</v>
      </c>
      <c r="L2645">
        <v>24400</v>
      </c>
      <c r="M2645">
        <f>SUM(Emisiones_CO2_CO2eq_MUNDO[[#This Row],[Edificios (kilotoneladas CO₂e)]:[Electricidad y Calor (kilotoneladas CO₂e)]])</f>
        <v>56920</v>
      </c>
    </row>
    <row r="2646" spans="1:13" x14ac:dyDescent="0.25">
      <c r="A2646" t="s">
        <v>193</v>
      </c>
      <c r="B2646" t="s">
        <v>445</v>
      </c>
      <c r="C2646" t="s">
        <v>194</v>
      </c>
      <c r="D2646">
        <v>2015</v>
      </c>
      <c r="E2646">
        <v>1200</v>
      </c>
      <c r="F2646">
        <v>630</v>
      </c>
      <c r="G2646">
        <v>0</v>
      </c>
      <c r="H2646">
        <v>0</v>
      </c>
      <c r="I2646">
        <v>15100</v>
      </c>
      <c r="J2646">
        <v>1400</v>
      </c>
      <c r="K2646">
        <v>8150</v>
      </c>
      <c r="L2646">
        <v>24300</v>
      </c>
      <c r="M2646">
        <f>SUM(Emisiones_CO2_CO2eq_MUNDO[[#This Row],[Edificios (kilotoneladas CO₂e)]:[Electricidad y Calor (kilotoneladas CO₂e)]])</f>
        <v>50780</v>
      </c>
    </row>
    <row r="2647" spans="1:13" x14ac:dyDescent="0.25">
      <c r="A2647" t="s">
        <v>193</v>
      </c>
      <c r="B2647" t="s">
        <v>445</v>
      </c>
      <c r="C2647" t="s">
        <v>194</v>
      </c>
      <c r="D2647">
        <v>2016</v>
      </c>
      <c r="E2647">
        <v>1200</v>
      </c>
      <c r="F2647">
        <v>630</v>
      </c>
      <c r="G2647">
        <v>0</v>
      </c>
      <c r="H2647">
        <v>0</v>
      </c>
      <c r="I2647">
        <v>21200</v>
      </c>
      <c r="J2647">
        <v>1700</v>
      </c>
      <c r="K2647">
        <v>8150</v>
      </c>
      <c r="L2647">
        <v>19300</v>
      </c>
      <c r="M2647">
        <f>SUM(Emisiones_CO2_CO2eq_MUNDO[[#This Row],[Edificios (kilotoneladas CO₂e)]:[Electricidad y Calor (kilotoneladas CO₂e)]])</f>
        <v>52180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E2648">
        <v>0</v>
      </c>
      <c r="F2648">
        <v>0</v>
      </c>
      <c r="G2648">
        <v>-10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>SUM(Emisiones_CO2_CO2eq_MUNDO[[#This Row],[Edificios (kilotoneladas CO₂e)]:[Electricidad y Calor (kilotoneladas CO₂e)]])</f>
        <v>-10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E2649">
        <v>0</v>
      </c>
      <c r="F2649">
        <v>0</v>
      </c>
      <c r="G2649">
        <v>-10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>SUM(Emisiones_CO2_CO2eq_MUNDO[[#This Row],[Edificios (kilotoneladas CO₂e)]:[Electricidad y Calor (kilotoneladas CO₂e)]])</f>
        <v>-10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E2650">
        <v>0</v>
      </c>
      <c r="F2650">
        <v>0</v>
      </c>
      <c r="G2650">
        <v>-10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>SUM(Emisiones_CO2_CO2eq_MUNDO[[#This Row],[Edificios (kilotoneladas CO₂e)]:[Electricidad y Calor (kilotoneladas CO₂e)]])</f>
        <v>-10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E2651">
        <v>0</v>
      </c>
      <c r="F2651">
        <v>0</v>
      </c>
      <c r="G2651">
        <v>-10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>SUM(Emisiones_CO2_CO2eq_MUNDO[[#This Row],[Edificios (kilotoneladas CO₂e)]:[Electricidad y Calor (kilotoneladas CO₂e)]])</f>
        <v>-10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E2652">
        <v>0</v>
      </c>
      <c r="F2652">
        <v>0</v>
      </c>
      <c r="G2652">
        <v>-10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>SUM(Emisiones_CO2_CO2eq_MUNDO[[#This Row],[Edificios (kilotoneladas CO₂e)]:[Electricidad y Calor (kilotoneladas CO₂e)]])</f>
        <v>-10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E2653">
        <v>0</v>
      </c>
      <c r="F2653">
        <v>0</v>
      </c>
      <c r="G2653">
        <v>-10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>SUM(Emisiones_CO2_CO2eq_MUNDO[[#This Row],[Edificios (kilotoneladas CO₂e)]:[Electricidad y Calor (kilotoneladas CO₂e)]])</f>
        <v>-10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E2654">
        <v>0</v>
      </c>
      <c r="F2654">
        <v>0</v>
      </c>
      <c r="G2654">
        <v>-10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>SUM(Emisiones_CO2_CO2eq_MUNDO[[#This Row],[Edificios (kilotoneladas CO₂e)]:[Electricidad y Calor (kilotoneladas CO₂e)]])</f>
        <v>-10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E2655">
        <v>0</v>
      </c>
      <c r="F2655">
        <v>0</v>
      </c>
      <c r="G2655">
        <v>-10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>SUM(Emisiones_CO2_CO2eq_MUNDO[[#This Row],[Edificios (kilotoneladas CO₂e)]:[Electricidad y Calor (kilotoneladas CO₂e)]])</f>
        <v>-10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E2656">
        <v>0</v>
      </c>
      <c r="F2656">
        <v>0</v>
      </c>
      <c r="G2656">
        <v>-10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>SUM(Emisiones_CO2_CO2eq_MUNDO[[#This Row],[Edificios (kilotoneladas CO₂e)]:[Electricidad y Calor (kilotoneladas CO₂e)]])</f>
        <v>-10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E2657">
        <v>0</v>
      </c>
      <c r="F2657">
        <v>0</v>
      </c>
      <c r="G2657">
        <v>-10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>SUM(Emisiones_CO2_CO2eq_MUNDO[[#This Row],[Edificios (kilotoneladas CO₂e)]:[Electricidad y Calor (kilotoneladas CO₂e)]])</f>
        <v>-10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E2658">
        <v>0</v>
      </c>
      <c r="F2658">
        <v>0</v>
      </c>
      <c r="G2658">
        <v>-10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SUM(Emisiones_CO2_CO2eq_MUNDO[[#This Row],[Edificios (kilotoneladas CO₂e)]:[Electricidad y Calor (kilotoneladas CO₂e)]])</f>
        <v>-10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>SUM(Emisiones_CO2_CO2eq_MUNDO[[#This Row],[Edificios (kilotoneladas CO₂e)]:[Electricidad y Calor (kilotoneladas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>SUM(Emisiones_CO2_CO2eq_MUNDO[[#This Row],[Edificios (kilotoneladas CO₂e)]:[Electricidad y Calor (kilotoneladas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>SUM(Emisiones_CO2_CO2eq_MUNDO[[#This Row],[Edificios (kilotoneladas CO₂e)]:[Electricidad y Calor (kilotoneladas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SUM(Emisiones_CO2_CO2eq_MUNDO[[#This Row],[Edificios (kilotoneladas CO₂e)]:[Electricidad y Calor (kilotoneladas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SUM(Emisiones_CO2_CO2eq_MUNDO[[#This Row],[Edificios (kilotoneladas CO₂e)]:[Electricidad y Calor (kilotoneladas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SUM(Emisiones_CO2_CO2eq_MUNDO[[#This Row],[Edificios (kilotoneladas CO₂e)]:[Electricidad y Calor (kilotoneladas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SUM(Emisiones_CO2_CO2eq_MUNDO[[#This Row],[Edificios (kilotoneladas CO₂e)]:[Electricidad y Calor (kilotoneladas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SUM(Emisiones_CO2_CO2eq_MUNDO[[#This Row],[Edificios (kilotoneladas CO₂e)]:[Electricidad y Calor (kilotoneladas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SUM(Emisiones_CO2_CO2eq_MUNDO[[#This Row],[Edificios (kilotoneladas CO₂e)]:[Electricidad y Calor (kilotoneladas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>SUM(Emisiones_CO2_CO2eq_MUNDO[[#This Row],[Edificios (kilotoneladas CO₂e)]:[Electricidad y Calor (kilotoneladas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>SUM(Emisiones_CO2_CO2eq_MUNDO[[#This Row],[Edificios (kilotoneladas CO₂e)]:[Electricidad y Calor (kilotoneladas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>SUM(Emisiones_CO2_CO2eq_MUNDO[[#This Row],[Edificios (kilotoneladas CO₂e)]:[Electricidad y Calor (kilotoneladas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>SUM(Emisiones_CO2_CO2eq_MUNDO[[#This Row],[Edificios (kilotoneladas CO₂e)]:[Electricidad y Calor (kilotoneladas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>SUM(Emisiones_CO2_CO2eq_MUNDO[[#This Row],[Edificios (kilotoneladas CO₂e)]:[Electricidad y Calor (kilotoneladas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>SUM(Emisiones_CO2_CO2eq_MUNDO[[#This Row],[Edificios (kilotoneladas CO₂e)]:[Electricidad y Calor (kilotoneladas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>SUM(Emisiones_CO2_CO2eq_MUNDO[[#This Row],[Edificios (kilotoneladas CO₂e)]:[Electricidad y Calor (kilotoneladas CO₂e)]])</f>
        <v>0</v>
      </c>
    </row>
    <row r="2675" spans="1:13" x14ac:dyDescent="0.25">
      <c r="A2675" t="s">
        <v>197</v>
      </c>
      <c r="B2675" t="s">
        <v>446</v>
      </c>
      <c r="C2675" t="s">
        <v>198</v>
      </c>
      <c r="D2675">
        <v>1990</v>
      </c>
      <c r="E2675">
        <v>5500</v>
      </c>
      <c r="F2675">
        <v>0</v>
      </c>
      <c r="G2675">
        <v>680</v>
      </c>
      <c r="H2675">
        <v>1500</v>
      </c>
      <c r="I2675">
        <v>5500</v>
      </c>
      <c r="J2675">
        <v>6100</v>
      </c>
      <c r="K2675">
        <v>0</v>
      </c>
      <c r="L2675">
        <v>13700</v>
      </c>
      <c r="M2675">
        <f>SUM(Emisiones_CO2_CO2eq_MUNDO[[#This Row],[Edificios (kilotoneladas CO₂e)]:[Electricidad y Calor (kilotoneladas CO₂e)]])</f>
        <v>32980</v>
      </c>
    </row>
    <row r="2676" spans="1:13" x14ac:dyDescent="0.25">
      <c r="A2676" t="s">
        <v>197</v>
      </c>
      <c r="B2676" t="s">
        <v>446</v>
      </c>
      <c r="C2676" t="s">
        <v>198</v>
      </c>
      <c r="D2676">
        <v>1991</v>
      </c>
      <c r="E2676">
        <v>6100</v>
      </c>
      <c r="F2676">
        <v>0</v>
      </c>
      <c r="G2676">
        <v>680</v>
      </c>
      <c r="H2676">
        <v>1200</v>
      </c>
      <c r="I2676">
        <v>6100</v>
      </c>
      <c r="J2676">
        <v>6200</v>
      </c>
      <c r="K2676">
        <v>0</v>
      </c>
      <c r="L2676">
        <v>14700</v>
      </c>
      <c r="M2676">
        <f>SUM(Emisiones_CO2_CO2eq_MUNDO[[#This Row],[Edificios (kilotoneladas CO₂e)]:[Electricidad y Calor (kilotoneladas CO₂e)]])</f>
        <v>34980</v>
      </c>
    </row>
    <row r="2677" spans="1:13" x14ac:dyDescent="0.25">
      <c r="A2677" t="s">
        <v>197</v>
      </c>
      <c r="B2677" t="s">
        <v>446</v>
      </c>
      <c r="C2677" t="s">
        <v>198</v>
      </c>
      <c r="D2677">
        <v>1992</v>
      </c>
      <c r="E2677">
        <v>2800</v>
      </c>
      <c r="F2677">
        <v>760</v>
      </c>
      <c r="G2677">
        <v>660</v>
      </c>
      <c r="H2677">
        <v>700</v>
      </c>
      <c r="I2677">
        <v>4000</v>
      </c>
      <c r="J2677">
        <v>3000</v>
      </c>
      <c r="K2677">
        <v>0</v>
      </c>
      <c r="L2677">
        <v>8600</v>
      </c>
      <c r="M2677">
        <f>SUM(Emisiones_CO2_CO2eq_MUNDO[[#This Row],[Edificios (kilotoneladas CO₂e)]:[Electricidad y Calor (kilotoneladas CO₂e)]])</f>
        <v>20520</v>
      </c>
    </row>
    <row r="2678" spans="1:13" x14ac:dyDescent="0.25">
      <c r="A2678" t="s">
        <v>197</v>
      </c>
      <c r="B2678" t="s">
        <v>446</v>
      </c>
      <c r="C2678" t="s">
        <v>198</v>
      </c>
      <c r="D2678">
        <v>1993</v>
      </c>
      <c r="E2678">
        <v>2300</v>
      </c>
      <c r="F2678">
        <v>360</v>
      </c>
      <c r="G2678">
        <v>660</v>
      </c>
      <c r="H2678">
        <v>600</v>
      </c>
      <c r="I2678">
        <v>3100</v>
      </c>
      <c r="J2678">
        <v>2000</v>
      </c>
      <c r="K2678">
        <v>0</v>
      </c>
      <c r="L2678">
        <v>7300</v>
      </c>
      <c r="M2678">
        <f>SUM(Emisiones_CO2_CO2eq_MUNDO[[#This Row],[Edificios (kilotoneladas CO₂e)]:[Electricidad y Calor (kilotoneladas CO₂e)]])</f>
        <v>16320</v>
      </c>
    </row>
    <row r="2679" spans="1:13" x14ac:dyDescent="0.25">
      <c r="A2679" t="s">
        <v>197</v>
      </c>
      <c r="B2679" t="s">
        <v>446</v>
      </c>
      <c r="C2679" t="s">
        <v>198</v>
      </c>
      <c r="D2679">
        <v>1994</v>
      </c>
      <c r="E2679">
        <v>2200</v>
      </c>
      <c r="F2679">
        <v>380</v>
      </c>
      <c r="G2679">
        <v>660</v>
      </c>
      <c r="H2679">
        <v>500</v>
      </c>
      <c r="I2679">
        <v>2400</v>
      </c>
      <c r="J2679">
        <v>2000</v>
      </c>
      <c r="K2679">
        <v>0</v>
      </c>
      <c r="L2679">
        <v>7300</v>
      </c>
      <c r="M2679">
        <f>SUM(Emisiones_CO2_CO2eq_MUNDO[[#This Row],[Edificios (kilotoneladas CO₂e)]:[Electricidad y Calor (kilotoneladas CO₂e)]])</f>
        <v>15440</v>
      </c>
    </row>
    <row r="2680" spans="1:13" x14ac:dyDescent="0.25">
      <c r="A2680" t="s">
        <v>197</v>
      </c>
      <c r="B2680" t="s">
        <v>446</v>
      </c>
      <c r="C2680" t="s">
        <v>198</v>
      </c>
      <c r="D2680">
        <v>1995</v>
      </c>
      <c r="E2680">
        <v>1900</v>
      </c>
      <c r="F2680">
        <v>310</v>
      </c>
      <c r="G2680">
        <v>660</v>
      </c>
      <c r="H2680">
        <v>400</v>
      </c>
      <c r="I2680">
        <v>2900</v>
      </c>
      <c r="J2680">
        <v>1700</v>
      </c>
      <c r="K2680">
        <v>0</v>
      </c>
      <c r="L2680">
        <v>6400</v>
      </c>
      <c r="M2680">
        <f>SUM(Emisiones_CO2_CO2eq_MUNDO[[#This Row],[Edificios (kilotoneladas CO₂e)]:[Electricidad y Calor (kilotoneladas CO₂e)]])</f>
        <v>14270</v>
      </c>
    </row>
    <row r="2681" spans="1:13" x14ac:dyDescent="0.25">
      <c r="A2681" t="s">
        <v>197</v>
      </c>
      <c r="B2681" t="s">
        <v>446</v>
      </c>
      <c r="C2681" t="s">
        <v>198</v>
      </c>
      <c r="D2681">
        <v>1996</v>
      </c>
      <c r="E2681">
        <v>1600</v>
      </c>
      <c r="F2681">
        <v>320</v>
      </c>
      <c r="G2681">
        <v>660</v>
      </c>
      <c r="H2681">
        <v>400</v>
      </c>
      <c r="I2681">
        <v>3200</v>
      </c>
      <c r="J2681">
        <v>1500</v>
      </c>
      <c r="K2681">
        <v>0</v>
      </c>
      <c r="L2681">
        <v>7100</v>
      </c>
      <c r="M2681">
        <f>SUM(Emisiones_CO2_CO2eq_MUNDO[[#This Row],[Edificios (kilotoneladas CO₂e)]:[Electricidad y Calor (kilotoneladas CO₂e)]])</f>
        <v>14780</v>
      </c>
    </row>
    <row r="2682" spans="1:13" x14ac:dyDescent="0.25">
      <c r="A2682" t="s">
        <v>197</v>
      </c>
      <c r="B2682" t="s">
        <v>446</v>
      </c>
      <c r="C2682" t="s">
        <v>198</v>
      </c>
      <c r="D2682">
        <v>1997</v>
      </c>
      <c r="E2682">
        <v>1400</v>
      </c>
      <c r="F2682">
        <v>370</v>
      </c>
      <c r="G2682">
        <v>660</v>
      </c>
      <c r="H2682">
        <v>400</v>
      </c>
      <c r="I2682">
        <v>3600</v>
      </c>
      <c r="J2682">
        <v>1600</v>
      </c>
      <c r="K2682">
        <v>0</v>
      </c>
      <c r="L2682">
        <v>6700</v>
      </c>
      <c r="M2682">
        <f>SUM(Emisiones_CO2_CO2eq_MUNDO[[#This Row],[Edificios (kilotoneladas CO₂e)]:[Electricidad y Calor (kilotoneladas CO₂e)]])</f>
        <v>14730</v>
      </c>
    </row>
    <row r="2683" spans="1:13" x14ac:dyDescent="0.25">
      <c r="A2683" t="s">
        <v>197</v>
      </c>
      <c r="B2683" t="s">
        <v>446</v>
      </c>
      <c r="C2683" t="s">
        <v>198</v>
      </c>
      <c r="D2683">
        <v>1998</v>
      </c>
      <c r="E2683">
        <v>1100</v>
      </c>
      <c r="F2683">
        <v>410</v>
      </c>
      <c r="G2683">
        <v>660</v>
      </c>
      <c r="H2683">
        <v>300</v>
      </c>
      <c r="I2683">
        <v>3800</v>
      </c>
      <c r="J2683">
        <v>1500</v>
      </c>
      <c r="K2683">
        <v>0</v>
      </c>
      <c r="L2683">
        <v>7500</v>
      </c>
      <c r="M2683">
        <f>SUM(Emisiones_CO2_CO2eq_MUNDO[[#This Row],[Edificios (kilotoneladas CO₂e)]:[Electricidad y Calor (kilotoneladas CO₂e)]])</f>
        <v>15270</v>
      </c>
    </row>
    <row r="2684" spans="1:13" x14ac:dyDescent="0.25">
      <c r="A2684" t="s">
        <v>197</v>
      </c>
      <c r="B2684" t="s">
        <v>446</v>
      </c>
      <c r="C2684" t="s">
        <v>198</v>
      </c>
      <c r="D2684">
        <v>1999</v>
      </c>
      <c r="E2684">
        <v>1100</v>
      </c>
      <c r="F2684">
        <v>350</v>
      </c>
      <c r="G2684">
        <v>670</v>
      </c>
      <c r="H2684">
        <v>200</v>
      </c>
      <c r="I2684">
        <v>3400</v>
      </c>
      <c r="J2684">
        <v>1200</v>
      </c>
      <c r="K2684">
        <v>0</v>
      </c>
      <c r="L2684">
        <v>6000</v>
      </c>
      <c r="M2684">
        <f>SUM(Emisiones_CO2_CO2eq_MUNDO[[#This Row],[Edificios (kilotoneladas CO₂e)]:[Electricidad y Calor (kilotoneladas CO₂e)]])</f>
        <v>12920</v>
      </c>
    </row>
    <row r="2685" spans="1:13" x14ac:dyDescent="0.25">
      <c r="A2685" t="s">
        <v>197</v>
      </c>
      <c r="B2685" t="s">
        <v>446</v>
      </c>
      <c r="C2685" t="s">
        <v>198</v>
      </c>
      <c r="D2685">
        <v>2000</v>
      </c>
      <c r="E2685">
        <v>800</v>
      </c>
      <c r="F2685">
        <v>290</v>
      </c>
      <c r="G2685">
        <v>660</v>
      </c>
      <c r="H2685">
        <v>200</v>
      </c>
      <c r="I2685">
        <v>3000</v>
      </c>
      <c r="J2685">
        <v>1100</v>
      </c>
      <c r="K2685">
        <v>0</v>
      </c>
      <c r="L2685">
        <v>5000</v>
      </c>
      <c r="M2685">
        <f>SUM(Emisiones_CO2_CO2eq_MUNDO[[#This Row],[Edificios (kilotoneladas CO₂e)]:[Electricidad y Calor (kilotoneladas CO₂e)]])</f>
        <v>11050</v>
      </c>
    </row>
    <row r="2686" spans="1:13" x14ac:dyDescent="0.25">
      <c r="A2686" t="s">
        <v>197</v>
      </c>
      <c r="B2686" t="s">
        <v>446</v>
      </c>
      <c r="C2686" t="s">
        <v>198</v>
      </c>
      <c r="D2686">
        <v>2001</v>
      </c>
      <c r="E2686">
        <v>800</v>
      </c>
      <c r="F2686">
        <v>280</v>
      </c>
      <c r="G2686">
        <v>1050</v>
      </c>
      <c r="H2686">
        <v>200</v>
      </c>
      <c r="I2686">
        <v>3300</v>
      </c>
      <c r="J2686">
        <v>1000</v>
      </c>
      <c r="K2686">
        <v>0</v>
      </c>
      <c r="L2686">
        <v>5500</v>
      </c>
      <c r="M2686">
        <f>SUM(Emisiones_CO2_CO2eq_MUNDO[[#This Row],[Edificios (kilotoneladas CO₂e)]:[Electricidad y Calor (kilotoneladas CO₂e)]])</f>
        <v>12130</v>
      </c>
    </row>
    <row r="2687" spans="1:13" x14ac:dyDescent="0.25">
      <c r="A2687" t="s">
        <v>197</v>
      </c>
      <c r="B2687" t="s">
        <v>446</v>
      </c>
      <c r="C2687" t="s">
        <v>198</v>
      </c>
      <c r="D2687">
        <v>2002</v>
      </c>
      <c r="E2687">
        <v>900</v>
      </c>
      <c r="F2687">
        <v>290</v>
      </c>
      <c r="G2687">
        <v>1080</v>
      </c>
      <c r="H2687">
        <v>200</v>
      </c>
      <c r="I2687">
        <v>3400</v>
      </c>
      <c r="J2687">
        <v>1100</v>
      </c>
      <c r="K2687">
        <v>0</v>
      </c>
      <c r="L2687">
        <v>5400</v>
      </c>
      <c r="M2687">
        <f>SUM(Emisiones_CO2_CO2eq_MUNDO[[#This Row],[Edificios (kilotoneladas CO₂e)]:[Electricidad y Calor (kilotoneladas CO₂e)]])</f>
        <v>12370</v>
      </c>
    </row>
    <row r="2688" spans="1:13" x14ac:dyDescent="0.25">
      <c r="A2688" t="s">
        <v>197</v>
      </c>
      <c r="B2688" t="s">
        <v>446</v>
      </c>
      <c r="C2688" t="s">
        <v>198</v>
      </c>
      <c r="D2688">
        <v>2003</v>
      </c>
      <c r="E2688">
        <v>900</v>
      </c>
      <c r="F2688">
        <v>290</v>
      </c>
      <c r="G2688">
        <v>1130</v>
      </c>
      <c r="H2688">
        <v>200</v>
      </c>
      <c r="I2688">
        <v>3500</v>
      </c>
      <c r="J2688">
        <v>1100</v>
      </c>
      <c r="K2688">
        <v>0</v>
      </c>
      <c r="L2688">
        <v>5300</v>
      </c>
      <c r="M2688">
        <f>SUM(Emisiones_CO2_CO2eq_MUNDO[[#This Row],[Edificios (kilotoneladas CO₂e)]:[Electricidad y Calor (kilotoneladas CO₂e)]])</f>
        <v>12420</v>
      </c>
    </row>
    <row r="2689" spans="1:13" x14ac:dyDescent="0.25">
      <c r="A2689" t="s">
        <v>197</v>
      </c>
      <c r="B2689" t="s">
        <v>446</v>
      </c>
      <c r="C2689" t="s">
        <v>198</v>
      </c>
      <c r="D2689">
        <v>2004</v>
      </c>
      <c r="E2689">
        <v>900</v>
      </c>
      <c r="F2689">
        <v>350</v>
      </c>
      <c r="G2689">
        <v>1020</v>
      </c>
      <c r="H2689">
        <v>200</v>
      </c>
      <c r="I2689">
        <v>3800</v>
      </c>
      <c r="J2689">
        <v>1200</v>
      </c>
      <c r="K2689">
        <v>0</v>
      </c>
      <c r="L2689">
        <v>5400</v>
      </c>
      <c r="M2689">
        <f>SUM(Emisiones_CO2_CO2eq_MUNDO[[#This Row],[Edificios (kilotoneladas CO₂e)]:[Electricidad y Calor (kilotoneladas CO₂e)]])</f>
        <v>12870</v>
      </c>
    </row>
    <row r="2690" spans="1:13" x14ac:dyDescent="0.25">
      <c r="A2690" t="s">
        <v>197</v>
      </c>
      <c r="B2690" t="s">
        <v>446</v>
      </c>
      <c r="C2690" t="s">
        <v>198</v>
      </c>
      <c r="D2690">
        <v>2005</v>
      </c>
      <c r="E2690">
        <v>900</v>
      </c>
      <c r="F2690">
        <v>380</v>
      </c>
      <c r="G2690">
        <v>1010</v>
      </c>
      <c r="H2690">
        <v>200</v>
      </c>
      <c r="I2690">
        <v>4099.99999999999</v>
      </c>
      <c r="J2690">
        <v>1500</v>
      </c>
      <c r="K2690">
        <v>0</v>
      </c>
      <c r="L2690">
        <v>5600</v>
      </c>
      <c r="M2690">
        <f>SUM(Emisiones_CO2_CO2eq_MUNDO[[#This Row],[Edificios (kilotoneladas CO₂e)]:[Electricidad y Calor (kilotoneladas CO₂e)]])</f>
        <v>13689.999999999989</v>
      </c>
    </row>
    <row r="2691" spans="1:13" x14ac:dyDescent="0.25">
      <c r="A2691" t="s">
        <v>197</v>
      </c>
      <c r="B2691" t="s">
        <v>446</v>
      </c>
      <c r="C2691" t="s">
        <v>198</v>
      </c>
      <c r="D2691">
        <v>2006</v>
      </c>
      <c r="E2691">
        <v>1100</v>
      </c>
      <c r="F2691">
        <v>520</v>
      </c>
      <c r="G2691">
        <v>-970</v>
      </c>
      <c r="H2691">
        <v>200</v>
      </c>
      <c r="I2691">
        <v>4300</v>
      </c>
      <c r="J2691">
        <v>1600</v>
      </c>
      <c r="K2691">
        <v>0</v>
      </c>
      <c r="L2691">
        <v>5300</v>
      </c>
      <c r="M2691">
        <f>SUM(Emisiones_CO2_CO2eq_MUNDO[[#This Row],[Edificios (kilotoneladas CO₂e)]:[Electricidad y Calor (kilotoneladas CO₂e)]])</f>
        <v>12050</v>
      </c>
    </row>
    <row r="2692" spans="1:13" x14ac:dyDescent="0.25">
      <c r="A2692" t="s">
        <v>197</v>
      </c>
      <c r="B2692" t="s">
        <v>446</v>
      </c>
      <c r="C2692" t="s">
        <v>198</v>
      </c>
      <c r="D2692">
        <v>2007</v>
      </c>
      <c r="E2692">
        <v>1100</v>
      </c>
      <c r="F2692">
        <v>520</v>
      </c>
      <c r="G2692">
        <v>-980</v>
      </c>
      <c r="H2692">
        <v>200</v>
      </c>
      <c r="I2692">
        <v>5000</v>
      </c>
      <c r="J2692">
        <v>1600</v>
      </c>
      <c r="K2692">
        <v>0</v>
      </c>
      <c r="L2692">
        <v>4700</v>
      </c>
      <c r="M2692">
        <f>SUM(Emisiones_CO2_CO2eq_MUNDO[[#This Row],[Edificios (kilotoneladas CO₂e)]:[Electricidad y Calor (kilotoneladas CO₂e)]])</f>
        <v>12140</v>
      </c>
    </row>
    <row r="2693" spans="1:13" x14ac:dyDescent="0.25">
      <c r="A2693" t="s">
        <v>197</v>
      </c>
      <c r="B2693" t="s">
        <v>446</v>
      </c>
      <c r="C2693" t="s">
        <v>198</v>
      </c>
      <c r="D2693">
        <v>2008</v>
      </c>
      <c r="E2693">
        <v>1000</v>
      </c>
      <c r="F2693">
        <v>450</v>
      </c>
      <c r="G2693">
        <v>-940</v>
      </c>
      <c r="H2693">
        <v>200</v>
      </c>
      <c r="I2693">
        <v>5000</v>
      </c>
      <c r="J2693">
        <v>1500</v>
      </c>
      <c r="K2693">
        <v>0</v>
      </c>
      <c r="L2693">
        <v>5000</v>
      </c>
      <c r="M2693">
        <f>SUM(Emisiones_CO2_CO2eq_MUNDO[[#This Row],[Edificios (kilotoneladas CO₂e)]:[Electricidad y Calor (kilotoneladas CO₂e)]])</f>
        <v>12210</v>
      </c>
    </row>
    <row r="2694" spans="1:13" x14ac:dyDescent="0.25">
      <c r="A2694" t="s">
        <v>197</v>
      </c>
      <c r="B2694" t="s">
        <v>446</v>
      </c>
      <c r="C2694" t="s">
        <v>198</v>
      </c>
      <c r="D2694">
        <v>2009</v>
      </c>
      <c r="E2694">
        <v>1000</v>
      </c>
      <c r="F2694">
        <v>280</v>
      </c>
      <c r="G2694">
        <v>-940</v>
      </c>
      <c r="H2694">
        <v>200</v>
      </c>
      <c r="I2694">
        <v>4099.99999999999</v>
      </c>
      <c r="J2694">
        <v>1200</v>
      </c>
      <c r="K2694">
        <v>0</v>
      </c>
      <c r="L2694">
        <v>4900</v>
      </c>
      <c r="M2694">
        <f>SUM(Emisiones_CO2_CO2eq_MUNDO[[#This Row],[Edificios (kilotoneladas CO₂e)]:[Electricidad y Calor (kilotoneladas CO₂e)]])</f>
        <v>10739.999999999989</v>
      </c>
    </row>
    <row r="2695" spans="1:13" x14ac:dyDescent="0.25">
      <c r="A2695" t="s">
        <v>197</v>
      </c>
      <c r="B2695" t="s">
        <v>446</v>
      </c>
      <c r="C2695" t="s">
        <v>198</v>
      </c>
      <c r="D2695">
        <v>2010</v>
      </c>
      <c r="E2695">
        <v>1200</v>
      </c>
      <c r="F2695">
        <v>290</v>
      </c>
      <c r="G2695">
        <v>-1000</v>
      </c>
      <c r="H2695">
        <v>200</v>
      </c>
      <c r="I2695">
        <v>4300</v>
      </c>
      <c r="J2695">
        <v>1300</v>
      </c>
      <c r="K2695">
        <v>0</v>
      </c>
      <c r="L2695">
        <v>5400</v>
      </c>
      <c r="M2695">
        <f>SUM(Emisiones_CO2_CO2eq_MUNDO[[#This Row],[Edificios (kilotoneladas CO₂e)]:[Electricidad y Calor (kilotoneladas CO₂e)]])</f>
        <v>11690</v>
      </c>
    </row>
    <row r="2696" spans="1:13" x14ac:dyDescent="0.25">
      <c r="A2696" t="s">
        <v>197</v>
      </c>
      <c r="B2696" t="s">
        <v>446</v>
      </c>
      <c r="C2696" t="s">
        <v>198</v>
      </c>
      <c r="D2696">
        <v>2011</v>
      </c>
      <c r="E2696">
        <v>1200</v>
      </c>
      <c r="F2696">
        <v>320</v>
      </c>
      <c r="G2696">
        <v>-1120</v>
      </c>
      <c r="H2696">
        <v>200</v>
      </c>
      <c r="I2696">
        <v>4300</v>
      </c>
      <c r="J2696">
        <v>1400</v>
      </c>
      <c r="K2696">
        <v>0</v>
      </c>
      <c r="L2696">
        <v>4500</v>
      </c>
      <c r="M2696">
        <f>SUM(Emisiones_CO2_CO2eq_MUNDO[[#This Row],[Edificios (kilotoneladas CO₂e)]:[Electricidad y Calor (kilotoneladas CO₂e)]])</f>
        <v>10800</v>
      </c>
    </row>
    <row r="2697" spans="1:13" x14ac:dyDescent="0.25">
      <c r="A2697" t="s">
        <v>197</v>
      </c>
      <c r="B2697" t="s">
        <v>446</v>
      </c>
      <c r="C2697" t="s">
        <v>198</v>
      </c>
      <c r="D2697">
        <v>2012</v>
      </c>
      <c r="E2697">
        <v>1000</v>
      </c>
      <c r="F2697">
        <v>400</v>
      </c>
      <c r="G2697">
        <v>-1150</v>
      </c>
      <c r="H2697">
        <v>200</v>
      </c>
      <c r="I2697">
        <v>4300</v>
      </c>
      <c r="J2697">
        <v>1500</v>
      </c>
      <c r="K2697">
        <v>0</v>
      </c>
      <c r="L2697">
        <v>4500</v>
      </c>
      <c r="M2697">
        <f>SUM(Emisiones_CO2_CO2eq_MUNDO[[#This Row],[Edificios (kilotoneladas CO₂e)]:[Electricidad y Calor (kilotoneladas CO₂e)]])</f>
        <v>10750</v>
      </c>
    </row>
    <row r="2698" spans="1:13" x14ac:dyDescent="0.25">
      <c r="A2698" t="s">
        <v>197</v>
      </c>
      <c r="B2698" t="s">
        <v>446</v>
      </c>
      <c r="C2698" t="s">
        <v>198</v>
      </c>
      <c r="D2698">
        <v>2013</v>
      </c>
      <c r="E2698">
        <v>1100</v>
      </c>
      <c r="F2698">
        <v>460</v>
      </c>
      <c r="G2698">
        <v>-1150</v>
      </c>
      <c r="H2698">
        <v>200</v>
      </c>
      <c r="I2698">
        <v>4300</v>
      </c>
      <c r="J2698">
        <v>1400</v>
      </c>
      <c r="K2698">
        <v>0</v>
      </c>
      <c r="L2698">
        <v>3800</v>
      </c>
      <c r="M2698">
        <f>SUM(Emisiones_CO2_CO2eq_MUNDO[[#This Row],[Edificios (kilotoneladas CO₂e)]:[Electricidad y Calor (kilotoneladas CO₂e)]])</f>
        <v>10110</v>
      </c>
    </row>
    <row r="2699" spans="1:13" x14ac:dyDescent="0.25">
      <c r="A2699" t="s">
        <v>197</v>
      </c>
      <c r="B2699" t="s">
        <v>446</v>
      </c>
      <c r="C2699" t="s">
        <v>198</v>
      </c>
      <c r="D2699">
        <v>2014</v>
      </c>
      <c r="E2699">
        <v>900</v>
      </c>
      <c r="F2699">
        <v>400</v>
      </c>
      <c r="G2699">
        <v>-1170</v>
      </c>
      <c r="H2699">
        <v>200</v>
      </c>
      <c r="I2699">
        <v>4800</v>
      </c>
      <c r="J2699">
        <v>1300</v>
      </c>
      <c r="K2699">
        <v>0</v>
      </c>
      <c r="L2699">
        <v>3300</v>
      </c>
      <c r="M2699">
        <f>SUM(Emisiones_CO2_CO2eq_MUNDO[[#This Row],[Edificios (kilotoneladas CO₂e)]:[Electricidad y Calor (kilotoneladas CO₂e)]])</f>
        <v>9730</v>
      </c>
    </row>
    <row r="2700" spans="1:13" x14ac:dyDescent="0.25">
      <c r="A2700" t="s">
        <v>197</v>
      </c>
      <c r="B2700" t="s">
        <v>446</v>
      </c>
      <c r="C2700" t="s">
        <v>198</v>
      </c>
      <c r="D2700">
        <v>2015</v>
      </c>
      <c r="E2700">
        <v>900</v>
      </c>
      <c r="F2700">
        <v>520</v>
      </c>
      <c r="G2700">
        <v>-1160</v>
      </c>
      <c r="H2700">
        <v>200</v>
      </c>
      <c r="I2700">
        <v>5100</v>
      </c>
      <c r="J2700">
        <v>1200</v>
      </c>
      <c r="K2700">
        <v>0</v>
      </c>
      <c r="L2700">
        <v>3200</v>
      </c>
      <c r="M2700">
        <f>SUM(Emisiones_CO2_CO2eq_MUNDO[[#This Row],[Edificios (kilotoneladas CO₂e)]:[Electricidad y Calor (kilotoneladas CO₂e)]])</f>
        <v>9960</v>
      </c>
    </row>
    <row r="2701" spans="1:13" x14ac:dyDescent="0.25">
      <c r="A2701" t="s">
        <v>197</v>
      </c>
      <c r="B2701" t="s">
        <v>446</v>
      </c>
      <c r="C2701" t="s">
        <v>198</v>
      </c>
      <c r="D2701">
        <v>2016</v>
      </c>
      <c r="E2701">
        <v>1000</v>
      </c>
      <c r="F2701">
        <v>450</v>
      </c>
      <c r="G2701">
        <v>-1170</v>
      </c>
      <c r="H2701">
        <v>200</v>
      </c>
      <c r="I2701">
        <v>5400</v>
      </c>
      <c r="J2701">
        <v>1100</v>
      </c>
      <c r="K2701">
        <v>0</v>
      </c>
      <c r="L2701">
        <v>3000</v>
      </c>
      <c r="M2701">
        <f>SUM(Emisiones_CO2_CO2eq_MUNDO[[#This Row],[Edificios (kilotoneladas CO₂e)]:[Electricidad y Calor (kilotoneladas CO₂e)]])</f>
        <v>9980</v>
      </c>
    </row>
    <row r="2702" spans="1:13" x14ac:dyDescent="0.25">
      <c r="A2702" t="s">
        <v>199</v>
      </c>
      <c r="B2702" t="s">
        <v>447</v>
      </c>
      <c r="C2702" t="s">
        <v>200</v>
      </c>
      <c r="D2702">
        <v>1990</v>
      </c>
      <c r="E2702">
        <v>1300</v>
      </c>
      <c r="F2702">
        <v>570</v>
      </c>
      <c r="G2702">
        <v>-170</v>
      </c>
      <c r="H2702">
        <v>0</v>
      </c>
      <c r="I2702">
        <v>2600</v>
      </c>
      <c r="J2702">
        <v>5100</v>
      </c>
      <c r="K2702">
        <v>0</v>
      </c>
      <c r="L2702">
        <v>1700</v>
      </c>
      <c r="M2702">
        <f>SUM(Emisiones_CO2_CO2eq_MUNDO[[#This Row],[Edificios (kilotoneladas CO₂e)]:[Electricidad y Calor (kilotoneladas CO₂e)]])</f>
        <v>11100</v>
      </c>
    </row>
    <row r="2703" spans="1:13" x14ac:dyDescent="0.25">
      <c r="A2703" t="s">
        <v>199</v>
      </c>
      <c r="B2703" t="s">
        <v>447</v>
      </c>
      <c r="C2703" t="s">
        <v>200</v>
      </c>
      <c r="D2703">
        <v>1991</v>
      </c>
      <c r="E2703">
        <v>1600</v>
      </c>
      <c r="F2703">
        <v>540</v>
      </c>
      <c r="G2703">
        <v>-170</v>
      </c>
      <c r="H2703">
        <v>0</v>
      </c>
      <c r="I2703">
        <v>3100</v>
      </c>
      <c r="J2703">
        <v>4700</v>
      </c>
      <c r="K2703">
        <v>0</v>
      </c>
      <c r="L2703">
        <v>1800</v>
      </c>
      <c r="M2703">
        <f>SUM(Emisiones_CO2_CO2eq_MUNDO[[#This Row],[Edificios (kilotoneladas CO₂e)]:[Electricidad y Calor (kilotoneladas CO₂e)]])</f>
        <v>11570</v>
      </c>
    </row>
    <row r="2704" spans="1:13" x14ac:dyDescent="0.25">
      <c r="A2704" t="s">
        <v>199</v>
      </c>
      <c r="B2704" t="s">
        <v>447</v>
      </c>
      <c r="C2704" t="s">
        <v>200</v>
      </c>
      <c r="D2704">
        <v>1992</v>
      </c>
      <c r="E2704">
        <v>1400</v>
      </c>
      <c r="F2704">
        <v>550</v>
      </c>
      <c r="G2704">
        <v>-170</v>
      </c>
      <c r="H2704">
        <v>0</v>
      </c>
      <c r="I2704">
        <v>3400</v>
      </c>
      <c r="J2704">
        <v>4200</v>
      </c>
      <c r="K2704">
        <v>0</v>
      </c>
      <c r="L2704">
        <v>1700</v>
      </c>
      <c r="M2704">
        <f>SUM(Emisiones_CO2_CO2eq_MUNDO[[#This Row],[Edificios (kilotoneladas CO₂e)]:[Electricidad y Calor (kilotoneladas CO₂e)]])</f>
        <v>11080</v>
      </c>
    </row>
    <row r="2705" spans="1:13" x14ac:dyDescent="0.25">
      <c r="A2705" t="s">
        <v>199</v>
      </c>
      <c r="B2705" t="s">
        <v>447</v>
      </c>
      <c r="C2705" t="s">
        <v>200</v>
      </c>
      <c r="D2705">
        <v>1993</v>
      </c>
      <c r="E2705">
        <v>1400</v>
      </c>
      <c r="F2705">
        <v>460</v>
      </c>
      <c r="G2705">
        <v>-170</v>
      </c>
      <c r="H2705">
        <v>0</v>
      </c>
      <c r="I2705">
        <v>3500</v>
      </c>
      <c r="J2705">
        <v>4500</v>
      </c>
      <c r="K2705">
        <v>0</v>
      </c>
      <c r="L2705">
        <v>1700</v>
      </c>
      <c r="M2705">
        <f>SUM(Emisiones_CO2_CO2eq_MUNDO[[#This Row],[Edificios (kilotoneladas CO₂e)]:[Electricidad y Calor (kilotoneladas CO₂e)]])</f>
        <v>11390</v>
      </c>
    </row>
    <row r="2706" spans="1:13" x14ac:dyDescent="0.25">
      <c r="A2706" t="s">
        <v>199</v>
      </c>
      <c r="B2706" t="s">
        <v>447</v>
      </c>
      <c r="C2706" t="s">
        <v>200</v>
      </c>
      <c r="D2706">
        <v>1994</v>
      </c>
      <c r="E2706">
        <v>1400</v>
      </c>
      <c r="F2706">
        <v>510</v>
      </c>
      <c r="G2706">
        <v>-170</v>
      </c>
      <c r="H2706">
        <v>0</v>
      </c>
      <c r="I2706">
        <v>3500</v>
      </c>
      <c r="J2706">
        <v>4000</v>
      </c>
      <c r="K2706">
        <v>0</v>
      </c>
      <c r="L2706">
        <v>1400</v>
      </c>
      <c r="M2706">
        <f>SUM(Emisiones_CO2_CO2eq_MUNDO[[#This Row],[Edificios (kilotoneladas CO₂e)]:[Electricidad y Calor (kilotoneladas CO₂e)]])</f>
        <v>10640</v>
      </c>
    </row>
    <row r="2707" spans="1:13" x14ac:dyDescent="0.25">
      <c r="A2707" t="s">
        <v>199</v>
      </c>
      <c r="B2707" t="s">
        <v>447</v>
      </c>
      <c r="C2707" t="s">
        <v>200</v>
      </c>
      <c r="D2707">
        <v>1995</v>
      </c>
      <c r="E2707">
        <v>1400</v>
      </c>
      <c r="F2707">
        <v>460</v>
      </c>
      <c r="G2707">
        <v>-170</v>
      </c>
      <c r="H2707">
        <v>0</v>
      </c>
      <c r="I2707">
        <v>3300</v>
      </c>
      <c r="J2707">
        <v>2600</v>
      </c>
      <c r="K2707">
        <v>0</v>
      </c>
      <c r="L2707">
        <v>900</v>
      </c>
      <c r="M2707">
        <f>SUM(Emisiones_CO2_CO2eq_MUNDO[[#This Row],[Edificios (kilotoneladas CO₂e)]:[Electricidad y Calor (kilotoneladas CO₂e)]])</f>
        <v>8490</v>
      </c>
    </row>
    <row r="2708" spans="1:13" x14ac:dyDescent="0.25">
      <c r="A2708" t="s">
        <v>199</v>
      </c>
      <c r="B2708" t="s">
        <v>447</v>
      </c>
      <c r="C2708" t="s">
        <v>200</v>
      </c>
      <c r="D2708">
        <v>1996</v>
      </c>
      <c r="E2708">
        <v>1500</v>
      </c>
      <c r="F2708">
        <v>450</v>
      </c>
      <c r="G2708">
        <v>-170</v>
      </c>
      <c r="H2708">
        <v>0</v>
      </c>
      <c r="I2708">
        <v>3400</v>
      </c>
      <c r="J2708">
        <v>2500</v>
      </c>
      <c r="K2708">
        <v>0</v>
      </c>
      <c r="L2708">
        <v>700</v>
      </c>
      <c r="M2708">
        <f>SUM(Emisiones_CO2_CO2eq_MUNDO[[#This Row],[Edificios (kilotoneladas CO₂e)]:[Electricidad y Calor (kilotoneladas CO₂e)]])</f>
        <v>8380</v>
      </c>
    </row>
    <row r="2709" spans="1:13" x14ac:dyDescent="0.25">
      <c r="A2709" t="s">
        <v>199</v>
      </c>
      <c r="B2709" t="s">
        <v>447</v>
      </c>
      <c r="C2709" t="s">
        <v>200</v>
      </c>
      <c r="D2709">
        <v>1997</v>
      </c>
      <c r="E2709">
        <v>1500</v>
      </c>
      <c r="F2709">
        <v>470</v>
      </c>
      <c r="G2709">
        <v>-170</v>
      </c>
      <c r="H2709">
        <v>0</v>
      </c>
      <c r="I2709">
        <v>3700</v>
      </c>
      <c r="J2709">
        <v>2100</v>
      </c>
      <c r="K2709">
        <v>0</v>
      </c>
      <c r="L2709">
        <v>400</v>
      </c>
      <c r="M2709">
        <f>SUM(Emisiones_CO2_CO2eq_MUNDO[[#This Row],[Edificios (kilotoneladas CO₂e)]:[Electricidad y Calor (kilotoneladas CO₂e)]])</f>
        <v>8000</v>
      </c>
    </row>
    <row r="2710" spans="1:13" x14ac:dyDescent="0.25">
      <c r="A2710" t="s">
        <v>199</v>
      </c>
      <c r="B2710" t="s">
        <v>447</v>
      </c>
      <c r="C2710" t="s">
        <v>200</v>
      </c>
      <c r="D2710">
        <v>1998</v>
      </c>
      <c r="E2710">
        <v>1600</v>
      </c>
      <c r="F2710">
        <v>470</v>
      </c>
      <c r="G2710">
        <v>-170</v>
      </c>
      <c r="H2710">
        <v>100</v>
      </c>
      <c r="I2710">
        <v>3800</v>
      </c>
      <c r="J2710">
        <v>1500</v>
      </c>
      <c r="K2710">
        <v>0</v>
      </c>
      <c r="L2710">
        <v>200</v>
      </c>
      <c r="M2710">
        <f>SUM(Emisiones_CO2_CO2eq_MUNDO[[#This Row],[Edificios (kilotoneladas CO₂e)]:[Electricidad y Calor (kilotoneladas CO₂e)]])</f>
        <v>7500</v>
      </c>
    </row>
    <row r="2711" spans="1:13" x14ac:dyDescent="0.25">
      <c r="A2711" t="s">
        <v>199</v>
      </c>
      <c r="B2711" t="s">
        <v>447</v>
      </c>
      <c r="C2711" t="s">
        <v>200</v>
      </c>
      <c r="D2711">
        <v>1999</v>
      </c>
      <c r="E2711">
        <v>1400</v>
      </c>
      <c r="F2711">
        <v>490</v>
      </c>
      <c r="G2711">
        <v>-170</v>
      </c>
      <c r="H2711">
        <v>100</v>
      </c>
      <c r="I2711">
        <v>4200</v>
      </c>
      <c r="J2711">
        <v>1500</v>
      </c>
      <c r="K2711">
        <v>0</v>
      </c>
      <c r="L2711">
        <v>200</v>
      </c>
      <c r="M2711">
        <f>SUM(Emisiones_CO2_CO2eq_MUNDO[[#This Row],[Edificios (kilotoneladas CO₂e)]:[Electricidad y Calor (kilotoneladas CO₂e)]])</f>
        <v>7720</v>
      </c>
    </row>
    <row r="2712" spans="1:13" x14ac:dyDescent="0.25">
      <c r="A2712" t="s">
        <v>199</v>
      </c>
      <c r="B2712" t="s">
        <v>447</v>
      </c>
      <c r="C2712" t="s">
        <v>200</v>
      </c>
      <c r="D2712">
        <v>2000</v>
      </c>
      <c r="E2712">
        <v>1600</v>
      </c>
      <c r="F2712">
        <v>520</v>
      </c>
      <c r="G2712">
        <v>-730</v>
      </c>
      <c r="H2712">
        <v>0</v>
      </c>
      <c r="I2712">
        <v>4900</v>
      </c>
      <c r="J2712">
        <v>1300</v>
      </c>
      <c r="K2712">
        <v>0</v>
      </c>
      <c r="L2712">
        <v>200</v>
      </c>
      <c r="M2712">
        <f>SUM(Emisiones_CO2_CO2eq_MUNDO[[#This Row],[Edificios (kilotoneladas CO₂e)]:[Electricidad y Calor (kilotoneladas CO₂e)]])</f>
        <v>7790</v>
      </c>
    </row>
    <row r="2713" spans="1:13" x14ac:dyDescent="0.25">
      <c r="A2713" t="s">
        <v>199</v>
      </c>
      <c r="B2713" t="s">
        <v>447</v>
      </c>
      <c r="C2713" t="s">
        <v>200</v>
      </c>
      <c r="D2713">
        <v>2001</v>
      </c>
      <c r="E2713">
        <v>1700</v>
      </c>
      <c r="F2713">
        <v>450</v>
      </c>
      <c r="G2713">
        <v>0</v>
      </c>
      <c r="H2713">
        <v>100</v>
      </c>
      <c r="I2713">
        <v>5100</v>
      </c>
      <c r="J2713">
        <v>1500</v>
      </c>
      <c r="K2713">
        <v>0</v>
      </c>
      <c r="L2713">
        <v>400</v>
      </c>
      <c r="M2713">
        <f>SUM(Emisiones_CO2_CO2eq_MUNDO[[#This Row],[Edificios (kilotoneladas CO₂e)]:[Electricidad y Calor (kilotoneladas CO₂e)]])</f>
        <v>9250</v>
      </c>
    </row>
    <row r="2714" spans="1:13" x14ac:dyDescent="0.25">
      <c r="A2714" t="s">
        <v>199</v>
      </c>
      <c r="B2714" t="s">
        <v>447</v>
      </c>
      <c r="C2714" t="s">
        <v>200</v>
      </c>
      <c r="D2714">
        <v>2002</v>
      </c>
      <c r="E2714">
        <v>1600</v>
      </c>
      <c r="F2714">
        <v>470</v>
      </c>
      <c r="G2714">
        <v>0</v>
      </c>
      <c r="H2714">
        <v>100</v>
      </c>
      <c r="I2714">
        <v>5300</v>
      </c>
      <c r="J2714">
        <v>1200</v>
      </c>
      <c r="K2714">
        <v>0</v>
      </c>
      <c r="L2714">
        <v>1200</v>
      </c>
      <c r="M2714">
        <f>SUM(Emisiones_CO2_CO2eq_MUNDO[[#This Row],[Edificios (kilotoneladas CO₂e)]:[Electricidad y Calor (kilotoneladas CO₂e)]])</f>
        <v>9870</v>
      </c>
    </row>
    <row r="2715" spans="1:13" x14ac:dyDescent="0.25">
      <c r="A2715" t="s">
        <v>199</v>
      </c>
      <c r="B2715" t="s">
        <v>447</v>
      </c>
      <c r="C2715" t="s">
        <v>200</v>
      </c>
      <c r="D2715">
        <v>2003</v>
      </c>
      <c r="E2715">
        <v>1600</v>
      </c>
      <c r="F2715">
        <v>410</v>
      </c>
      <c r="G2715">
        <v>0</v>
      </c>
      <c r="H2715">
        <v>100</v>
      </c>
      <c r="I2715">
        <v>5900</v>
      </c>
      <c r="J2715">
        <v>1100</v>
      </c>
      <c r="K2715">
        <v>0</v>
      </c>
      <c r="L2715">
        <v>1200</v>
      </c>
      <c r="M2715">
        <f>SUM(Emisiones_CO2_CO2eq_MUNDO[[#This Row],[Edificios (kilotoneladas CO₂e)]:[Electricidad y Calor (kilotoneladas CO₂e)]])</f>
        <v>10310</v>
      </c>
    </row>
    <row r="2716" spans="1:13" x14ac:dyDescent="0.25">
      <c r="A2716" t="s">
        <v>199</v>
      </c>
      <c r="B2716" t="s">
        <v>447</v>
      </c>
      <c r="C2716" t="s">
        <v>200</v>
      </c>
      <c r="D2716">
        <v>2004</v>
      </c>
      <c r="E2716">
        <v>1700</v>
      </c>
      <c r="F2716">
        <v>450</v>
      </c>
      <c r="G2716">
        <v>0</v>
      </c>
      <c r="H2716">
        <v>100</v>
      </c>
      <c r="I2716">
        <v>6800</v>
      </c>
      <c r="J2716">
        <v>1300</v>
      </c>
      <c r="K2716">
        <v>0</v>
      </c>
      <c r="L2716">
        <v>1400</v>
      </c>
      <c r="M2716">
        <f>SUM(Emisiones_CO2_CO2eq_MUNDO[[#This Row],[Edificios (kilotoneladas CO₂e)]:[Electricidad y Calor (kilotoneladas CO₂e)]])</f>
        <v>11750</v>
      </c>
    </row>
    <row r="2717" spans="1:13" x14ac:dyDescent="0.25">
      <c r="A2717" t="s">
        <v>199</v>
      </c>
      <c r="B2717" t="s">
        <v>447</v>
      </c>
      <c r="C2717" t="s">
        <v>200</v>
      </c>
      <c r="D2717">
        <v>2005</v>
      </c>
      <c r="E2717">
        <v>1600</v>
      </c>
      <c r="F2717">
        <v>440</v>
      </c>
      <c r="G2717">
        <v>0</v>
      </c>
      <c r="H2717">
        <v>100</v>
      </c>
      <c r="I2717">
        <v>7200</v>
      </c>
      <c r="J2717">
        <v>1300</v>
      </c>
      <c r="K2717">
        <v>0</v>
      </c>
      <c r="L2717">
        <v>1400</v>
      </c>
      <c r="M2717">
        <f>SUM(Emisiones_CO2_CO2eq_MUNDO[[#This Row],[Edificios (kilotoneladas CO₂e)]:[Electricidad y Calor (kilotoneladas CO₂e)]])</f>
        <v>12040</v>
      </c>
    </row>
    <row r="2718" spans="1:13" x14ac:dyDescent="0.25">
      <c r="A2718" t="s">
        <v>199</v>
      </c>
      <c r="B2718" t="s">
        <v>447</v>
      </c>
      <c r="C2718" t="s">
        <v>200</v>
      </c>
      <c r="D2718">
        <v>2006</v>
      </c>
      <c r="E2718">
        <v>1600</v>
      </c>
      <c r="F2718">
        <v>440</v>
      </c>
      <c r="G2718">
        <v>0</v>
      </c>
      <c r="H2718">
        <v>100</v>
      </c>
      <c r="I2718">
        <v>6900</v>
      </c>
      <c r="J2718">
        <v>1400</v>
      </c>
      <c r="K2718">
        <v>0</v>
      </c>
      <c r="L2718">
        <v>1400</v>
      </c>
      <c r="M2718">
        <f>SUM(Emisiones_CO2_CO2eq_MUNDO[[#This Row],[Edificios (kilotoneladas CO₂e)]:[Electricidad y Calor (kilotoneladas CO₂e)]])</f>
        <v>11840</v>
      </c>
    </row>
    <row r="2719" spans="1:13" x14ac:dyDescent="0.25">
      <c r="A2719" t="s">
        <v>199</v>
      </c>
      <c r="B2719" t="s">
        <v>447</v>
      </c>
      <c r="C2719" t="s">
        <v>200</v>
      </c>
      <c r="D2719">
        <v>2007</v>
      </c>
      <c r="E2719">
        <v>1400</v>
      </c>
      <c r="F2719">
        <v>430</v>
      </c>
      <c r="G2719">
        <v>0</v>
      </c>
      <c r="H2719">
        <v>100</v>
      </c>
      <c r="I2719">
        <v>6600</v>
      </c>
      <c r="J2719">
        <v>1300</v>
      </c>
      <c r="K2719">
        <v>0</v>
      </c>
      <c r="L2719">
        <v>1300</v>
      </c>
      <c r="M2719">
        <f>SUM(Emisiones_CO2_CO2eq_MUNDO[[#This Row],[Edificios (kilotoneladas CO₂e)]:[Electricidad y Calor (kilotoneladas CO₂e)]])</f>
        <v>11130</v>
      </c>
    </row>
    <row r="2720" spans="1:13" x14ac:dyDescent="0.25">
      <c r="A2720" t="s">
        <v>199</v>
      </c>
      <c r="B2720" t="s">
        <v>447</v>
      </c>
      <c r="C2720" t="s">
        <v>200</v>
      </c>
      <c r="D2720">
        <v>2008</v>
      </c>
      <c r="E2720">
        <v>1600</v>
      </c>
      <c r="F2720">
        <v>400</v>
      </c>
      <c r="G2720">
        <v>0</v>
      </c>
      <c r="H2720">
        <v>100</v>
      </c>
      <c r="I2720">
        <v>6700</v>
      </c>
      <c r="J2720">
        <v>1200</v>
      </c>
      <c r="K2720">
        <v>0</v>
      </c>
      <c r="L2720">
        <v>1100</v>
      </c>
      <c r="M2720">
        <f>SUM(Emisiones_CO2_CO2eq_MUNDO[[#This Row],[Edificios (kilotoneladas CO₂e)]:[Electricidad y Calor (kilotoneladas CO₂e)]])</f>
        <v>11100</v>
      </c>
    </row>
    <row r="2721" spans="1:13" x14ac:dyDescent="0.25">
      <c r="A2721" t="s">
        <v>199</v>
      </c>
      <c r="B2721" t="s">
        <v>447</v>
      </c>
      <c r="C2721" t="s">
        <v>200</v>
      </c>
      <c r="D2721">
        <v>2009</v>
      </c>
      <c r="E2721">
        <v>1600</v>
      </c>
      <c r="F2721">
        <v>380</v>
      </c>
      <c r="G2721">
        <v>0</v>
      </c>
      <c r="H2721">
        <v>100</v>
      </c>
      <c r="I2721">
        <v>6200</v>
      </c>
      <c r="J2721">
        <v>1000</v>
      </c>
      <c r="K2721">
        <v>0</v>
      </c>
      <c r="L2721">
        <v>1300</v>
      </c>
      <c r="M2721">
        <f>SUM(Emisiones_CO2_CO2eq_MUNDO[[#This Row],[Edificios (kilotoneladas CO₂e)]:[Electricidad y Calor (kilotoneladas CO₂e)]])</f>
        <v>10580</v>
      </c>
    </row>
    <row r="2722" spans="1:13" x14ac:dyDescent="0.25">
      <c r="A2722" t="s">
        <v>199</v>
      </c>
      <c r="B2722" t="s">
        <v>447</v>
      </c>
      <c r="C2722" t="s">
        <v>200</v>
      </c>
      <c r="D2722">
        <v>2010</v>
      </c>
      <c r="E2722">
        <v>1600</v>
      </c>
      <c r="F2722">
        <v>390</v>
      </c>
      <c r="G2722">
        <v>0</v>
      </c>
      <c r="H2722">
        <v>100</v>
      </c>
      <c r="I2722">
        <v>6500</v>
      </c>
      <c r="J2722">
        <v>1100</v>
      </c>
      <c r="K2722">
        <v>0</v>
      </c>
      <c r="L2722">
        <v>1300</v>
      </c>
      <c r="M2722">
        <f>SUM(Emisiones_CO2_CO2eq_MUNDO[[#This Row],[Edificios (kilotoneladas CO₂e)]:[Electricidad y Calor (kilotoneladas CO₂e)]])</f>
        <v>10990</v>
      </c>
    </row>
    <row r="2723" spans="1:13" x14ac:dyDescent="0.25">
      <c r="A2723" t="s">
        <v>199</v>
      </c>
      <c r="B2723" t="s">
        <v>447</v>
      </c>
      <c r="C2723" t="s">
        <v>200</v>
      </c>
      <c r="D2723">
        <v>2011</v>
      </c>
      <c r="E2723">
        <v>1400</v>
      </c>
      <c r="F2723">
        <v>410</v>
      </c>
      <c r="G2723">
        <v>0</v>
      </c>
      <c r="H2723">
        <v>100</v>
      </c>
      <c r="I2723">
        <v>6900</v>
      </c>
      <c r="J2723">
        <v>1100</v>
      </c>
      <c r="K2723">
        <v>0</v>
      </c>
      <c r="L2723">
        <v>1100</v>
      </c>
      <c r="M2723">
        <f>SUM(Emisiones_CO2_CO2eq_MUNDO[[#This Row],[Edificios (kilotoneladas CO₂e)]:[Electricidad y Calor (kilotoneladas CO₂e)]])</f>
        <v>11010</v>
      </c>
    </row>
    <row r="2724" spans="1:13" x14ac:dyDescent="0.25">
      <c r="A2724" t="s">
        <v>199</v>
      </c>
      <c r="B2724" t="s">
        <v>447</v>
      </c>
      <c r="C2724" t="s">
        <v>200</v>
      </c>
      <c r="D2724">
        <v>2012</v>
      </c>
      <c r="E2724">
        <v>1500</v>
      </c>
      <c r="F2724">
        <v>370</v>
      </c>
      <c r="G2724">
        <v>0</v>
      </c>
      <c r="H2724">
        <v>100</v>
      </c>
      <c r="I2724">
        <v>6600</v>
      </c>
      <c r="J2724">
        <v>1000</v>
      </c>
      <c r="K2724">
        <v>0</v>
      </c>
      <c r="L2724">
        <v>1200</v>
      </c>
      <c r="M2724">
        <f>SUM(Emisiones_CO2_CO2eq_MUNDO[[#This Row],[Edificios (kilotoneladas CO₂e)]:[Electricidad y Calor (kilotoneladas CO₂e)]])</f>
        <v>10770</v>
      </c>
    </row>
    <row r="2725" spans="1:13" x14ac:dyDescent="0.25">
      <c r="A2725" t="s">
        <v>199</v>
      </c>
      <c r="B2725" t="s">
        <v>447</v>
      </c>
      <c r="C2725" t="s">
        <v>200</v>
      </c>
      <c r="D2725">
        <v>2013</v>
      </c>
      <c r="E2725">
        <v>1600</v>
      </c>
      <c r="F2725">
        <v>370</v>
      </c>
      <c r="G2725">
        <v>0</v>
      </c>
      <c r="H2725">
        <v>100</v>
      </c>
      <c r="I2725">
        <v>6500</v>
      </c>
      <c r="J2725">
        <v>1000</v>
      </c>
      <c r="K2725">
        <v>0</v>
      </c>
      <c r="L2725">
        <v>800</v>
      </c>
      <c r="M2725">
        <f>SUM(Emisiones_CO2_CO2eq_MUNDO[[#This Row],[Edificios (kilotoneladas CO₂e)]:[Electricidad y Calor (kilotoneladas CO₂e)]])</f>
        <v>10370</v>
      </c>
    </row>
    <row r="2726" spans="1:13" x14ac:dyDescent="0.25">
      <c r="A2726" t="s">
        <v>199</v>
      </c>
      <c r="B2726" t="s">
        <v>447</v>
      </c>
      <c r="C2726" t="s">
        <v>200</v>
      </c>
      <c r="D2726">
        <v>2014</v>
      </c>
      <c r="E2726">
        <v>1400</v>
      </c>
      <c r="F2726">
        <v>360</v>
      </c>
      <c r="G2726">
        <v>0</v>
      </c>
      <c r="H2726">
        <v>100</v>
      </c>
      <c r="I2726">
        <v>6200</v>
      </c>
      <c r="J2726">
        <v>1000</v>
      </c>
      <c r="K2726">
        <v>0</v>
      </c>
      <c r="L2726">
        <v>800</v>
      </c>
      <c r="M2726">
        <f>SUM(Emisiones_CO2_CO2eq_MUNDO[[#This Row],[Edificios (kilotoneladas CO₂e)]:[Electricidad y Calor (kilotoneladas CO₂e)]])</f>
        <v>9860</v>
      </c>
    </row>
    <row r="2727" spans="1:13" x14ac:dyDescent="0.25">
      <c r="A2727" t="s">
        <v>199</v>
      </c>
      <c r="B2727" t="s">
        <v>447</v>
      </c>
      <c r="C2727" t="s">
        <v>200</v>
      </c>
      <c r="D2727">
        <v>2015</v>
      </c>
      <c r="E2727">
        <v>1600</v>
      </c>
      <c r="F2727">
        <v>330</v>
      </c>
      <c r="G2727">
        <v>0</v>
      </c>
      <c r="H2727">
        <v>100</v>
      </c>
      <c r="I2727">
        <v>5800</v>
      </c>
      <c r="J2727">
        <v>1000</v>
      </c>
      <c r="K2727">
        <v>0</v>
      </c>
      <c r="L2727">
        <v>500</v>
      </c>
      <c r="M2727">
        <f>SUM(Emisiones_CO2_CO2eq_MUNDO[[#This Row],[Edificios (kilotoneladas CO₂e)]:[Electricidad y Calor (kilotoneladas CO₂e)]])</f>
        <v>9330</v>
      </c>
    </row>
    <row r="2728" spans="1:13" x14ac:dyDescent="0.25">
      <c r="A2728" t="s">
        <v>199</v>
      </c>
      <c r="B2728" t="s">
        <v>447</v>
      </c>
      <c r="C2728" t="s">
        <v>200</v>
      </c>
      <c r="D2728">
        <v>2016</v>
      </c>
      <c r="E2728">
        <v>1600</v>
      </c>
      <c r="F2728">
        <v>350</v>
      </c>
      <c r="G2728">
        <v>0</v>
      </c>
      <c r="H2728">
        <v>100</v>
      </c>
      <c r="I2728">
        <v>5600</v>
      </c>
      <c r="J2728">
        <v>1000</v>
      </c>
      <c r="K2728">
        <v>0</v>
      </c>
      <c r="L2728">
        <v>300</v>
      </c>
      <c r="M2728">
        <f>SUM(Emisiones_CO2_CO2eq_MUNDO[[#This Row],[Edificios (kilotoneladas CO₂e)]:[Electricidad y Calor (kilotoneladas CO₂e)]])</f>
        <v>8950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</v>
      </c>
      <c r="F2729">
        <v>0</v>
      </c>
      <c r="G2729">
        <v>-730</v>
      </c>
      <c r="H2729">
        <v>100</v>
      </c>
      <c r="I2729">
        <v>800</v>
      </c>
      <c r="J2729">
        <v>1600</v>
      </c>
      <c r="K2729">
        <v>0</v>
      </c>
      <c r="L2729">
        <v>5600</v>
      </c>
      <c r="M2729">
        <f>SUM(Emisiones_CO2_CO2eq_MUNDO[[#This Row],[Edificios (kilotoneladas CO₂e)]:[Electricidad y Calor (kilotoneladas CO₂e)]])</f>
        <v>7770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</v>
      </c>
      <c r="F2730">
        <v>0</v>
      </c>
      <c r="G2730">
        <v>-730</v>
      </c>
      <c r="H2730">
        <v>100</v>
      </c>
      <c r="I2730">
        <v>800</v>
      </c>
      <c r="J2730">
        <v>1400</v>
      </c>
      <c r="K2730">
        <v>0</v>
      </c>
      <c r="L2730">
        <v>5700</v>
      </c>
      <c r="M2730">
        <f>SUM(Emisiones_CO2_CO2eq_MUNDO[[#This Row],[Edificios (kilotoneladas CO₂e)]:[Electricidad y Calor (kilotoneladas CO₂e)]])</f>
        <v>7670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</v>
      </c>
      <c r="F2731">
        <v>260</v>
      </c>
      <c r="G2731">
        <v>-730</v>
      </c>
      <c r="H2731">
        <v>100</v>
      </c>
      <c r="I2731">
        <v>800</v>
      </c>
      <c r="J2731">
        <v>1400</v>
      </c>
      <c r="K2731">
        <v>0</v>
      </c>
      <c r="L2731">
        <v>5700</v>
      </c>
      <c r="M2731">
        <f>SUM(Emisiones_CO2_CO2eq_MUNDO[[#This Row],[Edificios (kilotoneladas CO₂e)]:[Electricidad y Calor (kilotoneladas CO₂e)]])</f>
        <v>7930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</v>
      </c>
      <c r="G2732">
        <v>-730</v>
      </c>
      <c r="H2732">
        <v>100</v>
      </c>
      <c r="I2732">
        <v>1500</v>
      </c>
      <c r="J2732">
        <v>1100</v>
      </c>
      <c r="K2732">
        <v>0</v>
      </c>
      <c r="L2732">
        <v>5900</v>
      </c>
      <c r="M2732">
        <f>SUM(Emisiones_CO2_CO2eq_MUNDO[[#This Row],[Edificios (kilotoneladas CO₂e)]:[Electricidad y Calor (kilotoneladas CO₂e)]])</f>
        <v>8120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</v>
      </c>
      <c r="F2733">
        <v>240</v>
      </c>
      <c r="G2733">
        <v>-730</v>
      </c>
      <c r="H2733">
        <v>400</v>
      </c>
      <c r="I2733">
        <v>900</v>
      </c>
      <c r="J2733">
        <v>900</v>
      </c>
      <c r="K2733">
        <v>0</v>
      </c>
      <c r="L2733">
        <v>5900</v>
      </c>
      <c r="M2733">
        <f>SUM(Emisiones_CO2_CO2eq_MUNDO[[#This Row],[Edificios (kilotoneladas CO₂e)]:[Electricidad y Calor (kilotoneladas CO₂e)]])</f>
        <v>7810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</v>
      </c>
      <c r="F2734">
        <v>260</v>
      </c>
      <c r="G2734">
        <v>-730</v>
      </c>
      <c r="H2734">
        <v>400</v>
      </c>
      <c r="I2734">
        <v>900</v>
      </c>
      <c r="J2734">
        <v>900</v>
      </c>
      <c r="K2734">
        <v>0</v>
      </c>
      <c r="L2734">
        <v>6100</v>
      </c>
      <c r="M2734">
        <f>SUM(Emisiones_CO2_CO2eq_MUNDO[[#This Row],[Edificios (kilotoneladas CO₂e)]:[Electricidad y Calor (kilotoneladas CO₂e)]])</f>
        <v>7930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</v>
      </c>
      <c r="F2735">
        <v>250</v>
      </c>
      <c r="G2735">
        <v>-730</v>
      </c>
      <c r="H2735">
        <v>300</v>
      </c>
      <c r="I2735">
        <v>1700</v>
      </c>
      <c r="J2735">
        <v>1200</v>
      </c>
      <c r="K2735">
        <v>0</v>
      </c>
      <c r="L2735">
        <v>6600</v>
      </c>
      <c r="M2735">
        <f>SUM(Emisiones_CO2_CO2eq_MUNDO[[#This Row],[Edificios (kilotoneladas CO₂e)]:[Electricidad y Calor (kilotoneladas CO₂e)]])</f>
        <v>9420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</v>
      </c>
      <c r="F2736">
        <v>250</v>
      </c>
      <c r="G2736">
        <v>-730</v>
      </c>
      <c r="H2736">
        <v>200</v>
      </c>
      <c r="I2736">
        <v>1500</v>
      </c>
      <c r="J2736">
        <v>900</v>
      </c>
      <c r="K2736">
        <v>0</v>
      </c>
      <c r="L2736">
        <v>6100</v>
      </c>
      <c r="M2736">
        <f>SUM(Emisiones_CO2_CO2eq_MUNDO[[#This Row],[Edificios (kilotoneladas CO₂e)]:[Electricidad y Calor (kilotoneladas CO₂e)]])</f>
        <v>8320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</v>
      </c>
      <c r="F2737">
        <v>230</v>
      </c>
      <c r="G2737">
        <v>-730</v>
      </c>
      <c r="H2737">
        <v>100</v>
      </c>
      <c r="I2737">
        <v>1000</v>
      </c>
      <c r="J2737">
        <v>1200</v>
      </c>
      <c r="K2737">
        <v>0</v>
      </c>
      <c r="L2737">
        <v>6900</v>
      </c>
      <c r="M2737">
        <f>SUM(Emisiones_CO2_CO2eq_MUNDO[[#This Row],[Edificios (kilotoneladas CO₂e)]:[Electricidad y Calor (kilotoneladas CO₂e)]])</f>
        <v>9000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</v>
      </c>
      <c r="F2738">
        <v>260</v>
      </c>
      <c r="G2738">
        <v>-730</v>
      </c>
      <c r="H2738">
        <v>100</v>
      </c>
      <c r="I2738">
        <v>1100</v>
      </c>
      <c r="J2738">
        <v>900</v>
      </c>
      <c r="K2738">
        <v>0</v>
      </c>
      <c r="L2738">
        <v>6300</v>
      </c>
      <c r="M2738">
        <f>SUM(Emisiones_CO2_CO2eq_MUNDO[[#This Row],[Edificios (kilotoneladas CO₂e)]:[Electricidad y Calor (kilotoneladas CO₂e)]])</f>
        <v>8430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</v>
      </c>
      <c r="F2739">
        <v>290</v>
      </c>
      <c r="G2739">
        <v>-730</v>
      </c>
      <c r="H2739">
        <v>100</v>
      </c>
      <c r="I2739">
        <v>1000</v>
      </c>
      <c r="J2739">
        <v>1000</v>
      </c>
      <c r="K2739">
        <v>0</v>
      </c>
      <c r="L2739">
        <v>6100</v>
      </c>
      <c r="M2739">
        <f>SUM(Emisiones_CO2_CO2eq_MUNDO[[#This Row],[Edificios (kilotoneladas CO₂e)]:[Electricidad y Calor (kilotoneladas CO₂e)]])</f>
        <v>7960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</v>
      </c>
      <c r="F2740">
        <v>320</v>
      </c>
      <c r="G2740">
        <v>1250</v>
      </c>
      <c r="H2740">
        <v>100</v>
      </c>
      <c r="I2740">
        <v>900</v>
      </c>
      <c r="J2740">
        <v>900</v>
      </c>
      <c r="K2740">
        <v>0</v>
      </c>
      <c r="L2740">
        <v>6500</v>
      </c>
      <c r="M2740">
        <f>SUM(Emisiones_CO2_CO2eq_MUNDO[[#This Row],[Edificios (kilotoneladas CO₂e)]:[Electricidad y Calor (kilotoneladas CO₂e)]])</f>
        <v>10170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</v>
      </c>
      <c r="F2741">
        <v>300</v>
      </c>
      <c r="G2741">
        <v>1250</v>
      </c>
      <c r="H2741">
        <v>100</v>
      </c>
      <c r="I2741">
        <v>1000</v>
      </c>
      <c r="J2741">
        <v>900</v>
      </c>
      <c r="K2741">
        <v>0</v>
      </c>
      <c r="L2741">
        <v>5800</v>
      </c>
      <c r="M2741">
        <f>SUM(Emisiones_CO2_CO2eq_MUNDO[[#This Row],[Edificios (kilotoneladas CO₂e)]:[Electricidad y Calor (kilotoneladas CO₂e)]])</f>
        <v>9750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</v>
      </c>
      <c r="F2742">
        <v>380</v>
      </c>
      <c r="G2742">
        <v>1250</v>
      </c>
      <c r="H2742">
        <v>0</v>
      </c>
      <c r="I2742">
        <v>1000</v>
      </c>
      <c r="J2742">
        <v>1100</v>
      </c>
      <c r="K2742">
        <v>0</v>
      </c>
      <c r="L2742">
        <v>6100</v>
      </c>
      <c r="M2742">
        <f>SUM(Emisiones_CO2_CO2eq_MUNDO[[#This Row],[Edificios (kilotoneladas CO₂e)]:[Electricidad y Calor (kilotoneladas CO₂e)]])</f>
        <v>10330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</v>
      </c>
      <c r="F2743">
        <v>370</v>
      </c>
      <c r="G2743">
        <v>1250</v>
      </c>
      <c r="H2743">
        <v>200</v>
      </c>
      <c r="I2743">
        <v>1000</v>
      </c>
      <c r="J2743">
        <v>900</v>
      </c>
      <c r="K2743">
        <v>0</v>
      </c>
      <c r="L2743">
        <v>5900</v>
      </c>
      <c r="M2743">
        <f>SUM(Emisiones_CO2_CO2eq_MUNDO[[#This Row],[Edificios (kilotoneladas CO₂e)]:[Electricidad y Calor (kilotoneladas CO₂e)]])</f>
        <v>10120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</v>
      </c>
      <c r="F2744">
        <v>440</v>
      </c>
      <c r="G2744">
        <v>1250</v>
      </c>
      <c r="H2744">
        <v>100</v>
      </c>
      <c r="I2744">
        <v>1000</v>
      </c>
      <c r="J2744">
        <v>1400</v>
      </c>
      <c r="K2744">
        <v>0</v>
      </c>
      <c r="L2744">
        <v>5800</v>
      </c>
      <c r="M2744">
        <f>SUM(Emisiones_CO2_CO2eq_MUNDO[[#This Row],[Edificios (kilotoneladas CO₂e)]:[Electricidad y Calor (kilotoneladas CO₂e)]])</f>
        <v>10490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</v>
      </c>
      <c r="F2745">
        <v>460</v>
      </c>
      <c r="G2745">
        <v>0</v>
      </c>
      <c r="H2745">
        <v>100</v>
      </c>
      <c r="I2745">
        <v>1000</v>
      </c>
      <c r="J2745">
        <v>1500</v>
      </c>
      <c r="K2745">
        <v>0</v>
      </c>
      <c r="L2745">
        <v>5800</v>
      </c>
      <c r="M2745">
        <f>SUM(Emisiones_CO2_CO2eq_MUNDO[[#This Row],[Edificios (kilotoneladas CO₂e)]:[Electricidad y Calor (kilotoneladas CO₂e)]])</f>
        <v>9360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</v>
      </c>
      <c r="F2746">
        <v>470</v>
      </c>
      <c r="G2746">
        <v>0</v>
      </c>
      <c r="H2746">
        <v>0</v>
      </c>
      <c r="I2746">
        <v>1200</v>
      </c>
      <c r="J2746">
        <v>1700</v>
      </c>
      <c r="K2746">
        <v>0</v>
      </c>
      <c r="L2746">
        <v>5900</v>
      </c>
      <c r="M2746">
        <f>SUM(Emisiones_CO2_CO2eq_MUNDO[[#This Row],[Edificios (kilotoneladas CO₂e)]:[Electricidad y Calor (kilotoneladas CO₂e)]])</f>
        <v>9770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</v>
      </c>
      <c r="F2747">
        <v>460</v>
      </c>
      <c r="G2747">
        <v>0</v>
      </c>
      <c r="H2747">
        <v>0</v>
      </c>
      <c r="I2747">
        <v>1200</v>
      </c>
      <c r="J2747">
        <v>1500</v>
      </c>
      <c r="K2747">
        <v>0</v>
      </c>
      <c r="L2747">
        <v>6100</v>
      </c>
      <c r="M2747">
        <f>SUM(Emisiones_CO2_CO2eq_MUNDO[[#This Row],[Edificios (kilotoneladas CO₂e)]:[Electricidad y Calor (kilotoneladas CO₂e)]])</f>
        <v>9560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</v>
      </c>
      <c r="F2748">
        <v>450</v>
      </c>
      <c r="G2748">
        <v>0</v>
      </c>
      <c r="H2748">
        <v>0</v>
      </c>
      <c r="I2748">
        <v>1300</v>
      </c>
      <c r="J2748">
        <v>1000</v>
      </c>
      <c r="K2748">
        <v>0</v>
      </c>
      <c r="L2748">
        <v>5800</v>
      </c>
      <c r="M2748">
        <f>SUM(Emisiones_CO2_CO2eq_MUNDO[[#This Row],[Edificios (kilotoneladas CO₂e)]:[Electricidad y Calor (kilotoneladas CO₂e)]])</f>
        <v>8950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</v>
      </c>
      <c r="F2749">
        <v>410</v>
      </c>
      <c r="G2749">
        <v>0</v>
      </c>
      <c r="H2749">
        <v>0</v>
      </c>
      <c r="I2749">
        <v>1300</v>
      </c>
      <c r="J2749">
        <v>1200</v>
      </c>
      <c r="K2749">
        <v>0</v>
      </c>
      <c r="L2749">
        <v>5300</v>
      </c>
      <c r="M2749">
        <f>SUM(Emisiones_CO2_CO2eq_MUNDO[[#This Row],[Edificios (kilotoneladas CO₂e)]:[Electricidad y Calor (kilotoneladas CO₂e)]])</f>
        <v>8610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</v>
      </c>
      <c r="F2750">
        <v>490</v>
      </c>
      <c r="G2750">
        <v>0</v>
      </c>
      <c r="H2750">
        <v>0</v>
      </c>
      <c r="I2750">
        <v>1400</v>
      </c>
      <c r="J2750">
        <v>1500</v>
      </c>
      <c r="K2750">
        <v>0</v>
      </c>
      <c r="L2750">
        <v>5900</v>
      </c>
      <c r="M2750">
        <f>SUM(Emisiones_CO2_CO2eq_MUNDO[[#This Row],[Edificios (kilotoneladas CO₂e)]:[Electricidad y Calor (kilotoneladas CO₂e)]])</f>
        <v>9590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</v>
      </c>
      <c r="F2751">
        <v>340</v>
      </c>
      <c r="G2751">
        <v>0</v>
      </c>
      <c r="H2751">
        <v>0</v>
      </c>
      <c r="I2751">
        <v>1400</v>
      </c>
      <c r="J2751">
        <v>1400</v>
      </c>
      <c r="K2751">
        <v>0</v>
      </c>
      <c r="L2751">
        <v>5700</v>
      </c>
      <c r="M2751">
        <f>SUM(Emisiones_CO2_CO2eq_MUNDO[[#This Row],[Edificios (kilotoneladas CO₂e)]:[Electricidad y Calor (kilotoneladas CO₂e)]])</f>
        <v>9140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</v>
      </c>
      <c r="F2752">
        <v>380</v>
      </c>
      <c r="G2752">
        <v>0</v>
      </c>
      <c r="H2752">
        <v>0</v>
      </c>
      <c r="I2752">
        <v>1500</v>
      </c>
      <c r="J2752">
        <v>1300</v>
      </c>
      <c r="K2752">
        <v>0</v>
      </c>
      <c r="L2752">
        <v>4700</v>
      </c>
      <c r="M2752">
        <f>SUM(Emisiones_CO2_CO2eq_MUNDO[[#This Row],[Edificios (kilotoneladas CO₂e)]:[Electricidad y Calor (kilotoneladas CO₂e)]])</f>
        <v>8080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</v>
      </c>
      <c r="F2753">
        <v>340</v>
      </c>
      <c r="G2753">
        <v>0</v>
      </c>
      <c r="H2753">
        <v>0</v>
      </c>
      <c r="I2753">
        <v>1600</v>
      </c>
      <c r="J2753">
        <v>1100</v>
      </c>
      <c r="K2753">
        <v>0</v>
      </c>
      <c r="L2753">
        <v>4400</v>
      </c>
      <c r="M2753">
        <f>SUM(Emisiones_CO2_CO2eq_MUNDO[[#This Row],[Edificios (kilotoneladas CO₂e)]:[Electricidad y Calor (kilotoneladas CO₂e)]])</f>
        <v>7640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</v>
      </c>
      <c r="F2754">
        <v>350</v>
      </c>
      <c r="G2754">
        <v>0</v>
      </c>
      <c r="H2754">
        <v>0</v>
      </c>
      <c r="I2754">
        <v>1800</v>
      </c>
      <c r="J2754">
        <v>1100</v>
      </c>
      <c r="K2754">
        <v>0</v>
      </c>
      <c r="L2754">
        <v>4000</v>
      </c>
      <c r="M2754">
        <f>SUM(Emisiones_CO2_CO2eq_MUNDO[[#This Row],[Edificios (kilotoneladas CO₂e)]:[Electricidad y Calor (kilotoneladas CO₂e)]])</f>
        <v>7450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</v>
      </c>
      <c r="F2755">
        <v>350</v>
      </c>
      <c r="G2755">
        <v>0</v>
      </c>
      <c r="H2755">
        <v>100</v>
      </c>
      <c r="I2755">
        <v>2000</v>
      </c>
      <c r="J2755">
        <v>1000</v>
      </c>
      <c r="K2755">
        <v>0</v>
      </c>
      <c r="L2755">
        <v>3600</v>
      </c>
      <c r="M2755">
        <f>SUM(Emisiones_CO2_CO2eq_MUNDO[[#This Row],[Edificios (kilotoneladas CO₂e)]:[Electricidad y Calor (kilotoneladas CO₂e)]])</f>
        <v>7250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E2756">
        <v>0</v>
      </c>
      <c r="F2756">
        <v>20</v>
      </c>
      <c r="G2756">
        <v>41850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>SUM(Emisiones_CO2_CO2eq_MUNDO[[#This Row],[Edificios (kilotoneladas CO₂e)]:[Electricidad y Calor (kilotoneladas CO₂e)]])</f>
        <v>41870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E2757">
        <v>0</v>
      </c>
      <c r="F2757">
        <v>20</v>
      </c>
      <c r="G2757">
        <v>41850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SUM(Emisiones_CO2_CO2eq_MUNDO[[#This Row],[Edificios (kilotoneladas CO₂e)]:[Electricidad y Calor (kilotoneladas CO₂e)]])</f>
        <v>41870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E2758">
        <v>0</v>
      </c>
      <c r="F2758">
        <v>20</v>
      </c>
      <c r="G2758">
        <v>41850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>SUM(Emisiones_CO2_CO2eq_MUNDO[[#This Row],[Edificios (kilotoneladas CO₂e)]:[Electricidad y Calor (kilotoneladas CO₂e)]])</f>
        <v>41870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E2759">
        <v>0</v>
      </c>
      <c r="F2759">
        <v>20</v>
      </c>
      <c r="G2759">
        <v>41850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>SUM(Emisiones_CO2_CO2eq_MUNDO[[#This Row],[Edificios (kilotoneladas CO₂e)]:[Electricidad y Calor (kilotoneladas CO₂e)]])</f>
        <v>41870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E2760">
        <v>0</v>
      </c>
      <c r="F2760">
        <v>20</v>
      </c>
      <c r="G2760">
        <v>41850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>SUM(Emisiones_CO2_CO2eq_MUNDO[[#This Row],[Edificios (kilotoneladas CO₂e)]:[Electricidad y Calor (kilotoneladas CO₂e)]])</f>
        <v>41870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E2761">
        <v>0</v>
      </c>
      <c r="F2761">
        <v>20</v>
      </c>
      <c r="G2761">
        <v>41850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SUM(Emisiones_CO2_CO2eq_MUNDO[[#This Row],[Edificios (kilotoneladas CO₂e)]:[Electricidad y Calor (kilotoneladas CO₂e)]])</f>
        <v>41870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E2762">
        <v>0</v>
      </c>
      <c r="F2762">
        <v>20</v>
      </c>
      <c r="G2762">
        <v>41160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SUM(Emisiones_CO2_CO2eq_MUNDO[[#This Row],[Edificios (kilotoneladas CO₂e)]:[Electricidad y Calor (kilotoneladas CO₂e)]])</f>
        <v>41180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E2763">
        <v>0</v>
      </c>
      <c r="F2763">
        <v>10</v>
      </c>
      <c r="G2763">
        <v>40580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SUM(Emisiones_CO2_CO2eq_MUNDO[[#This Row],[Edificios (kilotoneladas CO₂e)]:[Electricidad y Calor (kilotoneladas CO₂e)]])</f>
        <v>40590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E2764">
        <v>0</v>
      </c>
      <c r="F2764">
        <v>20</v>
      </c>
      <c r="G2764">
        <v>41350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SUM(Emisiones_CO2_CO2eq_MUNDO[[#This Row],[Edificios (kilotoneladas CO₂e)]:[Electricidad y Calor (kilotoneladas CO₂e)]])</f>
        <v>41370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E2765">
        <v>0</v>
      </c>
      <c r="F2765">
        <v>20</v>
      </c>
      <c r="G2765">
        <v>40890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>SUM(Emisiones_CO2_CO2eq_MUNDO[[#This Row],[Edificios (kilotoneladas CO₂e)]:[Electricidad y Calor (kilotoneladas CO₂e)]])</f>
        <v>40910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E2766">
        <v>0</v>
      </c>
      <c r="F2766">
        <v>20</v>
      </c>
      <c r="G2766">
        <v>39880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SUM(Emisiones_CO2_CO2eq_MUNDO[[#This Row],[Edificios (kilotoneladas CO₂e)]:[Electricidad y Calor (kilotoneladas CO₂e)]])</f>
        <v>39900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E2767">
        <v>0</v>
      </c>
      <c r="F2767">
        <v>20</v>
      </c>
      <c r="G2767">
        <v>28980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>SUM(Emisiones_CO2_CO2eq_MUNDO[[#This Row],[Edificios (kilotoneladas CO₂e)]:[Electricidad y Calor (kilotoneladas CO₂e)]])</f>
        <v>29000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E2768">
        <v>0</v>
      </c>
      <c r="F2768">
        <v>10</v>
      </c>
      <c r="G2768">
        <v>24280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>SUM(Emisiones_CO2_CO2eq_MUNDO[[#This Row],[Edificios (kilotoneladas CO₂e)]:[Electricidad y Calor (kilotoneladas CO₂e)]])</f>
        <v>24290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E2769">
        <v>0</v>
      </c>
      <c r="F2769">
        <v>80</v>
      </c>
      <c r="G2769">
        <v>25160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>SUM(Emisiones_CO2_CO2eq_MUNDO[[#This Row],[Edificios (kilotoneladas CO₂e)]:[Electricidad y Calor (kilotoneladas CO₂e)]])</f>
        <v>25240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E2770">
        <v>0</v>
      </c>
      <c r="F2770">
        <v>70</v>
      </c>
      <c r="G2770">
        <v>26580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>SUM(Emisiones_CO2_CO2eq_MUNDO[[#This Row],[Edificios (kilotoneladas CO₂e)]:[Electricidad y Calor (kilotoneladas CO₂e)]])</f>
        <v>26650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E2771">
        <v>0</v>
      </c>
      <c r="F2771">
        <v>60</v>
      </c>
      <c r="G2771">
        <v>27250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>SUM(Emisiones_CO2_CO2eq_MUNDO[[#This Row],[Edificios (kilotoneladas CO₂e)]:[Electricidad y Calor (kilotoneladas CO₂e)]])</f>
        <v>27310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E2772">
        <v>0</v>
      </c>
      <c r="F2772">
        <v>60</v>
      </c>
      <c r="G2772">
        <v>34760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>SUM(Emisiones_CO2_CO2eq_MUNDO[[#This Row],[Edificios (kilotoneladas CO₂e)]:[Electricidad y Calor (kilotoneladas CO₂e)]])</f>
        <v>34820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E2773">
        <v>0</v>
      </c>
      <c r="F2773">
        <v>110</v>
      </c>
      <c r="G2773">
        <v>36140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SUM(Emisiones_CO2_CO2eq_MUNDO[[#This Row],[Edificios (kilotoneladas CO₂e)]:[Electricidad y Calor (kilotoneladas CO₂e)]])</f>
        <v>36250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E2774">
        <v>0</v>
      </c>
      <c r="F2774">
        <v>60</v>
      </c>
      <c r="G2774">
        <v>33800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>SUM(Emisiones_CO2_CO2eq_MUNDO[[#This Row],[Edificios (kilotoneladas CO₂e)]:[Electricidad y Calor (kilotoneladas CO₂e)]])</f>
        <v>33860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E2775">
        <v>0</v>
      </c>
      <c r="F2775">
        <v>50</v>
      </c>
      <c r="G2775">
        <v>38650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>SUM(Emisiones_CO2_CO2eq_MUNDO[[#This Row],[Edificios (kilotoneladas CO₂e)]:[Electricidad y Calor (kilotoneladas CO₂e)]])</f>
        <v>38700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E2776">
        <v>0</v>
      </c>
      <c r="F2776">
        <v>60</v>
      </c>
      <c r="G2776">
        <v>37380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>SUM(Emisiones_CO2_CO2eq_MUNDO[[#This Row],[Edificios (kilotoneladas CO₂e)]:[Electricidad y Calor (kilotoneladas CO₂e)]])</f>
        <v>37440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E2777">
        <v>0</v>
      </c>
      <c r="F2777">
        <v>80</v>
      </c>
      <c r="G2777">
        <v>25050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>SUM(Emisiones_CO2_CO2eq_MUNDO[[#This Row],[Edificios (kilotoneladas CO₂e)]:[Electricidad y Calor (kilotoneladas CO₂e)]])</f>
        <v>25130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E2778">
        <v>0</v>
      </c>
      <c r="F2778">
        <v>90</v>
      </c>
      <c r="G2778">
        <v>22260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>SUM(Emisiones_CO2_CO2eq_MUNDO[[#This Row],[Edificios (kilotoneladas CO₂e)]:[Electricidad y Calor (kilotoneladas CO₂e)]])</f>
        <v>22350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E2779">
        <v>0</v>
      </c>
      <c r="F2779">
        <v>90</v>
      </c>
      <c r="G2779">
        <v>26450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>SUM(Emisiones_CO2_CO2eq_MUNDO[[#This Row],[Edificios (kilotoneladas CO₂e)]:[Electricidad y Calor (kilotoneladas CO₂e)]])</f>
        <v>26540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E2780">
        <v>0</v>
      </c>
      <c r="F2780">
        <v>90</v>
      </c>
      <c r="G2780">
        <v>24490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>SUM(Emisiones_CO2_CO2eq_MUNDO[[#This Row],[Edificios (kilotoneladas CO₂e)]:[Electricidad y Calor (kilotoneladas CO₂e)]])</f>
        <v>24580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E2781">
        <v>0</v>
      </c>
      <c r="F2781">
        <v>90</v>
      </c>
      <c r="G2781">
        <v>22830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>SUM(Emisiones_CO2_CO2eq_MUNDO[[#This Row],[Edificios (kilotoneladas CO₂e)]:[Electricidad y Calor (kilotoneladas CO₂e)]])</f>
        <v>22920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E2782">
        <v>0</v>
      </c>
      <c r="F2782">
        <v>90</v>
      </c>
      <c r="G2782">
        <v>23340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>SUM(Emisiones_CO2_CO2eq_MUNDO[[#This Row],[Edificios (kilotoneladas CO₂e)]:[Electricidad y Calor (kilotoneladas CO₂e)]])</f>
        <v>23430</v>
      </c>
    </row>
    <row r="2783" spans="1:13" x14ac:dyDescent="0.25">
      <c r="A2783" t="s">
        <v>205</v>
      </c>
      <c r="B2783" t="s">
        <v>448</v>
      </c>
      <c r="C2783" t="s">
        <v>206</v>
      </c>
      <c r="D2783">
        <v>1990</v>
      </c>
      <c r="E2783">
        <v>0</v>
      </c>
      <c r="F2783">
        <v>40</v>
      </c>
      <c r="G2783">
        <v>6510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>SUM(Emisiones_CO2_CO2eq_MUNDO[[#This Row],[Edificios (kilotoneladas CO₂e)]:[Electricidad y Calor (kilotoneladas CO₂e)]])</f>
        <v>6550</v>
      </c>
    </row>
    <row r="2784" spans="1:13" x14ac:dyDescent="0.25">
      <c r="A2784" t="s">
        <v>205</v>
      </c>
      <c r="B2784" t="s">
        <v>448</v>
      </c>
      <c r="C2784" t="s">
        <v>206</v>
      </c>
      <c r="D2784">
        <v>1991</v>
      </c>
      <c r="E2784">
        <v>0</v>
      </c>
      <c r="F2784">
        <v>50</v>
      </c>
      <c r="G2784">
        <v>6510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SUM(Emisiones_CO2_CO2eq_MUNDO[[#This Row],[Edificios (kilotoneladas CO₂e)]:[Electricidad y Calor (kilotoneladas CO₂e)]])</f>
        <v>6560</v>
      </c>
    </row>
    <row r="2785" spans="1:13" x14ac:dyDescent="0.25">
      <c r="A2785" t="s">
        <v>205</v>
      </c>
      <c r="B2785" t="s">
        <v>448</v>
      </c>
      <c r="C2785" t="s">
        <v>206</v>
      </c>
      <c r="D2785">
        <v>1992</v>
      </c>
      <c r="E2785">
        <v>0</v>
      </c>
      <c r="F2785">
        <v>50</v>
      </c>
      <c r="G2785">
        <v>6510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SUM(Emisiones_CO2_CO2eq_MUNDO[[#This Row],[Edificios (kilotoneladas CO₂e)]:[Electricidad y Calor (kilotoneladas CO₂e)]])</f>
        <v>6560</v>
      </c>
    </row>
    <row r="2786" spans="1:13" x14ac:dyDescent="0.25">
      <c r="A2786" t="s">
        <v>205</v>
      </c>
      <c r="B2786" t="s">
        <v>448</v>
      </c>
      <c r="C2786" t="s">
        <v>206</v>
      </c>
      <c r="D2786">
        <v>1993</v>
      </c>
      <c r="E2786">
        <v>0</v>
      </c>
      <c r="F2786">
        <v>50</v>
      </c>
      <c r="G2786">
        <v>6510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SUM(Emisiones_CO2_CO2eq_MUNDO[[#This Row],[Edificios (kilotoneladas CO₂e)]:[Electricidad y Calor (kilotoneladas CO₂e)]])</f>
        <v>6560</v>
      </c>
    </row>
    <row r="2787" spans="1:13" x14ac:dyDescent="0.25">
      <c r="A2787" t="s">
        <v>205</v>
      </c>
      <c r="B2787" t="s">
        <v>448</v>
      </c>
      <c r="C2787" t="s">
        <v>206</v>
      </c>
      <c r="D2787">
        <v>1994</v>
      </c>
      <c r="E2787">
        <v>0</v>
      </c>
      <c r="F2787">
        <v>50</v>
      </c>
      <c r="G2787">
        <v>6510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>SUM(Emisiones_CO2_CO2eq_MUNDO[[#This Row],[Edificios (kilotoneladas CO₂e)]:[Electricidad y Calor (kilotoneladas CO₂e)]])</f>
        <v>6560</v>
      </c>
    </row>
    <row r="2788" spans="1:13" x14ac:dyDescent="0.25">
      <c r="A2788" t="s">
        <v>205</v>
      </c>
      <c r="B2788" t="s">
        <v>448</v>
      </c>
      <c r="C2788" t="s">
        <v>206</v>
      </c>
      <c r="D2788">
        <v>1995</v>
      </c>
      <c r="E2788">
        <v>0</v>
      </c>
      <c r="F2788">
        <v>60</v>
      </c>
      <c r="G2788">
        <v>6510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>SUM(Emisiones_CO2_CO2eq_MUNDO[[#This Row],[Edificios (kilotoneladas CO₂e)]:[Electricidad y Calor (kilotoneladas CO₂e)]])</f>
        <v>6570</v>
      </c>
    </row>
    <row r="2789" spans="1:13" x14ac:dyDescent="0.25">
      <c r="A2789" t="s">
        <v>205</v>
      </c>
      <c r="B2789" t="s">
        <v>448</v>
      </c>
      <c r="C2789" t="s">
        <v>206</v>
      </c>
      <c r="D2789">
        <v>1996</v>
      </c>
      <c r="E2789">
        <v>0</v>
      </c>
      <c r="F2789">
        <v>40</v>
      </c>
      <c r="G2789">
        <v>6960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>SUM(Emisiones_CO2_CO2eq_MUNDO[[#This Row],[Edificios (kilotoneladas CO₂e)]:[Electricidad y Calor (kilotoneladas CO₂e)]])</f>
        <v>7000</v>
      </c>
    </row>
    <row r="2790" spans="1:13" x14ac:dyDescent="0.25">
      <c r="A2790" t="s">
        <v>205</v>
      </c>
      <c r="B2790" t="s">
        <v>448</v>
      </c>
      <c r="C2790" t="s">
        <v>206</v>
      </c>
      <c r="D2790">
        <v>1997</v>
      </c>
      <c r="E2790">
        <v>0</v>
      </c>
      <c r="F2790">
        <v>70</v>
      </c>
      <c r="G2790">
        <v>6960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>SUM(Emisiones_CO2_CO2eq_MUNDO[[#This Row],[Edificios (kilotoneladas CO₂e)]:[Electricidad y Calor (kilotoneladas CO₂e)]])</f>
        <v>7030</v>
      </c>
    </row>
    <row r="2791" spans="1:13" x14ac:dyDescent="0.25">
      <c r="A2791" t="s">
        <v>205</v>
      </c>
      <c r="B2791" t="s">
        <v>448</v>
      </c>
      <c r="C2791" t="s">
        <v>206</v>
      </c>
      <c r="D2791">
        <v>1998</v>
      </c>
      <c r="E2791">
        <v>0</v>
      </c>
      <c r="F2791">
        <v>50</v>
      </c>
      <c r="G2791">
        <v>6970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>SUM(Emisiones_CO2_CO2eq_MUNDO[[#This Row],[Edificios (kilotoneladas CO₂e)]:[Electricidad y Calor (kilotoneladas CO₂e)]])</f>
        <v>7020</v>
      </c>
    </row>
    <row r="2792" spans="1:13" x14ac:dyDescent="0.25">
      <c r="A2792" t="s">
        <v>205</v>
      </c>
      <c r="B2792" t="s">
        <v>448</v>
      </c>
      <c r="C2792" t="s">
        <v>206</v>
      </c>
      <c r="D2792">
        <v>1999</v>
      </c>
      <c r="E2792">
        <v>0</v>
      </c>
      <c r="F2792">
        <v>70</v>
      </c>
      <c r="G2792">
        <v>6780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SUM(Emisiones_CO2_CO2eq_MUNDO[[#This Row],[Edificios (kilotoneladas CO₂e)]:[Electricidad y Calor (kilotoneladas CO₂e)]])</f>
        <v>6850</v>
      </c>
    </row>
    <row r="2793" spans="1:13" x14ac:dyDescent="0.25">
      <c r="A2793" t="s">
        <v>205</v>
      </c>
      <c r="B2793" t="s">
        <v>448</v>
      </c>
      <c r="C2793" t="s">
        <v>206</v>
      </c>
      <c r="D2793">
        <v>2000</v>
      </c>
      <c r="E2793">
        <v>0</v>
      </c>
      <c r="F2793">
        <v>60</v>
      </c>
      <c r="G2793">
        <v>7230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>SUM(Emisiones_CO2_CO2eq_MUNDO[[#This Row],[Edificios (kilotoneladas CO₂e)]:[Electricidad y Calor (kilotoneladas CO₂e)]])</f>
        <v>7290</v>
      </c>
    </row>
    <row r="2794" spans="1:13" x14ac:dyDescent="0.25">
      <c r="A2794" t="s">
        <v>205</v>
      </c>
      <c r="B2794" t="s">
        <v>448</v>
      </c>
      <c r="C2794" t="s">
        <v>206</v>
      </c>
      <c r="D2794">
        <v>2001</v>
      </c>
      <c r="E2794">
        <v>0</v>
      </c>
      <c r="F2794">
        <v>70</v>
      </c>
      <c r="G2794">
        <v>8150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>SUM(Emisiones_CO2_CO2eq_MUNDO[[#This Row],[Edificios (kilotoneladas CO₂e)]:[Electricidad y Calor (kilotoneladas CO₂e)]])</f>
        <v>8220</v>
      </c>
    </row>
    <row r="2795" spans="1:13" x14ac:dyDescent="0.25">
      <c r="A2795" t="s">
        <v>205</v>
      </c>
      <c r="B2795" t="s">
        <v>448</v>
      </c>
      <c r="C2795" t="s">
        <v>206</v>
      </c>
      <c r="D2795">
        <v>2002</v>
      </c>
      <c r="E2795">
        <v>0</v>
      </c>
      <c r="F2795">
        <v>40</v>
      </c>
      <c r="G2795">
        <v>7280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>SUM(Emisiones_CO2_CO2eq_MUNDO[[#This Row],[Edificios (kilotoneladas CO₂e)]:[Electricidad y Calor (kilotoneladas CO₂e)]])</f>
        <v>7320</v>
      </c>
    </row>
    <row r="2796" spans="1:13" x14ac:dyDescent="0.25">
      <c r="A2796" t="s">
        <v>205</v>
      </c>
      <c r="B2796" t="s">
        <v>448</v>
      </c>
      <c r="C2796" t="s">
        <v>206</v>
      </c>
      <c r="D2796">
        <v>2003</v>
      </c>
      <c r="E2796">
        <v>0</v>
      </c>
      <c r="F2796">
        <v>60</v>
      </c>
      <c r="G2796">
        <v>7330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>SUM(Emisiones_CO2_CO2eq_MUNDO[[#This Row],[Edificios (kilotoneladas CO₂e)]:[Electricidad y Calor (kilotoneladas CO₂e)]])</f>
        <v>7390</v>
      </c>
    </row>
    <row r="2797" spans="1:13" x14ac:dyDescent="0.25">
      <c r="A2797" t="s">
        <v>205</v>
      </c>
      <c r="B2797" t="s">
        <v>448</v>
      </c>
      <c r="C2797" t="s">
        <v>206</v>
      </c>
      <c r="D2797">
        <v>2004</v>
      </c>
      <c r="E2797">
        <v>0</v>
      </c>
      <c r="F2797">
        <v>50</v>
      </c>
      <c r="G2797">
        <v>7130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>SUM(Emisiones_CO2_CO2eq_MUNDO[[#This Row],[Edificios (kilotoneladas CO₂e)]:[Electricidad y Calor (kilotoneladas CO₂e)]])</f>
        <v>7180</v>
      </c>
    </row>
    <row r="2798" spans="1:13" x14ac:dyDescent="0.25">
      <c r="A2798" t="s">
        <v>205</v>
      </c>
      <c r="B2798" t="s">
        <v>448</v>
      </c>
      <c r="C2798" t="s">
        <v>206</v>
      </c>
      <c r="D2798">
        <v>2005</v>
      </c>
      <c r="E2798">
        <v>0</v>
      </c>
      <c r="F2798">
        <v>70</v>
      </c>
      <c r="G2798">
        <v>7210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>SUM(Emisiones_CO2_CO2eq_MUNDO[[#This Row],[Edificios (kilotoneladas CO₂e)]:[Electricidad y Calor (kilotoneladas CO₂e)]])</f>
        <v>7280</v>
      </c>
    </row>
    <row r="2799" spans="1:13" x14ac:dyDescent="0.25">
      <c r="A2799" t="s">
        <v>205</v>
      </c>
      <c r="B2799" t="s">
        <v>448</v>
      </c>
      <c r="C2799" t="s">
        <v>206</v>
      </c>
      <c r="D2799">
        <v>2006</v>
      </c>
      <c r="E2799">
        <v>0</v>
      </c>
      <c r="F2799">
        <v>80</v>
      </c>
      <c r="G2799">
        <v>6290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SUM(Emisiones_CO2_CO2eq_MUNDO[[#This Row],[Edificios (kilotoneladas CO₂e)]:[Electricidad y Calor (kilotoneladas CO₂e)]])</f>
        <v>6370</v>
      </c>
    </row>
    <row r="2800" spans="1:13" x14ac:dyDescent="0.25">
      <c r="A2800" t="s">
        <v>205</v>
      </c>
      <c r="B2800" t="s">
        <v>448</v>
      </c>
      <c r="C2800" t="s">
        <v>206</v>
      </c>
      <c r="D2800">
        <v>2007</v>
      </c>
      <c r="E2800">
        <v>0</v>
      </c>
      <c r="F2800">
        <v>70</v>
      </c>
      <c r="G2800">
        <v>6440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>SUM(Emisiones_CO2_CO2eq_MUNDO[[#This Row],[Edificios (kilotoneladas CO₂e)]:[Electricidad y Calor (kilotoneladas CO₂e)]])</f>
        <v>6510</v>
      </c>
    </row>
    <row r="2801" spans="1:13" x14ac:dyDescent="0.25">
      <c r="A2801" t="s">
        <v>205</v>
      </c>
      <c r="B2801" t="s">
        <v>448</v>
      </c>
      <c r="C2801" t="s">
        <v>206</v>
      </c>
      <c r="D2801">
        <v>2008</v>
      </c>
      <c r="E2801">
        <v>0</v>
      </c>
      <c r="F2801">
        <v>90</v>
      </c>
      <c r="G2801">
        <v>6410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>SUM(Emisiones_CO2_CO2eq_MUNDO[[#This Row],[Edificios (kilotoneladas CO₂e)]:[Electricidad y Calor (kilotoneladas CO₂e)]])</f>
        <v>6500</v>
      </c>
    </row>
    <row r="2802" spans="1:13" x14ac:dyDescent="0.25">
      <c r="A2802" t="s">
        <v>205</v>
      </c>
      <c r="B2802" t="s">
        <v>448</v>
      </c>
      <c r="C2802" t="s">
        <v>206</v>
      </c>
      <c r="D2802">
        <v>2009</v>
      </c>
      <c r="E2802">
        <v>0</v>
      </c>
      <c r="F2802">
        <v>90</v>
      </c>
      <c r="G2802">
        <v>6610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>SUM(Emisiones_CO2_CO2eq_MUNDO[[#This Row],[Edificios (kilotoneladas CO₂e)]:[Electricidad y Calor (kilotoneladas CO₂e)]])</f>
        <v>6700</v>
      </c>
    </row>
    <row r="2803" spans="1:13" x14ac:dyDescent="0.25">
      <c r="A2803" t="s">
        <v>205</v>
      </c>
      <c r="B2803" t="s">
        <v>448</v>
      </c>
      <c r="C2803" t="s">
        <v>206</v>
      </c>
      <c r="D2803">
        <v>2010</v>
      </c>
      <c r="E2803">
        <v>0</v>
      </c>
      <c r="F2803">
        <v>70</v>
      </c>
      <c r="G2803">
        <v>6710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SUM(Emisiones_CO2_CO2eq_MUNDO[[#This Row],[Edificios (kilotoneladas CO₂e)]:[Electricidad y Calor (kilotoneladas CO₂e)]])</f>
        <v>6780</v>
      </c>
    </row>
    <row r="2804" spans="1:13" x14ac:dyDescent="0.25">
      <c r="A2804" t="s">
        <v>205</v>
      </c>
      <c r="B2804" t="s">
        <v>448</v>
      </c>
      <c r="C2804" t="s">
        <v>206</v>
      </c>
      <c r="D2804">
        <v>2011</v>
      </c>
      <c r="E2804">
        <v>0</v>
      </c>
      <c r="F2804">
        <v>80</v>
      </c>
      <c r="G2804">
        <v>4170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SUM(Emisiones_CO2_CO2eq_MUNDO[[#This Row],[Edificios (kilotoneladas CO₂e)]:[Electricidad y Calor (kilotoneladas CO₂e)]])</f>
        <v>4250</v>
      </c>
    </row>
    <row r="2805" spans="1:13" x14ac:dyDescent="0.25">
      <c r="A2805" t="s">
        <v>205</v>
      </c>
      <c r="B2805" t="s">
        <v>448</v>
      </c>
      <c r="C2805" t="s">
        <v>206</v>
      </c>
      <c r="D2805">
        <v>2012</v>
      </c>
      <c r="E2805">
        <v>0</v>
      </c>
      <c r="F2805">
        <v>60</v>
      </c>
      <c r="G2805">
        <v>4160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SUM(Emisiones_CO2_CO2eq_MUNDO[[#This Row],[Edificios (kilotoneladas CO₂e)]:[Electricidad y Calor (kilotoneladas CO₂e)]])</f>
        <v>4220</v>
      </c>
    </row>
    <row r="2806" spans="1:13" x14ac:dyDescent="0.25">
      <c r="A2806" t="s">
        <v>205</v>
      </c>
      <c r="B2806" t="s">
        <v>448</v>
      </c>
      <c r="C2806" t="s">
        <v>206</v>
      </c>
      <c r="D2806">
        <v>2013</v>
      </c>
      <c r="E2806">
        <v>0</v>
      </c>
      <c r="F2806">
        <v>130</v>
      </c>
      <c r="G2806">
        <v>4190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SUM(Emisiones_CO2_CO2eq_MUNDO[[#This Row],[Edificios (kilotoneladas CO₂e)]:[Electricidad y Calor (kilotoneladas CO₂e)]])</f>
        <v>4320</v>
      </c>
    </row>
    <row r="2807" spans="1:13" x14ac:dyDescent="0.25">
      <c r="A2807" t="s">
        <v>205</v>
      </c>
      <c r="B2807" t="s">
        <v>448</v>
      </c>
      <c r="C2807" t="s">
        <v>206</v>
      </c>
      <c r="D2807">
        <v>2014</v>
      </c>
      <c r="E2807">
        <v>0</v>
      </c>
      <c r="F2807">
        <v>170</v>
      </c>
      <c r="G2807">
        <v>4220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SUM(Emisiones_CO2_CO2eq_MUNDO[[#This Row],[Edificios (kilotoneladas CO₂e)]:[Electricidad y Calor (kilotoneladas CO₂e)]])</f>
        <v>4390</v>
      </c>
    </row>
    <row r="2808" spans="1:13" x14ac:dyDescent="0.25">
      <c r="A2808" t="s">
        <v>205</v>
      </c>
      <c r="B2808" t="s">
        <v>448</v>
      </c>
      <c r="C2808" t="s">
        <v>206</v>
      </c>
      <c r="D2808">
        <v>2015</v>
      </c>
      <c r="E2808">
        <v>0</v>
      </c>
      <c r="F2808">
        <v>180</v>
      </c>
      <c r="G2808">
        <v>4240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SUM(Emisiones_CO2_CO2eq_MUNDO[[#This Row],[Edificios (kilotoneladas CO₂e)]:[Electricidad y Calor (kilotoneladas CO₂e)]])</f>
        <v>4420</v>
      </c>
    </row>
    <row r="2809" spans="1:13" x14ac:dyDescent="0.25">
      <c r="A2809" t="s">
        <v>205</v>
      </c>
      <c r="B2809" t="s">
        <v>448</v>
      </c>
      <c r="C2809" t="s">
        <v>206</v>
      </c>
      <c r="D2809">
        <v>2016</v>
      </c>
      <c r="E2809">
        <v>0</v>
      </c>
      <c r="F2809">
        <v>180</v>
      </c>
      <c r="G2809">
        <v>4070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>SUM(Emisiones_CO2_CO2eq_MUNDO[[#This Row],[Edificios (kilotoneladas CO₂e)]:[Electricidad y Calor (kilotoneladas CO₂e)]])</f>
        <v>4250</v>
      </c>
    </row>
    <row r="2810" spans="1:13" x14ac:dyDescent="0.25">
      <c r="A2810" t="s">
        <v>207</v>
      </c>
      <c r="B2810" t="s">
        <v>449</v>
      </c>
      <c r="C2810" t="s">
        <v>208</v>
      </c>
      <c r="D2810">
        <v>1990</v>
      </c>
      <c r="E2810">
        <v>2000</v>
      </c>
      <c r="F2810">
        <v>2400</v>
      </c>
      <c r="G2810">
        <v>118270</v>
      </c>
      <c r="H2810">
        <v>0</v>
      </c>
      <c r="I2810">
        <v>14600</v>
      </c>
      <c r="J2810">
        <v>14000</v>
      </c>
      <c r="K2810">
        <v>3340</v>
      </c>
      <c r="L2810">
        <v>19000</v>
      </c>
      <c r="M2810">
        <f>SUM(Emisiones_CO2_CO2eq_MUNDO[[#This Row],[Edificios (kilotoneladas CO₂e)]:[Electricidad y Calor (kilotoneladas CO₂e)]])</f>
        <v>173610</v>
      </c>
    </row>
    <row r="2811" spans="1:13" x14ac:dyDescent="0.25">
      <c r="A2811" t="s">
        <v>207</v>
      </c>
      <c r="B2811" t="s">
        <v>449</v>
      </c>
      <c r="C2811" t="s">
        <v>208</v>
      </c>
      <c r="D2811">
        <v>1991</v>
      </c>
      <c r="E2811">
        <v>2100</v>
      </c>
      <c r="F2811">
        <v>3030</v>
      </c>
      <c r="G2811">
        <v>118270</v>
      </c>
      <c r="H2811">
        <v>400</v>
      </c>
      <c r="I2811">
        <v>15700</v>
      </c>
      <c r="J2811">
        <v>15400</v>
      </c>
      <c r="K2811">
        <v>0</v>
      </c>
      <c r="L2811">
        <v>26500</v>
      </c>
      <c r="M2811">
        <f>SUM(Emisiones_CO2_CO2eq_MUNDO[[#This Row],[Edificios (kilotoneladas CO₂e)]:[Electricidad y Calor (kilotoneladas CO₂e)]])</f>
        <v>181400</v>
      </c>
    </row>
    <row r="2812" spans="1:13" x14ac:dyDescent="0.25">
      <c r="A2812" t="s">
        <v>207</v>
      </c>
      <c r="B2812" t="s">
        <v>449</v>
      </c>
      <c r="C2812" t="s">
        <v>208</v>
      </c>
      <c r="D2812">
        <v>1992</v>
      </c>
      <c r="E2812">
        <v>2200</v>
      </c>
      <c r="F2812">
        <v>3400</v>
      </c>
      <c r="G2812">
        <v>118270</v>
      </c>
      <c r="H2812">
        <v>1300</v>
      </c>
      <c r="I2812">
        <v>16700</v>
      </c>
      <c r="J2812">
        <v>16700</v>
      </c>
      <c r="K2812">
        <v>2680</v>
      </c>
      <c r="L2812">
        <v>26100</v>
      </c>
      <c r="M2812">
        <f>SUM(Emisiones_CO2_CO2eq_MUNDO[[#This Row],[Edificios (kilotoneladas CO₂e)]:[Electricidad y Calor (kilotoneladas CO₂e)]])</f>
        <v>187350</v>
      </c>
    </row>
    <row r="2813" spans="1:13" x14ac:dyDescent="0.25">
      <c r="A2813" t="s">
        <v>207</v>
      </c>
      <c r="B2813" t="s">
        <v>449</v>
      </c>
      <c r="C2813" t="s">
        <v>208</v>
      </c>
      <c r="D2813">
        <v>1993</v>
      </c>
      <c r="E2813">
        <v>2500</v>
      </c>
      <c r="F2813">
        <v>3570</v>
      </c>
      <c r="G2813">
        <v>118270</v>
      </c>
      <c r="H2813">
        <v>100</v>
      </c>
      <c r="I2813">
        <v>17400</v>
      </c>
      <c r="J2813">
        <v>17800</v>
      </c>
      <c r="K2813">
        <v>0</v>
      </c>
      <c r="L2813">
        <v>29800</v>
      </c>
      <c r="M2813">
        <f>SUM(Emisiones_CO2_CO2eq_MUNDO[[#This Row],[Edificios (kilotoneladas CO₂e)]:[Electricidad y Calor (kilotoneladas CO₂e)]])</f>
        <v>189440</v>
      </c>
    </row>
    <row r="2814" spans="1:13" x14ac:dyDescent="0.25">
      <c r="A2814" t="s">
        <v>207</v>
      </c>
      <c r="B2814" t="s">
        <v>449</v>
      </c>
      <c r="C2814" t="s">
        <v>208</v>
      </c>
      <c r="D2814">
        <v>1994</v>
      </c>
      <c r="E2814">
        <v>2600</v>
      </c>
      <c r="F2814">
        <v>4030</v>
      </c>
      <c r="G2814">
        <v>118270</v>
      </c>
      <c r="H2814">
        <v>1300</v>
      </c>
      <c r="I2814">
        <v>19300</v>
      </c>
      <c r="J2814">
        <v>18400</v>
      </c>
      <c r="K2814">
        <v>0</v>
      </c>
      <c r="L2814">
        <v>31400</v>
      </c>
      <c r="M2814">
        <f>SUM(Emisiones_CO2_CO2eq_MUNDO[[#This Row],[Edificios (kilotoneladas CO₂e)]:[Electricidad y Calor (kilotoneladas CO₂e)]])</f>
        <v>195300</v>
      </c>
    </row>
    <row r="2815" spans="1:13" x14ac:dyDescent="0.25">
      <c r="A2815" t="s">
        <v>207</v>
      </c>
      <c r="B2815" t="s">
        <v>449</v>
      </c>
      <c r="C2815" t="s">
        <v>208</v>
      </c>
      <c r="D2815">
        <v>1995</v>
      </c>
      <c r="E2815">
        <v>2700</v>
      </c>
      <c r="F2815">
        <v>4340</v>
      </c>
      <c r="G2815">
        <v>118270</v>
      </c>
      <c r="H2815">
        <v>1400</v>
      </c>
      <c r="I2815">
        <v>20500</v>
      </c>
      <c r="J2815">
        <v>20200</v>
      </c>
      <c r="K2815">
        <v>0</v>
      </c>
      <c r="L2815">
        <v>34700</v>
      </c>
      <c r="M2815">
        <f>SUM(Emisiones_CO2_CO2eq_MUNDO[[#This Row],[Edificios (kilotoneladas CO₂e)]:[Electricidad y Calor (kilotoneladas CO₂e)]])</f>
        <v>202110</v>
      </c>
    </row>
    <row r="2816" spans="1:13" x14ac:dyDescent="0.25">
      <c r="A2816" t="s">
        <v>207</v>
      </c>
      <c r="B2816" t="s">
        <v>449</v>
      </c>
      <c r="C2816" t="s">
        <v>208</v>
      </c>
      <c r="D2816">
        <v>1996</v>
      </c>
      <c r="E2816">
        <v>3900</v>
      </c>
      <c r="F2816">
        <v>5000</v>
      </c>
      <c r="G2816">
        <v>114690</v>
      </c>
      <c r="H2816">
        <v>1600</v>
      </c>
      <c r="I2816">
        <v>23400</v>
      </c>
      <c r="J2816">
        <v>23800</v>
      </c>
      <c r="K2816">
        <v>0</v>
      </c>
      <c r="L2816">
        <v>38300</v>
      </c>
      <c r="M2816">
        <f>SUM(Emisiones_CO2_CO2eq_MUNDO[[#This Row],[Edificios (kilotoneladas CO₂e)]:[Electricidad y Calor (kilotoneladas CO₂e)]])</f>
        <v>210690</v>
      </c>
    </row>
    <row r="2817" spans="1:13" x14ac:dyDescent="0.25">
      <c r="A2817" t="s">
        <v>207</v>
      </c>
      <c r="B2817" t="s">
        <v>449</v>
      </c>
      <c r="C2817" t="s">
        <v>208</v>
      </c>
      <c r="D2817">
        <v>1997</v>
      </c>
      <c r="E2817">
        <v>3000</v>
      </c>
      <c r="F2817">
        <v>5120</v>
      </c>
      <c r="G2817">
        <v>115980</v>
      </c>
      <c r="H2817">
        <v>1500</v>
      </c>
      <c r="I2817">
        <v>26900</v>
      </c>
      <c r="J2817">
        <v>23800</v>
      </c>
      <c r="K2817">
        <v>0</v>
      </c>
      <c r="L2817">
        <v>42000</v>
      </c>
      <c r="M2817">
        <f>SUM(Emisiones_CO2_CO2eq_MUNDO[[#This Row],[Edificios (kilotoneladas CO₂e)]:[Electricidad y Calor (kilotoneladas CO₂e)]])</f>
        <v>218300</v>
      </c>
    </row>
    <row r="2818" spans="1:13" x14ac:dyDescent="0.25">
      <c r="A2818" t="s">
        <v>207</v>
      </c>
      <c r="B2818" t="s">
        <v>449</v>
      </c>
      <c r="C2818" t="s">
        <v>208</v>
      </c>
      <c r="D2818">
        <v>1998</v>
      </c>
      <c r="E2818">
        <v>3200</v>
      </c>
      <c r="F2818">
        <v>4200</v>
      </c>
      <c r="G2818">
        <v>134800</v>
      </c>
      <c r="H2818">
        <v>900</v>
      </c>
      <c r="I2818">
        <v>25100</v>
      </c>
      <c r="J2818">
        <v>23600</v>
      </c>
      <c r="K2818">
        <v>0</v>
      </c>
      <c r="L2818">
        <v>44800</v>
      </c>
      <c r="M2818">
        <f>SUM(Emisiones_CO2_CO2eq_MUNDO[[#This Row],[Edificios (kilotoneladas CO₂e)]:[Electricidad y Calor (kilotoneladas CO₂e)]])</f>
        <v>236600</v>
      </c>
    </row>
    <row r="2819" spans="1:13" x14ac:dyDescent="0.25">
      <c r="A2819" t="s">
        <v>207</v>
      </c>
      <c r="B2819" t="s">
        <v>449</v>
      </c>
      <c r="C2819" t="s">
        <v>208</v>
      </c>
      <c r="D2819">
        <v>1999</v>
      </c>
      <c r="E2819">
        <v>3900</v>
      </c>
      <c r="F2819">
        <v>4080</v>
      </c>
      <c r="G2819">
        <v>114140</v>
      </c>
      <c r="H2819">
        <v>300</v>
      </c>
      <c r="I2819">
        <v>30400</v>
      </c>
      <c r="J2819">
        <v>23000</v>
      </c>
      <c r="K2819">
        <v>0</v>
      </c>
      <c r="L2819">
        <v>48700</v>
      </c>
      <c r="M2819">
        <f>SUM(Emisiones_CO2_CO2eq_MUNDO[[#This Row],[Edificios (kilotoneladas CO₂e)]:[Electricidad y Calor (kilotoneladas CO₂e)]])</f>
        <v>224520</v>
      </c>
    </row>
    <row r="2820" spans="1:13" x14ac:dyDescent="0.25">
      <c r="A2820" t="s">
        <v>207</v>
      </c>
      <c r="B2820" t="s">
        <v>449</v>
      </c>
      <c r="C2820" t="s">
        <v>208</v>
      </c>
      <c r="D2820">
        <v>2000</v>
      </c>
      <c r="E2820">
        <v>3900</v>
      </c>
      <c r="F2820">
        <v>4610</v>
      </c>
      <c r="G2820">
        <v>114110</v>
      </c>
      <c r="H2820">
        <v>300</v>
      </c>
      <c r="I2820">
        <v>32200</v>
      </c>
      <c r="J2820">
        <v>25800</v>
      </c>
      <c r="K2820">
        <v>0</v>
      </c>
      <c r="L2820">
        <v>52700</v>
      </c>
      <c r="M2820">
        <f>SUM(Emisiones_CO2_CO2eq_MUNDO[[#This Row],[Edificios (kilotoneladas CO₂e)]:[Electricidad y Calor (kilotoneladas CO₂e)]])</f>
        <v>233620</v>
      </c>
    </row>
    <row r="2821" spans="1:13" x14ac:dyDescent="0.25">
      <c r="A2821" t="s">
        <v>207</v>
      </c>
      <c r="B2821" t="s">
        <v>449</v>
      </c>
      <c r="C2821" t="s">
        <v>208</v>
      </c>
      <c r="D2821">
        <v>2001</v>
      </c>
      <c r="E2821">
        <v>3900</v>
      </c>
      <c r="F2821">
        <v>5550</v>
      </c>
      <c r="G2821">
        <v>135280</v>
      </c>
      <c r="H2821">
        <v>300</v>
      </c>
      <c r="I2821">
        <v>35000</v>
      </c>
      <c r="J2821">
        <v>26400</v>
      </c>
      <c r="K2821">
        <v>0</v>
      </c>
      <c r="L2821">
        <v>54900</v>
      </c>
      <c r="M2821">
        <f>SUM(Emisiones_CO2_CO2eq_MUNDO[[#This Row],[Edificios (kilotoneladas CO₂e)]:[Electricidad y Calor (kilotoneladas CO₂e)]])</f>
        <v>261330</v>
      </c>
    </row>
    <row r="2822" spans="1:13" x14ac:dyDescent="0.25">
      <c r="A2822" t="s">
        <v>207</v>
      </c>
      <c r="B2822" t="s">
        <v>449</v>
      </c>
      <c r="C2822" t="s">
        <v>208</v>
      </c>
      <c r="D2822">
        <v>2002</v>
      </c>
      <c r="E2822">
        <v>4300</v>
      </c>
      <c r="F2822">
        <v>5730</v>
      </c>
      <c r="G2822">
        <v>141030</v>
      </c>
      <c r="H2822">
        <v>300</v>
      </c>
      <c r="I2822">
        <v>35800</v>
      </c>
      <c r="J2822">
        <v>28400</v>
      </c>
      <c r="K2822">
        <v>2680</v>
      </c>
      <c r="L2822">
        <v>57700</v>
      </c>
      <c r="M2822">
        <f>SUM(Emisiones_CO2_CO2eq_MUNDO[[#This Row],[Edificios (kilotoneladas CO₂e)]:[Electricidad y Calor (kilotoneladas CO₂e)]])</f>
        <v>275940</v>
      </c>
    </row>
    <row r="2823" spans="1:13" x14ac:dyDescent="0.25">
      <c r="A2823" t="s">
        <v>207</v>
      </c>
      <c r="B2823" t="s">
        <v>449</v>
      </c>
      <c r="C2823" t="s">
        <v>208</v>
      </c>
      <c r="D2823">
        <v>2003</v>
      </c>
      <c r="E2823">
        <v>3700</v>
      </c>
      <c r="F2823">
        <v>6860</v>
      </c>
      <c r="G2823">
        <v>140950</v>
      </c>
      <c r="H2823">
        <v>300</v>
      </c>
      <c r="I2823">
        <v>38100</v>
      </c>
      <c r="J2823">
        <v>29600</v>
      </c>
      <c r="K2823">
        <v>3280</v>
      </c>
      <c r="L2823">
        <v>61000</v>
      </c>
      <c r="M2823">
        <f>SUM(Emisiones_CO2_CO2eq_MUNDO[[#This Row],[Edificios (kilotoneladas CO₂e)]:[Electricidad y Calor (kilotoneladas CO₂e)]])</f>
        <v>283790</v>
      </c>
    </row>
    <row r="2824" spans="1:13" x14ac:dyDescent="0.25">
      <c r="A2824" t="s">
        <v>207</v>
      </c>
      <c r="B2824" t="s">
        <v>449</v>
      </c>
      <c r="C2824" t="s">
        <v>208</v>
      </c>
      <c r="D2824">
        <v>2004</v>
      </c>
      <c r="E2824">
        <v>4000</v>
      </c>
      <c r="F2824">
        <v>6210</v>
      </c>
      <c r="G2824">
        <v>148630</v>
      </c>
      <c r="H2824">
        <v>300</v>
      </c>
      <c r="I2824">
        <v>41000</v>
      </c>
      <c r="J2824">
        <v>33299.999999999898</v>
      </c>
      <c r="K2824">
        <v>3120</v>
      </c>
      <c r="L2824">
        <v>68000</v>
      </c>
      <c r="M2824">
        <f>SUM(Emisiones_CO2_CO2eq_MUNDO[[#This Row],[Edificios (kilotoneladas CO₂e)]:[Electricidad y Calor (kilotoneladas CO₂e)]])</f>
        <v>304559.99999999988</v>
      </c>
    </row>
    <row r="2825" spans="1:13" x14ac:dyDescent="0.25">
      <c r="A2825" t="s">
        <v>207</v>
      </c>
      <c r="B2825" t="s">
        <v>449</v>
      </c>
      <c r="C2825" t="s">
        <v>208</v>
      </c>
      <c r="D2825">
        <v>2005</v>
      </c>
      <c r="E2825">
        <v>4300</v>
      </c>
      <c r="F2825">
        <v>7040</v>
      </c>
      <c r="G2825">
        <v>150960</v>
      </c>
      <c r="H2825">
        <v>300</v>
      </c>
      <c r="I2825">
        <v>40700</v>
      </c>
      <c r="J2825">
        <v>35100</v>
      </c>
      <c r="K2825">
        <v>2950</v>
      </c>
      <c r="L2825">
        <v>75400</v>
      </c>
      <c r="M2825">
        <f>SUM(Emisiones_CO2_CO2eq_MUNDO[[#This Row],[Edificios (kilotoneladas CO₂e)]:[Electricidad y Calor (kilotoneladas CO₂e)]])</f>
        <v>316750</v>
      </c>
    </row>
    <row r="2826" spans="1:13" x14ac:dyDescent="0.25">
      <c r="A2826" t="s">
        <v>207</v>
      </c>
      <c r="B2826" t="s">
        <v>449</v>
      </c>
      <c r="C2826" t="s">
        <v>208</v>
      </c>
      <c r="D2826">
        <v>2006</v>
      </c>
      <c r="E2826">
        <v>4500</v>
      </c>
      <c r="F2826">
        <v>7180</v>
      </c>
      <c r="G2826">
        <v>-23820</v>
      </c>
      <c r="H2826">
        <v>800</v>
      </c>
      <c r="I2826">
        <v>39000</v>
      </c>
      <c r="J2826">
        <v>37900</v>
      </c>
      <c r="K2826">
        <v>2740</v>
      </c>
      <c r="L2826">
        <v>79700</v>
      </c>
      <c r="M2826">
        <f>SUM(Emisiones_CO2_CO2eq_MUNDO[[#This Row],[Edificios (kilotoneladas CO₂e)]:[Electricidad y Calor (kilotoneladas CO₂e)]])</f>
        <v>148000</v>
      </c>
    </row>
    <row r="2827" spans="1:13" x14ac:dyDescent="0.25">
      <c r="A2827" t="s">
        <v>207</v>
      </c>
      <c r="B2827" t="s">
        <v>449</v>
      </c>
      <c r="C2827" t="s">
        <v>208</v>
      </c>
      <c r="D2827">
        <v>2007</v>
      </c>
      <c r="E2827">
        <v>6000</v>
      </c>
      <c r="F2827">
        <v>7500</v>
      </c>
      <c r="G2827">
        <v>-17850</v>
      </c>
      <c r="H2827">
        <v>900</v>
      </c>
      <c r="I2827">
        <v>41500</v>
      </c>
      <c r="J2827">
        <v>43400</v>
      </c>
      <c r="K2827">
        <v>2410</v>
      </c>
      <c r="L2827">
        <v>86300</v>
      </c>
      <c r="M2827">
        <f>SUM(Emisiones_CO2_CO2eq_MUNDO[[#This Row],[Edificios (kilotoneladas CO₂e)]:[Electricidad y Calor (kilotoneladas CO₂e)]])</f>
        <v>170160</v>
      </c>
    </row>
    <row r="2828" spans="1:13" x14ac:dyDescent="0.25">
      <c r="A2828" t="s">
        <v>207</v>
      </c>
      <c r="B2828" t="s">
        <v>449</v>
      </c>
      <c r="C2828" t="s">
        <v>208</v>
      </c>
      <c r="D2828">
        <v>2008</v>
      </c>
      <c r="E2828">
        <v>5400</v>
      </c>
      <c r="F2828">
        <v>7500</v>
      </c>
      <c r="G2828">
        <v>-19900</v>
      </c>
      <c r="H2828">
        <v>900</v>
      </c>
      <c r="I2828">
        <v>43600</v>
      </c>
      <c r="J2828">
        <v>43200</v>
      </c>
      <c r="K2828">
        <v>2410</v>
      </c>
      <c r="L2828">
        <v>97200</v>
      </c>
      <c r="M2828">
        <f>SUM(Emisiones_CO2_CO2eq_MUNDO[[#This Row],[Edificios (kilotoneladas CO₂e)]:[Electricidad y Calor (kilotoneladas CO₂e)]])</f>
        <v>180310</v>
      </c>
    </row>
    <row r="2829" spans="1:13" x14ac:dyDescent="0.25">
      <c r="A2829" t="s">
        <v>207</v>
      </c>
      <c r="B2829" t="s">
        <v>449</v>
      </c>
      <c r="C2829" t="s">
        <v>208</v>
      </c>
      <c r="D2829">
        <v>2009</v>
      </c>
      <c r="E2829">
        <v>5000</v>
      </c>
      <c r="F2829">
        <v>7430</v>
      </c>
      <c r="G2829">
        <v>-4480</v>
      </c>
      <c r="H2829">
        <v>600</v>
      </c>
      <c r="I2829">
        <v>42700</v>
      </c>
      <c r="J2829">
        <v>29600</v>
      </c>
      <c r="K2829">
        <v>3280</v>
      </c>
      <c r="L2829">
        <v>91900</v>
      </c>
      <c r="M2829">
        <f>SUM(Emisiones_CO2_CO2eq_MUNDO[[#This Row],[Edificios (kilotoneladas CO₂e)]:[Electricidad y Calor (kilotoneladas CO₂e)]])</f>
        <v>176030</v>
      </c>
    </row>
    <row r="2830" spans="1:13" x14ac:dyDescent="0.25">
      <c r="A2830" t="s">
        <v>207</v>
      </c>
      <c r="B2830" t="s">
        <v>449</v>
      </c>
      <c r="C2830" t="s">
        <v>208</v>
      </c>
      <c r="D2830">
        <v>2010</v>
      </c>
      <c r="E2830">
        <v>5600</v>
      </c>
      <c r="F2830">
        <v>7540</v>
      </c>
      <c r="G2830">
        <v>-11150</v>
      </c>
      <c r="H2830">
        <v>3200</v>
      </c>
      <c r="I2830">
        <v>44100</v>
      </c>
      <c r="J2830">
        <v>30400</v>
      </c>
      <c r="K2830">
        <v>2190</v>
      </c>
      <c r="L2830">
        <v>106500</v>
      </c>
      <c r="M2830">
        <f>SUM(Emisiones_CO2_CO2eq_MUNDO[[#This Row],[Edificios (kilotoneladas CO₂e)]:[Electricidad y Calor (kilotoneladas CO₂e)]])</f>
        <v>188380</v>
      </c>
    </row>
    <row r="2831" spans="1:13" x14ac:dyDescent="0.25">
      <c r="A2831" t="s">
        <v>207</v>
      </c>
      <c r="B2831" t="s">
        <v>449</v>
      </c>
      <c r="C2831" t="s">
        <v>208</v>
      </c>
      <c r="D2831">
        <v>2011</v>
      </c>
      <c r="E2831">
        <v>5100</v>
      </c>
      <c r="F2831">
        <v>8020</v>
      </c>
      <c r="G2831">
        <v>-134630</v>
      </c>
      <c r="H2831">
        <v>2800</v>
      </c>
      <c r="I2831">
        <v>44600</v>
      </c>
      <c r="J2831">
        <v>28500</v>
      </c>
      <c r="K2831">
        <v>2410</v>
      </c>
      <c r="L2831">
        <v>110500</v>
      </c>
      <c r="M2831">
        <f>SUM(Emisiones_CO2_CO2eq_MUNDO[[#This Row],[Edificios (kilotoneladas CO₂e)]:[Electricidad y Calor (kilotoneladas CO₂e)]])</f>
        <v>67300</v>
      </c>
    </row>
    <row r="2832" spans="1:13" x14ac:dyDescent="0.25">
      <c r="A2832" t="s">
        <v>207</v>
      </c>
      <c r="B2832" t="s">
        <v>449</v>
      </c>
      <c r="C2832" t="s">
        <v>208</v>
      </c>
      <c r="D2832">
        <v>2012</v>
      </c>
      <c r="E2832">
        <v>4400</v>
      </c>
      <c r="F2832">
        <v>8189.99999999999</v>
      </c>
      <c r="G2832">
        <v>-137210</v>
      </c>
      <c r="H2832">
        <v>3100</v>
      </c>
      <c r="I2832">
        <v>44600</v>
      </c>
      <c r="J2832">
        <v>32000</v>
      </c>
      <c r="K2832">
        <v>2410</v>
      </c>
      <c r="L2832">
        <v>108900</v>
      </c>
      <c r="M2832">
        <f>SUM(Emisiones_CO2_CO2eq_MUNDO[[#This Row],[Edificios (kilotoneladas CO₂e)]:[Electricidad y Calor (kilotoneladas CO₂e)]])</f>
        <v>66389.999999999985</v>
      </c>
    </row>
    <row r="2833" spans="1:13" x14ac:dyDescent="0.25">
      <c r="A2833" t="s">
        <v>207</v>
      </c>
      <c r="B2833" t="s">
        <v>449</v>
      </c>
      <c r="C2833" t="s">
        <v>208</v>
      </c>
      <c r="D2833">
        <v>2013</v>
      </c>
      <c r="E2833">
        <v>4500</v>
      </c>
      <c r="F2833">
        <v>8199.9999999999891</v>
      </c>
      <c r="G2833">
        <v>-135930</v>
      </c>
      <c r="H2833">
        <v>3100</v>
      </c>
      <c r="I2833">
        <v>58500</v>
      </c>
      <c r="J2833">
        <v>29100</v>
      </c>
      <c r="K2833">
        <v>2300</v>
      </c>
      <c r="L2833">
        <v>113800</v>
      </c>
      <c r="M2833">
        <f>SUM(Emisiones_CO2_CO2eq_MUNDO[[#This Row],[Edificios (kilotoneladas CO₂e)]:[Electricidad y Calor (kilotoneladas CO₂e)]])</f>
        <v>83569.999999999985</v>
      </c>
    </row>
    <row r="2834" spans="1:13" x14ac:dyDescent="0.25">
      <c r="A2834" t="s">
        <v>207</v>
      </c>
      <c r="B2834" t="s">
        <v>449</v>
      </c>
      <c r="C2834" t="s">
        <v>208</v>
      </c>
      <c r="D2834">
        <v>2014</v>
      </c>
      <c r="E2834">
        <v>4200</v>
      </c>
      <c r="F2834">
        <v>8400</v>
      </c>
      <c r="G2834">
        <v>-121620</v>
      </c>
      <c r="H2834">
        <v>3000</v>
      </c>
      <c r="I2834">
        <v>65500</v>
      </c>
      <c r="J2834">
        <v>28600</v>
      </c>
      <c r="K2834">
        <v>2020</v>
      </c>
      <c r="L2834">
        <v>119200</v>
      </c>
      <c r="M2834">
        <f>SUM(Emisiones_CO2_CO2eq_MUNDO[[#This Row],[Edificios (kilotoneladas CO₂e)]:[Electricidad y Calor (kilotoneladas CO₂e)]])</f>
        <v>109300</v>
      </c>
    </row>
    <row r="2835" spans="1:13" x14ac:dyDescent="0.25">
      <c r="A2835" t="s">
        <v>207</v>
      </c>
      <c r="B2835" t="s">
        <v>449</v>
      </c>
      <c r="C2835" t="s">
        <v>208</v>
      </c>
      <c r="D2835">
        <v>2015</v>
      </c>
      <c r="E2835">
        <v>4000</v>
      </c>
      <c r="F2835">
        <v>8510</v>
      </c>
      <c r="G2835">
        <v>-134000</v>
      </c>
      <c r="H2835">
        <v>2600</v>
      </c>
      <c r="I2835">
        <v>61400</v>
      </c>
      <c r="J2835">
        <v>28800</v>
      </c>
      <c r="K2835">
        <v>2020</v>
      </c>
      <c r="L2835">
        <v>123500</v>
      </c>
      <c r="M2835">
        <f>SUM(Emisiones_CO2_CO2eq_MUNDO[[#This Row],[Edificios (kilotoneladas CO₂e)]:[Electricidad y Calor (kilotoneladas CO₂e)]])</f>
        <v>96830</v>
      </c>
    </row>
    <row r="2836" spans="1:13" x14ac:dyDescent="0.25">
      <c r="A2836" t="s">
        <v>207</v>
      </c>
      <c r="B2836" t="s">
        <v>449</v>
      </c>
      <c r="C2836" t="s">
        <v>208</v>
      </c>
      <c r="D2836">
        <v>2016</v>
      </c>
      <c r="E2836">
        <v>4099.99999999999</v>
      </c>
      <c r="F2836">
        <v>8510</v>
      </c>
      <c r="G2836">
        <v>-133160</v>
      </c>
      <c r="H2836">
        <v>1100</v>
      </c>
      <c r="I2836">
        <v>62800</v>
      </c>
      <c r="J2836">
        <v>29600</v>
      </c>
      <c r="K2836">
        <v>2020</v>
      </c>
      <c r="L2836">
        <v>118500</v>
      </c>
      <c r="M2836">
        <f>SUM(Emisiones_CO2_CO2eq_MUNDO[[#This Row],[Edificios (kilotoneladas CO₂e)]:[Electricidad y Calor (kilotoneladas CO₂e)]])</f>
        <v>93469.999999999985</v>
      </c>
    </row>
    <row r="2837" spans="1:13" x14ac:dyDescent="0.25">
      <c r="A2837" t="s">
        <v>209</v>
      </c>
      <c r="B2837" t="s">
        <v>450</v>
      </c>
      <c r="C2837" t="s">
        <v>210</v>
      </c>
      <c r="D2837">
        <v>1990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>SUM(Emisiones_CO2_CO2eq_MUNDO[[#This Row],[Edificios (kilotoneladas CO₂e)]:[Electricidad y Calor (kilotoneladas CO₂e)]])</f>
        <v>0</v>
      </c>
    </row>
    <row r="2838" spans="1:13" x14ac:dyDescent="0.25">
      <c r="A2838" t="s">
        <v>209</v>
      </c>
      <c r="B2838" t="s">
        <v>450</v>
      </c>
      <c r="C2838" t="s">
        <v>210</v>
      </c>
      <c r="D2838">
        <v>1991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>SUM(Emisiones_CO2_CO2eq_MUNDO[[#This Row],[Edificios (kilotoneladas CO₂e)]:[Electricidad y Calor (kilotoneladas CO₂e)]])</f>
        <v>0</v>
      </c>
    </row>
    <row r="2839" spans="1:13" x14ac:dyDescent="0.25">
      <c r="A2839" t="s">
        <v>209</v>
      </c>
      <c r="B2839" t="s">
        <v>450</v>
      </c>
      <c r="C2839" t="s">
        <v>210</v>
      </c>
      <c r="D2839">
        <v>1992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>SUM(Emisiones_CO2_CO2eq_MUNDO[[#This Row],[Edificios (kilotoneladas CO₂e)]:[Electricidad y Calor (kilotoneladas CO₂e)]])</f>
        <v>0</v>
      </c>
    </row>
    <row r="2840" spans="1:13" x14ac:dyDescent="0.25">
      <c r="A2840" t="s">
        <v>209</v>
      </c>
      <c r="B2840" t="s">
        <v>450</v>
      </c>
      <c r="C2840" t="s">
        <v>210</v>
      </c>
      <c r="D2840">
        <v>1993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>SUM(Emisiones_CO2_CO2eq_MUNDO[[#This Row],[Edificios (kilotoneladas CO₂e)]:[Electricidad y Calor (kilotoneladas CO₂e)]])</f>
        <v>0</v>
      </c>
    </row>
    <row r="2841" spans="1:13" x14ac:dyDescent="0.25">
      <c r="A2841" t="s">
        <v>209</v>
      </c>
      <c r="B2841" t="s">
        <v>450</v>
      </c>
      <c r="C2841" t="s">
        <v>210</v>
      </c>
      <c r="D2841">
        <v>1994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SUM(Emisiones_CO2_CO2eq_MUNDO[[#This Row],[Edificios (kilotoneladas CO₂e)]:[Electricidad y Calor (kilotoneladas CO₂e)]])</f>
        <v>0</v>
      </c>
    </row>
    <row r="2842" spans="1:13" x14ac:dyDescent="0.25">
      <c r="A2842" t="s">
        <v>209</v>
      </c>
      <c r="B2842" t="s">
        <v>450</v>
      </c>
      <c r="C2842" t="s">
        <v>210</v>
      </c>
      <c r="D2842">
        <v>1995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>SUM(Emisiones_CO2_CO2eq_MUNDO[[#This Row],[Edificios (kilotoneladas CO₂e)]:[Electricidad y Calor (kilotoneladas CO₂e)]])</f>
        <v>0</v>
      </c>
    </row>
    <row r="2843" spans="1:13" x14ac:dyDescent="0.25">
      <c r="A2843" t="s">
        <v>209</v>
      </c>
      <c r="B2843" t="s">
        <v>450</v>
      </c>
      <c r="C2843" t="s">
        <v>210</v>
      </c>
      <c r="D2843">
        <v>1996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SUM(Emisiones_CO2_CO2eq_MUNDO[[#This Row],[Edificios (kilotoneladas CO₂e)]:[Electricidad y Calor (kilotoneladas CO₂e)]])</f>
        <v>0</v>
      </c>
    </row>
    <row r="2844" spans="1:13" x14ac:dyDescent="0.25">
      <c r="A2844" t="s">
        <v>209</v>
      </c>
      <c r="B2844" t="s">
        <v>450</v>
      </c>
      <c r="C2844" t="s">
        <v>210</v>
      </c>
      <c r="D2844">
        <v>1997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>SUM(Emisiones_CO2_CO2eq_MUNDO[[#This Row],[Edificios (kilotoneladas CO₂e)]:[Electricidad y Calor (kilotoneladas CO₂e)]])</f>
        <v>0</v>
      </c>
    </row>
    <row r="2845" spans="1:13" x14ac:dyDescent="0.25">
      <c r="A2845" t="s">
        <v>209</v>
      </c>
      <c r="B2845" t="s">
        <v>450</v>
      </c>
      <c r="C2845" t="s">
        <v>210</v>
      </c>
      <c r="D2845">
        <v>1998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>SUM(Emisiones_CO2_CO2eq_MUNDO[[#This Row],[Edificios (kilotoneladas CO₂e)]:[Electricidad y Calor (kilotoneladas CO₂e)]])</f>
        <v>0</v>
      </c>
    </row>
    <row r="2846" spans="1:13" x14ac:dyDescent="0.25">
      <c r="A2846" t="s">
        <v>209</v>
      </c>
      <c r="B2846" t="s">
        <v>450</v>
      </c>
      <c r="C2846" t="s">
        <v>210</v>
      </c>
      <c r="D2846">
        <v>1999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>SUM(Emisiones_CO2_CO2eq_MUNDO[[#This Row],[Edificios (kilotoneladas CO₂e)]:[Electricidad y Calor (kilotoneladas CO₂e)]])</f>
        <v>0</v>
      </c>
    </row>
    <row r="2847" spans="1:13" x14ac:dyDescent="0.25">
      <c r="A2847" t="s">
        <v>209</v>
      </c>
      <c r="B2847" t="s">
        <v>450</v>
      </c>
      <c r="C2847" t="s">
        <v>210</v>
      </c>
      <c r="D2847">
        <v>2000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SUM(Emisiones_CO2_CO2eq_MUNDO[[#This Row],[Edificios (kilotoneladas CO₂e)]:[Electricidad y Calor (kilotoneladas CO₂e)]])</f>
        <v>0</v>
      </c>
    </row>
    <row r="2848" spans="1:13" x14ac:dyDescent="0.25">
      <c r="A2848" t="s">
        <v>209</v>
      </c>
      <c r="B2848" t="s">
        <v>450</v>
      </c>
      <c r="C2848" t="s">
        <v>210</v>
      </c>
      <c r="D2848">
        <v>2001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SUM(Emisiones_CO2_CO2eq_MUNDO[[#This Row],[Edificios (kilotoneladas CO₂e)]:[Electricidad y Calor (kilotoneladas CO₂e)]])</f>
        <v>0</v>
      </c>
    </row>
    <row r="2849" spans="1:13" x14ac:dyDescent="0.25">
      <c r="A2849" t="s">
        <v>209</v>
      </c>
      <c r="B2849" t="s">
        <v>450</v>
      </c>
      <c r="C2849" t="s">
        <v>210</v>
      </c>
      <c r="D2849">
        <v>2002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SUM(Emisiones_CO2_CO2eq_MUNDO[[#This Row],[Edificios (kilotoneladas CO₂e)]:[Electricidad y Calor (kilotoneladas CO₂e)]])</f>
        <v>0</v>
      </c>
    </row>
    <row r="2850" spans="1:13" x14ac:dyDescent="0.25">
      <c r="A2850" t="s">
        <v>209</v>
      </c>
      <c r="B2850" t="s">
        <v>450</v>
      </c>
      <c r="C2850" t="s">
        <v>210</v>
      </c>
      <c r="D2850">
        <v>2003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SUM(Emisiones_CO2_CO2eq_MUNDO[[#This Row],[Edificios (kilotoneladas CO₂e)]:[Electricidad y Calor (kilotoneladas CO₂e)]])</f>
        <v>0</v>
      </c>
    </row>
    <row r="2851" spans="1:13" x14ac:dyDescent="0.25">
      <c r="A2851" t="s">
        <v>209</v>
      </c>
      <c r="B2851" t="s">
        <v>450</v>
      </c>
      <c r="C2851" t="s">
        <v>210</v>
      </c>
      <c r="D2851">
        <v>2004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SUM(Emisiones_CO2_CO2eq_MUNDO[[#This Row],[Edificios (kilotoneladas CO₂e)]:[Electricidad y Calor (kilotoneladas CO₂e)]])</f>
        <v>0</v>
      </c>
    </row>
    <row r="2852" spans="1:13" x14ac:dyDescent="0.25">
      <c r="A2852" t="s">
        <v>209</v>
      </c>
      <c r="B2852" t="s">
        <v>450</v>
      </c>
      <c r="C2852" t="s">
        <v>210</v>
      </c>
      <c r="D2852">
        <v>2005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>SUM(Emisiones_CO2_CO2eq_MUNDO[[#This Row],[Edificios (kilotoneladas CO₂e)]:[Electricidad y Calor (kilotoneladas CO₂e)]])</f>
        <v>0</v>
      </c>
    </row>
    <row r="2853" spans="1:13" x14ac:dyDescent="0.25">
      <c r="A2853" t="s">
        <v>209</v>
      </c>
      <c r="B2853" t="s">
        <v>450</v>
      </c>
      <c r="C2853" t="s">
        <v>210</v>
      </c>
      <c r="D2853">
        <v>2006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>SUM(Emisiones_CO2_CO2eq_MUNDO[[#This Row],[Edificios (kilotoneladas CO₂e)]:[Electricidad y Calor (kilotoneladas CO₂e)]])</f>
        <v>0</v>
      </c>
    </row>
    <row r="2854" spans="1:13" x14ac:dyDescent="0.25">
      <c r="A2854" t="s">
        <v>209</v>
      </c>
      <c r="B2854" t="s">
        <v>450</v>
      </c>
      <c r="C2854" t="s">
        <v>210</v>
      </c>
      <c r="D2854">
        <v>2007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>SUM(Emisiones_CO2_CO2eq_MUNDO[[#This Row],[Edificios (kilotoneladas CO₂e)]:[Electricidad y Calor (kilotoneladas CO₂e)]])</f>
        <v>0</v>
      </c>
    </row>
    <row r="2855" spans="1:13" x14ac:dyDescent="0.25">
      <c r="A2855" t="s">
        <v>209</v>
      </c>
      <c r="B2855" t="s">
        <v>450</v>
      </c>
      <c r="C2855" t="s">
        <v>210</v>
      </c>
      <c r="D2855">
        <v>2008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>SUM(Emisiones_CO2_CO2eq_MUNDO[[#This Row],[Edificios (kilotoneladas CO₂e)]:[Electricidad y Calor (kilotoneladas CO₂e)]])</f>
        <v>0</v>
      </c>
    </row>
    <row r="2856" spans="1:13" x14ac:dyDescent="0.25">
      <c r="A2856" t="s">
        <v>209</v>
      </c>
      <c r="B2856" t="s">
        <v>450</v>
      </c>
      <c r="C2856" t="s">
        <v>210</v>
      </c>
      <c r="D2856">
        <v>2009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>SUM(Emisiones_CO2_CO2eq_MUNDO[[#This Row],[Edificios (kilotoneladas CO₂e)]:[Electricidad y Calor (kilotoneladas CO₂e)]])</f>
        <v>0</v>
      </c>
    </row>
    <row r="2857" spans="1:13" x14ac:dyDescent="0.25">
      <c r="A2857" t="s">
        <v>209</v>
      </c>
      <c r="B2857" t="s">
        <v>450</v>
      </c>
      <c r="C2857" t="s">
        <v>210</v>
      </c>
      <c r="D2857">
        <v>2010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>SUM(Emisiones_CO2_CO2eq_MUNDO[[#This Row],[Edificios (kilotoneladas CO₂e)]:[Electricidad y Calor (kilotoneladas CO₂e)]])</f>
        <v>0</v>
      </c>
    </row>
    <row r="2858" spans="1:13" x14ac:dyDescent="0.25">
      <c r="A2858" t="s">
        <v>209</v>
      </c>
      <c r="B2858" t="s">
        <v>450</v>
      </c>
      <c r="C2858" t="s">
        <v>210</v>
      </c>
      <c r="D2858">
        <v>2011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>SUM(Emisiones_CO2_CO2eq_MUNDO[[#This Row],[Edificios (kilotoneladas CO₂e)]:[Electricidad y Calor (kilotoneladas CO₂e)]])</f>
        <v>0</v>
      </c>
    </row>
    <row r="2859" spans="1:13" x14ac:dyDescent="0.25">
      <c r="A2859" t="s">
        <v>209</v>
      </c>
      <c r="B2859" t="s">
        <v>450</v>
      </c>
      <c r="C2859" t="s">
        <v>210</v>
      </c>
      <c r="D2859">
        <v>2012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>SUM(Emisiones_CO2_CO2eq_MUNDO[[#This Row],[Edificios (kilotoneladas CO₂e)]:[Electricidad y Calor (kilotoneladas CO₂e)]])</f>
        <v>0</v>
      </c>
    </row>
    <row r="2860" spans="1:13" x14ac:dyDescent="0.25">
      <c r="A2860" t="s">
        <v>209</v>
      </c>
      <c r="B2860" t="s">
        <v>450</v>
      </c>
      <c r="C2860" t="s">
        <v>210</v>
      </c>
      <c r="D2860">
        <v>2013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>SUM(Emisiones_CO2_CO2eq_MUNDO[[#This Row],[Edificios (kilotoneladas CO₂e)]:[Electricidad y Calor (kilotoneladas CO₂e)]])</f>
        <v>0</v>
      </c>
    </row>
    <row r="2861" spans="1:13" x14ac:dyDescent="0.25">
      <c r="A2861" t="s">
        <v>209</v>
      </c>
      <c r="B2861" t="s">
        <v>450</v>
      </c>
      <c r="C2861" t="s">
        <v>210</v>
      </c>
      <c r="D2861">
        <v>2014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SUM(Emisiones_CO2_CO2eq_MUNDO[[#This Row],[Edificios (kilotoneladas CO₂e)]:[Electricidad y Calor (kilotoneladas CO₂e)]])</f>
        <v>0</v>
      </c>
    </row>
    <row r="2862" spans="1:13" x14ac:dyDescent="0.25">
      <c r="A2862" t="s">
        <v>209</v>
      </c>
      <c r="B2862" t="s">
        <v>450</v>
      </c>
      <c r="C2862" t="s">
        <v>210</v>
      </c>
      <c r="D2862">
        <v>2015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SUM(Emisiones_CO2_CO2eq_MUNDO[[#This Row],[Edificios (kilotoneladas CO₂e)]:[Electricidad y Calor (kilotoneladas CO₂e)]])</f>
        <v>0</v>
      </c>
    </row>
    <row r="2863" spans="1:13" x14ac:dyDescent="0.25">
      <c r="A2863" t="s">
        <v>209</v>
      </c>
      <c r="B2863" t="s">
        <v>450</v>
      </c>
      <c r="C2863" t="s">
        <v>210</v>
      </c>
      <c r="D2863">
        <v>2016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SUM(Emisiones_CO2_CO2eq_MUNDO[[#This Row],[Edificios (kilotoneladas CO₂e)]:[Electricidad y Calor (kilotoneladas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E2864">
        <v>0</v>
      </c>
      <c r="F2864">
        <v>10</v>
      </c>
      <c r="G2864">
        <v>6540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>SUM(Emisiones_CO2_CO2eq_MUNDO[[#This Row],[Edificios (kilotoneladas CO₂e)]:[Electricidad y Calor (kilotoneladas CO₂e)]])</f>
        <v>6550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E2865">
        <v>0</v>
      </c>
      <c r="F2865">
        <v>10</v>
      </c>
      <c r="G2865">
        <v>6540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SUM(Emisiones_CO2_CO2eq_MUNDO[[#This Row],[Edificios (kilotoneladas CO₂e)]:[Electricidad y Calor (kilotoneladas CO₂e)]])</f>
        <v>6550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E2866">
        <v>0</v>
      </c>
      <c r="F2866">
        <v>10</v>
      </c>
      <c r="G2866">
        <v>6540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>SUM(Emisiones_CO2_CO2eq_MUNDO[[#This Row],[Edificios (kilotoneladas CO₂e)]:[Electricidad y Calor (kilotoneladas CO₂e)]])</f>
        <v>6550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E2867">
        <v>0</v>
      </c>
      <c r="F2867">
        <v>10</v>
      </c>
      <c r="G2867">
        <v>6540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>SUM(Emisiones_CO2_CO2eq_MUNDO[[#This Row],[Edificios (kilotoneladas CO₂e)]:[Electricidad y Calor (kilotoneladas CO₂e)]])</f>
        <v>6550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E2868">
        <v>0</v>
      </c>
      <c r="F2868">
        <v>10</v>
      </c>
      <c r="G2868">
        <v>6540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>SUM(Emisiones_CO2_CO2eq_MUNDO[[#This Row],[Edificios (kilotoneladas CO₂e)]:[Electricidad y Calor (kilotoneladas CO₂e)]])</f>
        <v>6550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E2869">
        <v>0</v>
      </c>
      <c r="F2869">
        <v>10</v>
      </c>
      <c r="G2869">
        <v>6540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SUM(Emisiones_CO2_CO2eq_MUNDO[[#This Row],[Edificios (kilotoneladas CO₂e)]:[Electricidad y Calor (kilotoneladas CO₂e)]])</f>
        <v>6550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E2870">
        <v>0</v>
      </c>
      <c r="F2870">
        <v>10</v>
      </c>
      <c r="G2870">
        <v>6540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>SUM(Emisiones_CO2_CO2eq_MUNDO[[#This Row],[Edificios (kilotoneladas CO₂e)]:[Electricidad y Calor (kilotoneladas CO₂e)]])</f>
        <v>6550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E2871">
        <v>0</v>
      </c>
      <c r="F2871">
        <v>10</v>
      </c>
      <c r="G2871">
        <v>6540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>SUM(Emisiones_CO2_CO2eq_MUNDO[[#This Row],[Edificios (kilotoneladas CO₂e)]:[Electricidad y Calor (kilotoneladas CO₂e)]])</f>
        <v>6550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E2872">
        <v>0</v>
      </c>
      <c r="F2872">
        <v>0</v>
      </c>
      <c r="G2872">
        <v>6540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>SUM(Emisiones_CO2_CO2eq_MUNDO[[#This Row],[Edificios (kilotoneladas CO₂e)]:[Electricidad y Calor (kilotoneladas CO₂e)]])</f>
        <v>6540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E2873">
        <v>0</v>
      </c>
      <c r="F2873">
        <v>0</v>
      </c>
      <c r="G2873">
        <v>6540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>SUM(Emisiones_CO2_CO2eq_MUNDO[[#This Row],[Edificios (kilotoneladas CO₂e)]:[Electricidad y Calor (kilotoneladas CO₂e)]])</f>
        <v>6540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E2874">
        <v>0</v>
      </c>
      <c r="F2874">
        <v>0</v>
      </c>
      <c r="G2874">
        <v>6540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>SUM(Emisiones_CO2_CO2eq_MUNDO[[#This Row],[Edificios (kilotoneladas CO₂e)]:[Electricidad y Calor (kilotoneladas CO₂e)]])</f>
        <v>6540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E2875">
        <v>0</v>
      </c>
      <c r="F2875">
        <v>0</v>
      </c>
      <c r="G2875">
        <v>6530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>SUM(Emisiones_CO2_CO2eq_MUNDO[[#This Row],[Edificios (kilotoneladas CO₂e)]:[Electricidad y Calor (kilotoneladas CO₂e)]])</f>
        <v>6530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E2876">
        <v>0</v>
      </c>
      <c r="F2876">
        <v>0</v>
      </c>
      <c r="G2876">
        <v>6530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SUM(Emisiones_CO2_CO2eq_MUNDO[[#This Row],[Edificios (kilotoneladas CO₂e)]:[Electricidad y Calor (kilotoneladas CO₂e)]])</f>
        <v>6530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E2877">
        <v>0</v>
      </c>
      <c r="F2877">
        <v>0</v>
      </c>
      <c r="G2877">
        <v>6530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>SUM(Emisiones_CO2_CO2eq_MUNDO[[#This Row],[Edificios (kilotoneladas CO₂e)]:[Electricidad y Calor (kilotoneladas CO₂e)]])</f>
        <v>6530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E2878">
        <v>0</v>
      </c>
      <c r="F2878">
        <v>0</v>
      </c>
      <c r="G2878">
        <v>6530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>SUM(Emisiones_CO2_CO2eq_MUNDO[[#This Row],[Edificios (kilotoneladas CO₂e)]:[Electricidad y Calor (kilotoneladas CO₂e)]])</f>
        <v>6530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E2879">
        <v>0</v>
      </c>
      <c r="F2879">
        <v>0</v>
      </c>
      <c r="G2879">
        <v>6530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>SUM(Emisiones_CO2_CO2eq_MUNDO[[#This Row],[Edificios (kilotoneladas CO₂e)]:[Electricidad y Calor (kilotoneladas CO₂e)]])</f>
        <v>6530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E2880">
        <v>0</v>
      </c>
      <c r="F2880">
        <v>0</v>
      </c>
      <c r="G2880">
        <v>6530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SUM(Emisiones_CO2_CO2eq_MUNDO[[#This Row],[Edificios (kilotoneladas CO₂e)]:[Electricidad y Calor (kilotoneladas CO₂e)]])</f>
        <v>6530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E2881">
        <v>0</v>
      </c>
      <c r="F2881">
        <v>0</v>
      </c>
      <c r="G2881">
        <v>6530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SUM(Emisiones_CO2_CO2eq_MUNDO[[#This Row],[Edificios (kilotoneladas CO₂e)]:[Electricidad y Calor (kilotoneladas CO₂e)]])</f>
        <v>6530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E2882">
        <v>0</v>
      </c>
      <c r="F2882">
        <v>0</v>
      </c>
      <c r="G2882">
        <v>6530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SUM(Emisiones_CO2_CO2eq_MUNDO[[#This Row],[Edificios (kilotoneladas CO₂e)]:[Electricidad y Calor (kilotoneladas CO₂e)]])</f>
        <v>6530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E2883">
        <v>0</v>
      </c>
      <c r="F2883">
        <v>0</v>
      </c>
      <c r="G2883">
        <v>6530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SUM(Emisiones_CO2_CO2eq_MUNDO[[#This Row],[Edificios (kilotoneladas CO₂e)]:[Electricidad y Calor (kilotoneladas CO₂e)]])</f>
        <v>6530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E2884">
        <v>0</v>
      </c>
      <c r="F2884">
        <v>0</v>
      </c>
      <c r="G2884">
        <v>6530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SUM(Emisiones_CO2_CO2eq_MUNDO[[#This Row],[Edificios (kilotoneladas CO₂e)]:[Electricidad y Calor (kilotoneladas CO₂e)]])</f>
        <v>6530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E2885">
        <v>0</v>
      </c>
      <c r="F2885">
        <v>0</v>
      </c>
      <c r="G2885">
        <v>6540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SUM(Emisiones_CO2_CO2eq_MUNDO[[#This Row],[Edificios (kilotoneladas CO₂e)]:[Electricidad y Calor (kilotoneladas CO₂e)]])</f>
        <v>6540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E2886">
        <v>0</v>
      </c>
      <c r="F2886">
        <v>0</v>
      </c>
      <c r="G2886">
        <v>6540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>SUM(Emisiones_CO2_CO2eq_MUNDO[[#This Row],[Edificios (kilotoneladas CO₂e)]:[Electricidad y Calor (kilotoneladas CO₂e)]])</f>
        <v>6540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E2887">
        <v>0</v>
      </c>
      <c r="F2887">
        <v>0</v>
      </c>
      <c r="G2887">
        <v>6540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SUM(Emisiones_CO2_CO2eq_MUNDO[[#This Row],[Edificios (kilotoneladas CO₂e)]:[Electricidad y Calor (kilotoneladas CO₂e)]])</f>
        <v>6540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E2888">
        <v>0</v>
      </c>
      <c r="F2888">
        <v>0</v>
      </c>
      <c r="G2888">
        <v>6540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>SUM(Emisiones_CO2_CO2eq_MUNDO[[#This Row],[Edificios (kilotoneladas CO₂e)]:[Electricidad y Calor (kilotoneladas CO₂e)]])</f>
        <v>6540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E2889">
        <v>0</v>
      </c>
      <c r="F2889">
        <v>0</v>
      </c>
      <c r="G2889">
        <v>6540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>SUM(Emisiones_CO2_CO2eq_MUNDO[[#This Row],[Edificios (kilotoneladas CO₂e)]:[Electricidad y Calor (kilotoneladas CO₂e)]])</f>
        <v>6540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E2890">
        <v>0</v>
      </c>
      <c r="F2890">
        <v>0</v>
      </c>
      <c r="G2890">
        <v>6540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>SUM(Emisiones_CO2_CO2eq_MUNDO[[#This Row],[Edificios (kilotoneladas CO₂e)]:[Electricidad y Calor (kilotoneladas CO₂e)]])</f>
        <v>6540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</v>
      </c>
      <c r="F2891">
        <v>0</v>
      </c>
      <c r="G2891">
        <v>0</v>
      </c>
      <c r="H2891">
        <v>0</v>
      </c>
      <c r="I2891">
        <v>500</v>
      </c>
      <c r="J2891">
        <v>0</v>
      </c>
      <c r="K2891">
        <v>0</v>
      </c>
      <c r="L2891">
        <v>1800</v>
      </c>
      <c r="M2891">
        <f>SUM(Emisiones_CO2_CO2eq_MUNDO[[#This Row],[Edificios (kilotoneladas CO₂e)]:[Electricidad y Calor (kilotoneladas CO₂e)]])</f>
        <v>2400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</v>
      </c>
      <c r="F2892">
        <v>0</v>
      </c>
      <c r="G2892">
        <v>0</v>
      </c>
      <c r="H2892">
        <v>0</v>
      </c>
      <c r="I2892">
        <v>500</v>
      </c>
      <c r="J2892">
        <v>0</v>
      </c>
      <c r="K2892">
        <v>0</v>
      </c>
      <c r="L2892">
        <v>1600</v>
      </c>
      <c r="M2892">
        <f>SUM(Emisiones_CO2_CO2eq_MUNDO[[#This Row],[Edificios (kilotoneladas CO₂e)]:[Electricidad y Calor (kilotoneladas CO₂e)]])</f>
        <v>2200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0</v>
      </c>
      <c r="H2893">
        <v>0</v>
      </c>
      <c r="I2893">
        <v>500</v>
      </c>
      <c r="J2893">
        <v>0</v>
      </c>
      <c r="K2893">
        <v>0</v>
      </c>
      <c r="L2893">
        <v>1500</v>
      </c>
      <c r="M2893">
        <f>SUM(Emisiones_CO2_CO2eq_MUNDO[[#This Row],[Edificios (kilotoneladas CO₂e)]:[Electricidad y Calor (kilotoneladas CO₂e)]])</f>
        <v>2100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0</v>
      </c>
      <c r="H2894">
        <v>0</v>
      </c>
      <c r="I2894">
        <v>600</v>
      </c>
      <c r="J2894">
        <v>0</v>
      </c>
      <c r="K2894">
        <v>0</v>
      </c>
      <c r="L2894">
        <v>2100</v>
      </c>
      <c r="M2894">
        <f>SUM(Emisiones_CO2_CO2eq_MUNDO[[#This Row],[Edificios (kilotoneladas CO₂e)]:[Electricidad y Calor (kilotoneladas CO₂e)]])</f>
        <v>2800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0</v>
      </c>
      <c r="H2895">
        <v>0</v>
      </c>
      <c r="I2895">
        <v>600</v>
      </c>
      <c r="J2895">
        <v>0</v>
      </c>
      <c r="K2895">
        <v>0</v>
      </c>
      <c r="L2895">
        <v>1800</v>
      </c>
      <c r="M2895">
        <f>SUM(Emisiones_CO2_CO2eq_MUNDO[[#This Row],[Edificios (kilotoneladas CO₂e)]:[Electricidad y Calor (kilotoneladas CO₂e)]])</f>
        <v>2500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</v>
      </c>
      <c r="F2896">
        <v>0</v>
      </c>
      <c r="G2896">
        <v>0</v>
      </c>
      <c r="H2896">
        <v>0</v>
      </c>
      <c r="I2896">
        <v>700</v>
      </c>
      <c r="J2896">
        <v>0</v>
      </c>
      <c r="K2896">
        <v>0</v>
      </c>
      <c r="L2896">
        <v>1600</v>
      </c>
      <c r="M2896">
        <f>SUM(Emisiones_CO2_CO2eq_MUNDO[[#This Row],[Edificios (kilotoneladas CO₂e)]:[Electricidad y Calor (kilotoneladas CO₂e)]])</f>
        <v>2400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</v>
      </c>
      <c r="F2897">
        <v>0</v>
      </c>
      <c r="G2897">
        <v>0</v>
      </c>
      <c r="H2897">
        <v>0</v>
      </c>
      <c r="I2897">
        <v>500</v>
      </c>
      <c r="J2897">
        <v>0</v>
      </c>
      <c r="K2897">
        <v>0</v>
      </c>
      <c r="L2897">
        <v>1600</v>
      </c>
      <c r="M2897">
        <f>SUM(Emisiones_CO2_CO2eq_MUNDO[[#This Row],[Edificios (kilotoneladas CO₂e)]:[Electricidad y Calor (kilotoneladas CO₂e)]])</f>
        <v>2200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</v>
      </c>
      <c r="F2898">
        <v>0</v>
      </c>
      <c r="G2898">
        <v>0</v>
      </c>
      <c r="H2898">
        <v>0</v>
      </c>
      <c r="I2898">
        <v>700</v>
      </c>
      <c r="J2898">
        <v>0</v>
      </c>
      <c r="K2898">
        <v>0</v>
      </c>
      <c r="L2898">
        <v>1600</v>
      </c>
      <c r="M2898">
        <f>SUM(Emisiones_CO2_CO2eq_MUNDO[[#This Row],[Edificios (kilotoneladas CO₂e)]:[Electricidad y Calor (kilotoneladas CO₂e)]])</f>
        <v>2400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</v>
      </c>
      <c r="F2899">
        <v>0</v>
      </c>
      <c r="G2899">
        <v>0</v>
      </c>
      <c r="H2899">
        <v>0</v>
      </c>
      <c r="I2899">
        <v>700</v>
      </c>
      <c r="J2899">
        <v>0</v>
      </c>
      <c r="K2899">
        <v>0</v>
      </c>
      <c r="L2899">
        <v>1600</v>
      </c>
      <c r="M2899">
        <f>SUM(Emisiones_CO2_CO2eq_MUNDO[[#This Row],[Edificios (kilotoneladas CO₂e)]:[Electricidad y Calor (kilotoneladas CO₂e)]])</f>
        <v>2400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</v>
      </c>
      <c r="F2900">
        <v>0</v>
      </c>
      <c r="G2900">
        <v>0</v>
      </c>
      <c r="H2900">
        <v>0</v>
      </c>
      <c r="I2900">
        <v>600</v>
      </c>
      <c r="J2900">
        <v>0</v>
      </c>
      <c r="K2900">
        <v>0</v>
      </c>
      <c r="L2900">
        <v>1700</v>
      </c>
      <c r="M2900">
        <f>SUM(Emisiones_CO2_CO2eq_MUNDO[[#This Row],[Edificios (kilotoneladas CO₂e)]:[Electricidad y Calor (kilotoneladas CO₂e)]])</f>
        <v>2400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</v>
      </c>
      <c r="F2901">
        <v>0</v>
      </c>
      <c r="G2901">
        <v>0</v>
      </c>
      <c r="H2901">
        <v>0</v>
      </c>
      <c r="I2901">
        <v>500</v>
      </c>
      <c r="J2901">
        <v>0</v>
      </c>
      <c r="K2901">
        <v>0</v>
      </c>
      <c r="L2901">
        <v>1600</v>
      </c>
      <c r="M2901">
        <f>SUM(Emisiones_CO2_CO2eq_MUNDO[[#This Row],[Edificios (kilotoneladas CO₂e)]:[Electricidad y Calor (kilotoneladas CO₂e)]])</f>
        <v>2200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</v>
      </c>
      <c r="F2902">
        <v>0</v>
      </c>
      <c r="G2902">
        <v>0</v>
      </c>
      <c r="H2902">
        <v>0</v>
      </c>
      <c r="I2902">
        <v>400</v>
      </c>
      <c r="J2902">
        <v>0</v>
      </c>
      <c r="K2902">
        <v>0</v>
      </c>
      <c r="L2902">
        <v>2000</v>
      </c>
      <c r="M2902">
        <f>SUM(Emisiones_CO2_CO2eq_MUNDO[[#This Row],[Edificios (kilotoneladas CO₂e)]:[Electricidad y Calor (kilotoneladas CO₂e)]])</f>
        <v>2500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</v>
      </c>
      <c r="F2903">
        <v>0</v>
      </c>
      <c r="G2903">
        <v>0</v>
      </c>
      <c r="H2903">
        <v>0</v>
      </c>
      <c r="I2903">
        <v>300</v>
      </c>
      <c r="J2903">
        <v>0</v>
      </c>
      <c r="K2903">
        <v>0</v>
      </c>
      <c r="L2903">
        <v>1900</v>
      </c>
      <c r="M2903">
        <f>SUM(Emisiones_CO2_CO2eq_MUNDO[[#This Row],[Edificios (kilotoneladas CO₂e)]:[Electricidad y Calor (kilotoneladas CO₂e)]])</f>
        <v>2300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</v>
      </c>
      <c r="F2904">
        <v>0</v>
      </c>
      <c r="G2904">
        <v>0</v>
      </c>
      <c r="H2904">
        <v>0</v>
      </c>
      <c r="I2904">
        <v>400</v>
      </c>
      <c r="J2904">
        <v>0</v>
      </c>
      <c r="K2904">
        <v>0</v>
      </c>
      <c r="L2904">
        <v>2100</v>
      </c>
      <c r="M2904">
        <f>SUM(Emisiones_CO2_CO2eq_MUNDO[[#This Row],[Edificios (kilotoneladas CO₂e)]:[Electricidad y Calor (kilotoneladas CO₂e)]])</f>
        <v>2600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</v>
      </c>
      <c r="F2905">
        <v>0</v>
      </c>
      <c r="G2905">
        <v>0</v>
      </c>
      <c r="H2905">
        <v>0</v>
      </c>
      <c r="I2905">
        <v>400</v>
      </c>
      <c r="J2905">
        <v>0</v>
      </c>
      <c r="K2905">
        <v>0</v>
      </c>
      <c r="L2905">
        <v>2000</v>
      </c>
      <c r="M2905">
        <f>SUM(Emisiones_CO2_CO2eq_MUNDO[[#This Row],[Edificios (kilotoneladas CO₂e)]:[Electricidad y Calor (kilotoneladas CO₂e)]])</f>
        <v>2500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</v>
      </c>
      <c r="J2906">
        <v>0</v>
      </c>
      <c r="K2906">
        <v>0</v>
      </c>
      <c r="L2906">
        <v>2000</v>
      </c>
      <c r="M2906">
        <f>SUM(Emisiones_CO2_CO2eq_MUNDO[[#This Row],[Edificios (kilotoneladas CO₂e)]:[Electricidad y Calor (kilotoneladas CO₂e)]])</f>
        <v>2500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</v>
      </c>
      <c r="J2907">
        <v>0</v>
      </c>
      <c r="K2907">
        <v>0</v>
      </c>
      <c r="L2907">
        <v>2000</v>
      </c>
      <c r="M2907">
        <f>SUM(Emisiones_CO2_CO2eq_MUNDO[[#This Row],[Edificios (kilotoneladas CO₂e)]:[Electricidad y Calor (kilotoneladas CO₂e)]])</f>
        <v>2500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</v>
      </c>
      <c r="F2908">
        <v>0</v>
      </c>
      <c r="G2908">
        <v>0</v>
      </c>
      <c r="H2908">
        <v>0</v>
      </c>
      <c r="I2908">
        <v>500</v>
      </c>
      <c r="J2908">
        <v>0</v>
      </c>
      <c r="K2908">
        <v>0</v>
      </c>
      <c r="L2908">
        <v>2000</v>
      </c>
      <c r="M2908">
        <f>SUM(Emisiones_CO2_CO2eq_MUNDO[[#This Row],[Edificios (kilotoneladas CO₂e)]:[Electricidad y Calor (kilotoneladas CO₂e)]])</f>
        <v>2600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</v>
      </c>
      <c r="F2909">
        <v>0</v>
      </c>
      <c r="G2909">
        <v>0</v>
      </c>
      <c r="H2909">
        <v>0</v>
      </c>
      <c r="I2909">
        <v>600</v>
      </c>
      <c r="J2909">
        <v>0</v>
      </c>
      <c r="K2909">
        <v>0</v>
      </c>
      <c r="L2909">
        <v>2000</v>
      </c>
      <c r="M2909">
        <f>SUM(Emisiones_CO2_CO2eq_MUNDO[[#This Row],[Edificios (kilotoneladas CO₂e)]:[Electricidad y Calor (kilotoneladas CO₂e)]])</f>
        <v>2700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</v>
      </c>
      <c r="J2910">
        <v>0</v>
      </c>
      <c r="K2910">
        <v>0</v>
      </c>
      <c r="L2910">
        <v>1900</v>
      </c>
      <c r="M2910">
        <f>SUM(Emisiones_CO2_CO2eq_MUNDO[[#This Row],[Edificios (kilotoneladas CO₂e)]:[Electricidad y Calor (kilotoneladas CO₂e)]])</f>
        <v>2400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0</v>
      </c>
      <c r="H2911">
        <v>0</v>
      </c>
      <c r="I2911">
        <v>600</v>
      </c>
      <c r="J2911">
        <v>0</v>
      </c>
      <c r="K2911">
        <v>0</v>
      </c>
      <c r="L2911">
        <v>1900</v>
      </c>
      <c r="M2911">
        <f>SUM(Emisiones_CO2_CO2eq_MUNDO[[#This Row],[Edificios (kilotoneladas CO₂e)]:[Electricidad y Calor (kilotoneladas CO₂e)]])</f>
        <v>2600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</v>
      </c>
      <c r="J2912">
        <v>0</v>
      </c>
      <c r="K2912">
        <v>0</v>
      </c>
      <c r="L2912">
        <v>1900</v>
      </c>
      <c r="M2912">
        <f>SUM(Emisiones_CO2_CO2eq_MUNDO[[#This Row],[Edificios (kilotoneladas CO₂e)]:[Electricidad y Calor (kilotoneladas CO₂e)]])</f>
        <v>2500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0</v>
      </c>
      <c r="H2913">
        <v>0</v>
      </c>
      <c r="I2913">
        <v>500</v>
      </c>
      <c r="J2913">
        <v>0</v>
      </c>
      <c r="K2913">
        <v>0</v>
      </c>
      <c r="L2913">
        <v>2000</v>
      </c>
      <c r="M2913">
        <f>SUM(Emisiones_CO2_CO2eq_MUNDO[[#This Row],[Edificios (kilotoneladas CO₂e)]:[Electricidad y Calor (kilotoneladas CO₂e)]])</f>
        <v>2600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</v>
      </c>
      <c r="F2914">
        <v>0</v>
      </c>
      <c r="G2914">
        <v>0</v>
      </c>
      <c r="H2914">
        <v>0</v>
      </c>
      <c r="I2914">
        <v>600</v>
      </c>
      <c r="J2914">
        <v>0</v>
      </c>
      <c r="K2914">
        <v>0</v>
      </c>
      <c r="L2914">
        <v>1600</v>
      </c>
      <c r="M2914">
        <f>SUM(Emisiones_CO2_CO2eq_MUNDO[[#This Row],[Edificios (kilotoneladas CO₂e)]:[Electricidad y Calor (kilotoneladas CO₂e)]])</f>
        <v>2300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</v>
      </c>
      <c r="F2915">
        <v>0</v>
      </c>
      <c r="G2915">
        <v>0</v>
      </c>
      <c r="H2915">
        <v>0</v>
      </c>
      <c r="I2915">
        <v>500</v>
      </c>
      <c r="J2915">
        <v>0</v>
      </c>
      <c r="K2915">
        <v>0</v>
      </c>
      <c r="L2915">
        <v>1600</v>
      </c>
      <c r="M2915">
        <f>SUM(Emisiones_CO2_CO2eq_MUNDO[[#This Row],[Edificios (kilotoneladas CO₂e)]:[Electricidad y Calor (kilotoneladas CO₂e)]])</f>
        <v>2200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</v>
      </c>
      <c r="F2916">
        <v>0</v>
      </c>
      <c r="G2916">
        <v>0</v>
      </c>
      <c r="H2916">
        <v>0</v>
      </c>
      <c r="I2916">
        <v>600</v>
      </c>
      <c r="J2916">
        <v>0</v>
      </c>
      <c r="K2916">
        <v>0</v>
      </c>
      <c r="L2916">
        <v>800</v>
      </c>
      <c r="M2916">
        <f>SUM(Emisiones_CO2_CO2eq_MUNDO[[#This Row],[Edificios (kilotoneladas CO₂e)]:[Electricidad y Calor (kilotoneladas CO₂e)]])</f>
        <v>1500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</v>
      </c>
      <c r="F2917">
        <v>0</v>
      </c>
      <c r="G2917">
        <v>0</v>
      </c>
      <c r="H2917">
        <v>0</v>
      </c>
      <c r="I2917">
        <v>600</v>
      </c>
      <c r="J2917">
        <v>0</v>
      </c>
      <c r="K2917">
        <v>0</v>
      </c>
      <c r="L2917">
        <v>600</v>
      </c>
      <c r="M2917">
        <f>SUM(Emisiones_CO2_CO2eq_MUNDO[[#This Row],[Edificios (kilotoneladas CO₂e)]:[Electricidad y Calor (kilotoneladas CO₂e)]])</f>
        <v>1300</v>
      </c>
    </row>
    <row r="2918" spans="1:13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>SUM(Emisiones_CO2_CO2eq_MUNDO[[#This Row],[Edificios (kilotoneladas CO₂e)]:[Electricidad y Calor (kilotoneladas CO₂e)]])</f>
        <v>0</v>
      </c>
    </row>
    <row r="2919" spans="1:13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>SUM(Emisiones_CO2_CO2eq_MUNDO[[#This Row],[Edificios (kilotoneladas CO₂e)]:[Electricidad y Calor (kilotoneladas CO₂e)]])</f>
        <v>0</v>
      </c>
    </row>
    <row r="2920" spans="1:13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SUM(Emisiones_CO2_CO2eq_MUNDO[[#This Row],[Edificios (kilotoneladas CO₂e)]:[Electricidad y Calor (kilotoneladas CO₂e)]])</f>
        <v>0</v>
      </c>
    </row>
    <row r="2921" spans="1:13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>SUM(Emisiones_CO2_CO2eq_MUNDO[[#This Row],[Edificios (kilotoneladas CO₂e)]:[Electricidad y Calor (kilotoneladas CO₂e)]])</f>
        <v>0</v>
      </c>
    </row>
    <row r="2922" spans="1:13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>SUM(Emisiones_CO2_CO2eq_MUNDO[[#This Row],[Edificios (kilotoneladas CO₂e)]:[Electricidad y Calor (kilotoneladas CO₂e)]])</f>
        <v>0</v>
      </c>
    </row>
    <row r="2923" spans="1:13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>SUM(Emisiones_CO2_CO2eq_MUNDO[[#This Row],[Edificios (kilotoneladas CO₂e)]:[Electricidad y Calor (kilotoneladas CO₂e)]])</f>
        <v>0</v>
      </c>
    </row>
    <row r="2924" spans="1:13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SUM(Emisiones_CO2_CO2eq_MUNDO[[#This Row],[Edificios (kilotoneladas CO₂e)]:[Electricidad y Calor (kilotoneladas CO₂e)]])</f>
        <v>0</v>
      </c>
    </row>
    <row r="2925" spans="1:13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SUM(Emisiones_CO2_CO2eq_MUNDO[[#This Row],[Edificios (kilotoneladas CO₂e)]:[Electricidad y Calor (kilotoneladas CO₂e)]])</f>
        <v>0</v>
      </c>
    </row>
    <row r="2926" spans="1:13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SUM(Emisiones_CO2_CO2eq_MUNDO[[#This Row],[Edificios (kilotoneladas CO₂e)]:[Electricidad y Calor (kilotoneladas CO₂e)]])</f>
        <v>0</v>
      </c>
    </row>
    <row r="2927" spans="1:13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SUM(Emisiones_CO2_CO2eq_MUNDO[[#This Row],[Edificios (kilotoneladas CO₂e)]:[Electricidad y Calor (kilotoneladas CO₂e)]])</f>
        <v>0</v>
      </c>
    </row>
    <row r="2928" spans="1:13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SUM(Emisiones_CO2_CO2eq_MUNDO[[#This Row],[Edificios (kilotoneladas CO₂e)]:[Electricidad y Calor (kilotoneladas CO₂e)]])</f>
        <v>0</v>
      </c>
    </row>
    <row r="2929" spans="1:13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SUM(Emisiones_CO2_CO2eq_MUNDO[[#This Row],[Edificios (kilotoneladas CO₂e)]:[Electricidad y Calor (kilotoneladas CO₂e)]])</f>
        <v>0</v>
      </c>
    </row>
    <row r="2930" spans="1:13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>SUM(Emisiones_CO2_CO2eq_MUNDO[[#This Row],[Edificios (kilotoneladas CO₂e)]:[Electricidad y Calor (kilotoneladas CO₂e)]])</f>
        <v>0</v>
      </c>
    </row>
    <row r="2931" spans="1:13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>SUM(Emisiones_CO2_CO2eq_MUNDO[[#This Row],[Edificios (kilotoneladas CO₂e)]:[Electricidad y Calor (kilotoneladas CO₂e)]])</f>
        <v>0</v>
      </c>
    </row>
    <row r="2932" spans="1:13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>SUM(Emisiones_CO2_CO2eq_MUNDO[[#This Row],[Edificios (kilotoneladas CO₂e)]:[Electricidad y Calor (kilotoneladas CO₂e)]])</f>
        <v>0</v>
      </c>
    </row>
    <row r="2933" spans="1:13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>SUM(Emisiones_CO2_CO2eq_MUNDO[[#This Row],[Edificios (kilotoneladas CO₂e)]:[Electricidad y Calor (kilotoneladas CO₂e)]])</f>
        <v>0</v>
      </c>
    </row>
    <row r="2934" spans="1:13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>SUM(Emisiones_CO2_CO2eq_MUNDO[[#This Row],[Edificios (kilotoneladas CO₂e)]:[Electricidad y Calor (kilotoneladas CO₂e)]])</f>
        <v>0</v>
      </c>
    </row>
    <row r="2935" spans="1:13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SUM(Emisiones_CO2_CO2eq_MUNDO[[#This Row],[Edificios (kilotoneladas CO₂e)]:[Electricidad y Calor (kilotoneladas CO₂e)]])</f>
        <v>0</v>
      </c>
    </row>
    <row r="2936" spans="1:13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SUM(Emisiones_CO2_CO2eq_MUNDO[[#This Row],[Edificios (kilotoneladas CO₂e)]:[Electricidad y Calor (kilotoneladas CO₂e)]])</f>
        <v>0</v>
      </c>
    </row>
    <row r="2937" spans="1:13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SUM(Emisiones_CO2_CO2eq_MUNDO[[#This Row],[Edificios (kilotoneladas CO₂e)]:[Electricidad y Calor (kilotoneladas CO₂e)]])</f>
        <v>0</v>
      </c>
    </row>
    <row r="2938" spans="1:13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SUM(Emisiones_CO2_CO2eq_MUNDO[[#This Row],[Edificios (kilotoneladas CO₂e)]:[Electricidad y Calor (kilotoneladas CO₂e)]])</f>
        <v>0</v>
      </c>
    </row>
    <row r="2939" spans="1:13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SUM(Emisiones_CO2_CO2eq_MUNDO[[#This Row],[Edificios (kilotoneladas CO₂e)]:[Electricidad y Calor (kilotoneladas CO₂e)]])</f>
        <v>0</v>
      </c>
    </row>
    <row r="2940" spans="1:13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SUM(Emisiones_CO2_CO2eq_MUNDO[[#This Row],[Edificios (kilotoneladas CO₂e)]:[Electricidad y Calor (kilotoneladas CO₂e)]])</f>
        <v>0</v>
      </c>
    </row>
    <row r="2941" spans="1:13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>SUM(Emisiones_CO2_CO2eq_MUNDO[[#This Row],[Edificios (kilotoneladas CO₂e)]:[Electricidad y Calor (kilotoneladas CO₂e)]])</f>
        <v>0</v>
      </c>
    </row>
    <row r="2942" spans="1:13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SUM(Emisiones_CO2_CO2eq_MUNDO[[#This Row],[Edificios (kilotoneladas CO₂e)]:[Electricidad y Calor (kilotoneladas CO₂e)]])</f>
        <v>0</v>
      </c>
    </row>
    <row r="2943" spans="1:13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>SUM(Emisiones_CO2_CO2eq_MUNDO[[#This Row],[Edificios (kilotoneladas CO₂e)]:[Electricidad y Calor (kilotoneladas CO₂e)]])</f>
        <v>0</v>
      </c>
    </row>
    <row r="2944" spans="1:13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>SUM(Emisiones_CO2_CO2eq_MUNDO[[#This Row],[Edificios (kilotoneladas CO₂e)]:[Electricidad y Calor (kilotoneladas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E2945">
        <v>0</v>
      </c>
      <c r="F2945">
        <v>0</v>
      </c>
      <c r="G2945">
        <v>1100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>SUM(Emisiones_CO2_CO2eq_MUNDO[[#This Row],[Edificios (kilotoneladas CO₂e)]:[Electricidad y Calor (kilotoneladas CO₂e)]])</f>
        <v>1100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E2946">
        <v>0</v>
      </c>
      <c r="F2946">
        <v>0</v>
      </c>
      <c r="G2946">
        <v>1100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SUM(Emisiones_CO2_CO2eq_MUNDO[[#This Row],[Edificios (kilotoneladas CO₂e)]:[Electricidad y Calor (kilotoneladas CO₂e)]])</f>
        <v>1100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E2947">
        <v>0</v>
      </c>
      <c r="F2947">
        <v>0</v>
      </c>
      <c r="G2947">
        <v>1100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SUM(Emisiones_CO2_CO2eq_MUNDO[[#This Row],[Edificios (kilotoneladas CO₂e)]:[Electricidad y Calor (kilotoneladas CO₂e)]])</f>
        <v>1100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E2948">
        <v>0</v>
      </c>
      <c r="F2948">
        <v>0</v>
      </c>
      <c r="G2948">
        <v>1100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SUM(Emisiones_CO2_CO2eq_MUNDO[[#This Row],[Edificios (kilotoneladas CO₂e)]:[Electricidad y Calor (kilotoneladas CO₂e)]])</f>
        <v>1100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E2949">
        <v>0</v>
      </c>
      <c r="F2949">
        <v>0</v>
      </c>
      <c r="G2949">
        <v>1100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>SUM(Emisiones_CO2_CO2eq_MUNDO[[#This Row],[Edificios (kilotoneladas CO₂e)]:[Electricidad y Calor (kilotoneladas CO₂e)]])</f>
        <v>1100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E2950">
        <v>0</v>
      </c>
      <c r="F2950">
        <v>0</v>
      </c>
      <c r="G2950">
        <v>1100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SUM(Emisiones_CO2_CO2eq_MUNDO[[#This Row],[Edificios (kilotoneladas CO₂e)]:[Electricidad y Calor (kilotoneladas CO₂e)]])</f>
        <v>1100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E2951">
        <v>0</v>
      </c>
      <c r="F2951">
        <v>0</v>
      </c>
      <c r="G2951">
        <v>1100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SUM(Emisiones_CO2_CO2eq_MUNDO[[#This Row],[Edificios (kilotoneladas CO₂e)]:[Electricidad y Calor (kilotoneladas CO₂e)]])</f>
        <v>1100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E2952">
        <v>0</v>
      </c>
      <c r="F2952">
        <v>0</v>
      </c>
      <c r="G2952">
        <v>1100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>SUM(Emisiones_CO2_CO2eq_MUNDO[[#This Row],[Edificios (kilotoneladas CO₂e)]:[Electricidad y Calor (kilotoneladas CO₂e)]])</f>
        <v>1100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E2953">
        <v>0</v>
      </c>
      <c r="F2953">
        <v>0</v>
      </c>
      <c r="G2953">
        <v>1100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>SUM(Emisiones_CO2_CO2eq_MUNDO[[#This Row],[Edificios (kilotoneladas CO₂e)]:[Electricidad y Calor (kilotoneladas CO₂e)]])</f>
        <v>1100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E2954">
        <v>0</v>
      </c>
      <c r="F2954">
        <v>0</v>
      </c>
      <c r="G2954">
        <v>1100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>SUM(Emisiones_CO2_CO2eq_MUNDO[[#This Row],[Edificios (kilotoneladas CO₂e)]:[Electricidad y Calor (kilotoneladas CO₂e)]])</f>
        <v>1100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E2955">
        <v>0</v>
      </c>
      <c r="F2955">
        <v>0</v>
      </c>
      <c r="G2955">
        <v>1100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>SUM(Emisiones_CO2_CO2eq_MUNDO[[#This Row],[Edificios (kilotoneladas CO₂e)]:[Electricidad y Calor (kilotoneladas CO₂e)]])</f>
        <v>1100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E2956">
        <v>0</v>
      </c>
      <c r="F2956">
        <v>0</v>
      </c>
      <c r="G2956">
        <v>1100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>SUM(Emisiones_CO2_CO2eq_MUNDO[[#This Row],[Edificios (kilotoneladas CO₂e)]:[Electricidad y Calor (kilotoneladas CO₂e)]])</f>
        <v>1100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E2957">
        <v>0</v>
      </c>
      <c r="F2957">
        <v>0</v>
      </c>
      <c r="G2957">
        <v>1100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SUM(Emisiones_CO2_CO2eq_MUNDO[[#This Row],[Edificios (kilotoneladas CO₂e)]:[Electricidad y Calor (kilotoneladas CO₂e)]])</f>
        <v>1100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E2958">
        <v>0</v>
      </c>
      <c r="F2958">
        <v>0</v>
      </c>
      <c r="G2958">
        <v>1100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SUM(Emisiones_CO2_CO2eq_MUNDO[[#This Row],[Edificios (kilotoneladas CO₂e)]:[Electricidad y Calor (kilotoneladas CO₂e)]])</f>
        <v>1100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E2959">
        <v>0</v>
      </c>
      <c r="F2959">
        <v>0</v>
      </c>
      <c r="G2959">
        <v>1100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SUM(Emisiones_CO2_CO2eq_MUNDO[[#This Row],[Edificios (kilotoneladas CO₂e)]:[Electricidad y Calor (kilotoneladas CO₂e)]])</f>
        <v>1100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E2960">
        <v>0</v>
      </c>
      <c r="F2960">
        <v>0</v>
      </c>
      <c r="G2960">
        <v>1100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SUM(Emisiones_CO2_CO2eq_MUNDO[[#This Row],[Edificios (kilotoneladas CO₂e)]:[Electricidad y Calor (kilotoneladas CO₂e)]])</f>
        <v>1100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E2961">
        <v>0</v>
      </c>
      <c r="F2961">
        <v>0</v>
      </c>
      <c r="G2961">
        <v>510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SUM(Emisiones_CO2_CO2eq_MUNDO[[#This Row],[Edificios (kilotoneladas CO₂e)]:[Electricidad y Calor (kilotoneladas CO₂e)]])</f>
        <v>510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E2962">
        <v>0</v>
      </c>
      <c r="F2962">
        <v>0</v>
      </c>
      <c r="G2962">
        <v>510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>SUM(Emisiones_CO2_CO2eq_MUNDO[[#This Row],[Edificios (kilotoneladas CO₂e)]:[Electricidad y Calor (kilotoneladas CO₂e)]])</f>
        <v>510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E2963">
        <v>0</v>
      </c>
      <c r="F2963">
        <v>0</v>
      </c>
      <c r="G2963">
        <v>510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>SUM(Emisiones_CO2_CO2eq_MUNDO[[#This Row],[Edificios (kilotoneladas CO₂e)]:[Electricidad y Calor (kilotoneladas CO₂e)]])</f>
        <v>510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E2964">
        <v>0</v>
      </c>
      <c r="F2964">
        <v>0</v>
      </c>
      <c r="G2964">
        <v>510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>SUM(Emisiones_CO2_CO2eq_MUNDO[[#This Row],[Edificios (kilotoneladas CO₂e)]:[Electricidad y Calor (kilotoneladas CO₂e)]])</f>
        <v>510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E2965">
        <v>0</v>
      </c>
      <c r="F2965">
        <v>0</v>
      </c>
      <c r="G2965">
        <v>510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>SUM(Emisiones_CO2_CO2eq_MUNDO[[#This Row],[Edificios (kilotoneladas CO₂e)]:[Electricidad y Calor (kilotoneladas CO₂e)]])</f>
        <v>510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E2966">
        <v>0</v>
      </c>
      <c r="F2966">
        <v>0</v>
      </c>
      <c r="G2966">
        <v>-1520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>SUM(Emisiones_CO2_CO2eq_MUNDO[[#This Row],[Edificios (kilotoneladas CO₂e)]:[Electricidad y Calor (kilotoneladas CO₂e)]])</f>
        <v>-1520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E2967">
        <v>0</v>
      </c>
      <c r="F2967">
        <v>0</v>
      </c>
      <c r="G2967">
        <v>-1520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>SUM(Emisiones_CO2_CO2eq_MUNDO[[#This Row],[Edificios (kilotoneladas CO₂e)]:[Electricidad y Calor (kilotoneladas CO₂e)]])</f>
        <v>-1520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E2968">
        <v>0</v>
      </c>
      <c r="F2968">
        <v>0</v>
      </c>
      <c r="G2968">
        <v>-1520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>SUM(Emisiones_CO2_CO2eq_MUNDO[[#This Row],[Edificios (kilotoneladas CO₂e)]:[Electricidad y Calor (kilotoneladas CO₂e)]])</f>
        <v>-1520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E2969">
        <v>0</v>
      </c>
      <c r="F2969">
        <v>0</v>
      </c>
      <c r="G2969">
        <v>-1520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>SUM(Emisiones_CO2_CO2eq_MUNDO[[#This Row],[Edificios (kilotoneladas CO₂e)]:[Electricidad y Calor (kilotoneladas CO₂e)]])</f>
        <v>-1520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E2970">
        <v>0</v>
      </c>
      <c r="F2970">
        <v>0</v>
      </c>
      <c r="G2970">
        <v>-1520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>SUM(Emisiones_CO2_CO2eq_MUNDO[[#This Row],[Edificios (kilotoneladas CO₂e)]:[Electricidad y Calor (kilotoneladas CO₂e)]])</f>
        <v>-1520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E2971">
        <v>0</v>
      </c>
      <c r="F2971">
        <v>0</v>
      </c>
      <c r="G2971">
        <v>-1520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>SUM(Emisiones_CO2_CO2eq_MUNDO[[#This Row],[Edificios (kilotoneladas CO₂e)]:[Electricidad y Calor (kilotoneladas CO₂e)]])</f>
        <v>-1520</v>
      </c>
    </row>
    <row r="2972" spans="1:13" x14ac:dyDescent="0.25">
      <c r="A2972" t="s">
        <v>219</v>
      </c>
      <c r="B2972" t="s">
        <v>452</v>
      </c>
      <c r="C2972" t="s">
        <v>220</v>
      </c>
      <c r="D2972">
        <v>1990</v>
      </c>
      <c r="E2972">
        <v>100</v>
      </c>
      <c r="F2972">
        <v>0</v>
      </c>
      <c r="G2972">
        <v>-30</v>
      </c>
      <c r="H2972">
        <v>0</v>
      </c>
      <c r="I2972">
        <v>400</v>
      </c>
      <c r="J2972">
        <v>200</v>
      </c>
      <c r="K2972">
        <v>0</v>
      </c>
      <c r="L2972">
        <v>400</v>
      </c>
      <c r="M2972">
        <f>SUM(Emisiones_CO2_CO2eq_MUNDO[[#This Row],[Edificios (kilotoneladas CO₂e)]:[Electricidad y Calor (kilotoneladas CO₂e)]])</f>
        <v>1070</v>
      </c>
    </row>
    <row r="2973" spans="1:13" x14ac:dyDescent="0.25">
      <c r="A2973" t="s">
        <v>219</v>
      </c>
      <c r="B2973" t="s">
        <v>452</v>
      </c>
      <c r="C2973" t="s">
        <v>220</v>
      </c>
      <c r="D2973">
        <v>1991</v>
      </c>
      <c r="E2973">
        <v>100</v>
      </c>
      <c r="F2973">
        <v>0</v>
      </c>
      <c r="G2973">
        <v>-30</v>
      </c>
      <c r="H2973">
        <v>0</v>
      </c>
      <c r="I2973">
        <v>500</v>
      </c>
      <c r="J2973">
        <v>200</v>
      </c>
      <c r="K2973">
        <v>0</v>
      </c>
      <c r="L2973">
        <v>500</v>
      </c>
      <c r="M2973">
        <f>SUM(Emisiones_CO2_CO2eq_MUNDO[[#This Row],[Edificios (kilotoneladas CO₂e)]:[Electricidad y Calor (kilotoneladas CO₂e)]])</f>
        <v>1270</v>
      </c>
    </row>
    <row r="2974" spans="1:13" x14ac:dyDescent="0.25">
      <c r="A2974" t="s">
        <v>219</v>
      </c>
      <c r="B2974" t="s">
        <v>452</v>
      </c>
      <c r="C2974" t="s">
        <v>220</v>
      </c>
      <c r="D2974">
        <v>1992</v>
      </c>
      <c r="E2974">
        <v>100</v>
      </c>
      <c r="F2974">
        <v>0</v>
      </c>
      <c r="G2974">
        <v>-30</v>
      </c>
      <c r="H2974">
        <v>0</v>
      </c>
      <c r="I2974">
        <v>500</v>
      </c>
      <c r="J2974">
        <v>200</v>
      </c>
      <c r="K2974">
        <v>0</v>
      </c>
      <c r="L2974">
        <v>500</v>
      </c>
      <c r="M2974">
        <f>SUM(Emisiones_CO2_CO2eq_MUNDO[[#This Row],[Edificios (kilotoneladas CO₂e)]:[Electricidad y Calor (kilotoneladas CO₂e)]])</f>
        <v>1270</v>
      </c>
    </row>
    <row r="2975" spans="1:13" x14ac:dyDescent="0.25">
      <c r="A2975" t="s">
        <v>219</v>
      </c>
      <c r="B2975" t="s">
        <v>452</v>
      </c>
      <c r="C2975" t="s">
        <v>220</v>
      </c>
      <c r="D2975">
        <v>1993</v>
      </c>
      <c r="E2975">
        <v>100</v>
      </c>
      <c r="F2975">
        <v>0</v>
      </c>
      <c r="G2975">
        <v>-30</v>
      </c>
      <c r="H2975">
        <v>0</v>
      </c>
      <c r="I2975">
        <v>500</v>
      </c>
      <c r="J2975">
        <v>300</v>
      </c>
      <c r="K2975">
        <v>0</v>
      </c>
      <c r="L2975">
        <v>600</v>
      </c>
      <c r="M2975">
        <f>SUM(Emisiones_CO2_CO2eq_MUNDO[[#This Row],[Edificios (kilotoneladas CO₂e)]:[Electricidad y Calor (kilotoneladas CO₂e)]])</f>
        <v>1470</v>
      </c>
    </row>
    <row r="2976" spans="1:13" x14ac:dyDescent="0.25">
      <c r="A2976" t="s">
        <v>219</v>
      </c>
      <c r="B2976" t="s">
        <v>452</v>
      </c>
      <c r="C2976" t="s">
        <v>220</v>
      </c>
      <c r="D2976">
        <v>1994</v>
      </c>
      <c r="E2976">
        <v>100</v>
      </c>
      <c r="F2976">
        <v>0</v>
      </c>
      <c r="G2976">
        <v>-30</v>
      </c>
      <c r="H2976">
        <v>0</v>
      </c>
      <c r="I2976">
        <v>500</v>
      </c>
      <c r="J2976">
        <v>200</v>
      </c>
      <c r="K2976">
        <v>0</v>
      </c>
      <c r="L2976">
        <v>600</v>
      </c>
      <c r="M2976">
        <f>SUM(Emisiones_CO2_CO2eq_MUNDO[[#This Row],[Edificios (kilotoneladas CO₂e)]:[Electricidad y Calor (kilotoneladas CO₂e)]])</f>
        <v>1370</v>
      </c>
    </row>
    <row r="2977" spans="1:13" x14ac:dyDescent="0.25">
      <c r="A2977" t="s">
        <v>219</v>
      </c>
      <c r="B2977" t="s">
        <v>452</v>
      </c>
      <c r="C2977" t="s">
        <v>220</v>
      </c>
      <c r="D2977">
        <v>1995</v>
      </c>
      <c r="E2977">
        <v>100</v>
      </c>
      <c r="F2977">
        <v>0</v>
      </c>
      <c r="G2977">
        <v>-30</v>
      </c>
      <c r="H2977">
        <v>0</v>
      </c>
      <c r="I2977">
        <v>500</v>
      </c>
      <c r="J2977">
        <v>200</v>
      </c>
      <c r="K2977">
        <v>0</v>
      </c>
      <c r="L2977">
        <v>700</v>
      </c>
      <c r="M2977">
        <f>SUM(Emisiones_CO2_CO2eq_MUNDO[[#This Row],[Edificios (kilotoneladas CO₂e)]:[Electricidad y Calor (kilotoneladas CO₂e)]])</f>
        <v>1470</v>
      </c>
    </row>
    <row r="2978" spans="1:13" x14ac:dyDescent="0.25">
      <c r="A2978" t="s">
        <v>219</v>
      </c>
      <c r="B2978" t="s">
        <v>452</v>
      </c>
      <c r="C2978" t="s">
        <v>220</v>
      </c>
      <c r="D2978">
        <v>1996</v>
      </c>
      <c r="E2978">
        <v>100</v>
      </c>
      <c r="F2978">
        <v>0</v>
      </c>
      <c r="G2978">
        <v>-30</v>
      </c>
      <c r="H2978">
        <v>0</v>
      </c>
      <c r="I2978">
        <v>500</v>
      </c>
      <c r="J2978">
        <v>200</v>
      </c>
      <c r="K2978">
        <v>0</v>
      </c>
      <c r="L2978">
        <v>700</v>
      </c>
      <c r="M2978">
        <f>SUM(Emisiones_CO2_CO2eq_MUNDO[[#This Row],[Edificios (kilotoneladas CO₂e)]:[Electricidad y Calor (kilotoneladas CO₂e)]])</f>
        <v>1470</v>
      </c>
    </row>
    <row r="2979" spans="1:13" x14ac:dyDescent="0.25">
      <c r="A2979" t="s">
        <v>219</v>
      </c>
      <c r="B2979" t="s">
        <v>452</v>
      </c>
      <c r="C2979" t="s">
        <v>220</v>
      </c>
      <c r="D2979">
        <v>1997</v>
      </c>
      <c r="E2979">
        <v>100</v>
      </c>
      <c r="F2979">
        <v>0</v>
      </c>
      <c r="G2979">
        <v>-30</v>
      </c>
      <c r="H2979">
        <v>0</v>
      </c>
      <c r="I2979">
        <v>500</v>
      </c>
      <c r="J2979">
        <v>200</v>
      </c>
      <c r="K2979">
        <v>0</v>
      </c>
      <c r="L2979">
        <v>700</v>
      </c>
      <c r="M2979">
        <f>SUM(Emisiones_CO2_CO2eq_MUNDO[[#This Row],[Edificios (kilotoneladas CO₂e)]:[Electricidad y Calor (kilotoneladas CO₂e)]])</f>
        <v>1470</v>
      </c>
    </row>
    <row r="2980" spans="1:13" x14ac:dyDescent="0.25">
      <c r="A2980" t="s">
        <v>219</v>
      </c>
      <c r="B2980" t="s">
        <v>452</v>
      </c>
      <c r="C2980" t="s">
        <v>220</v>
      </c>
      <c r="D2980">
        <v>1998</v>
      </c>
      <c r="E2980">
        <v>100</v>
      </c>
      <c r="F2980">
        <v>0</v>
      </c>
      <c r="G2980">
        <v>-30</v>
      </c>
      <c r="H2980">
        <v>0</v>
      </c>
      <c r="I2980">
        <v>500</v>
      </c>
      <c r="J2980">
        <v>300</v>
      </c>
      <c r="K2980">
        <v>0</v>
      </c>
      <c r="L2980">
        <v>800</v>
      </c>
      <c r="M2980">
        <f>SUM(Emisiones_CO2_CO2eq_MUNDO[[#This Row],[Edificios (kilotoneladas CO₂e)]:[Electricidad y Calor (kilotoneladas CO₂e)]])</f>
        <v>1670</v>
      </c>
    </row>
    <row r="2981" spans="1:13" x14ac:dyDescent="0.25">
      <c r="A2981" t="s">
        <v>219</v>
      </c>
      <c r="B2981" t="s">
        <v>452</v>
      </c>
      <c r="C2981" t="s">
        <v>220</v>
      </c>
      <c r="D2981">
        <v>1999</v>
      </c>
      <c r="E2981">
        <v>100</v>
      </c>
      <c r="F2981">
        <v>0</v>
      </c>
      <c r="G2981">
        <v>-30</v>
      </c>
      <c r="H2981">
        <v>0</v>
      </c>
      <c r="I2981">
        <v>700</v>
      </c>
      <c r="J2981">
        <v>300</v>
      </c>
      <c r="K2981">
        <v>0</v>
      </c>
      <c r="L2981">
        <v>1000</v>
      </c>
      <c r="M2981">
        <f>SUM(Emisiones_CO2_CO2eq_MUNDO[[#This Row],[Edificios (kilotoneladas CO₂e)]:[Electricidad y Calor (kilotoneladas CO₂e)]])</f>
        <v>2070</v>
      </c>
    </row>
    <row r="2982" spans="1:13" x14ac:dyDescent="0.25">
      <c r="A2982" t="s">
        <v>219</v>
      </c>
      <c r="B2982" t="s">
        <v>452</v>
      </c>
      <c r="C2982" t="s">
        <v>220</v>
      </c>
      <c r="D2982">
        <v>2000</v>
      </c>
      <c r="E2982">
        <v>100</v>
      </c>
      <c r="F2982">
        <v>0</v>
      </c>
      <c r="G2982">
        <v>-30</v>
      </c>
      <c r="H2982">
        <v>0</v>
      </c>
      <c r="I2982">
        <v>800</v>
      </c>
      <c r="J2982">
        <v>400</v>
      </c>
      <c r="K2982">
        <v>0</v>
      </c>
      <c r="L2982">
        <v>1200</v>
      </c>
      <c r="M2982">
        <f>SUM(Emisiones_CO2_CO2eq_MUNDO[[#This Row],[Edificios (kilotoneladas CO₂e)]:[Electricidad y Calor (kilotoneladas CO₂e)]])</f>
        <v>2470</v>
      </c>
    </row>
    <row r="2983" spans="1:13" x14ac:dyDescent="0.25">
      <c r="A2983" t="s">
        <v>219</v>
      </c>
      <c r="B2983" t="s">
        <v>452</v>
      </c>
      <c r="C2983" t="s">
        <v>220</v>
      </c>
      <c r="D2983">
        <v>2001</v>
      </c>
      <c r="E2983">
        <v>100</v>
      </c>
      <c r="F2983">
        <v>0</v>
      </c>
      <c r="G2983">
        <v>180</v>
      </c>
      <c r="H2983">
        <v>0</v>
      </c>
      <c r="I2983">
        <v>800</v>
      </c>
      <c r="J2983">
        <v>400</v>
      </c>
      <c r="K2983">
        <v>0</v>
      </c>
      <c r="L2983">
        <v>1300</v>
      </c>
      <c r="M2983">
        <f>SUM(Emisiones_CO2_CO2eq_MUNDO[[#This Row],[Edificios (kilotoneladas CO₂e)]:[Electricidad y Calor (kilotoneladas CO₂e)]])</f>
        <v>2780</v>
      </c>
    </row>
    <row r="2984" spans="1:13" x14ac:dyDescent="0.25">
      <c r="A2984" t="s">
        <v>219</v>
      </c>
      <c r="B2984" t="s">
        <v>452</v>
      </c>
      <c r="C2984" t="s">
        <v>220</v>
      </c>
      <c r="D2984">
        <v>2002</v>
      </c>
      <c r="E2984">
        <v>100</v>
      </c>
      <c r="F2984">
        <v>0</v>
      </c>
      <c r="G2984">
        <v>180</v>
      </c>
      <c r="H2984">
        <v>0</v>
      </c>
      <c r="I2984">
        <v>800</v>
      </c>
      <c r="J2984">
        <v>400</v>
      </c>
      <c r="K2984">
        <v>0</v>
      </c>
      <c r="L2984">
        <v>1300</v>
      </c>
      <c r="M2984">
        <f>SUM(Emisiones_CO2_CO2eq_MUNDO[[#This Row],[Edificios (kilotoneladas CO₂e)]:[Electricidad y Calor (kilotoneladas CO₂e)]])</f>
        <v>2780</v>
      </c>
    </row>
    <row r="2985" spans="1:13" x14ac:dyDescent="0.25">
      <c r="A2985" t="s">
        <v>219</v>
      </c>
      <c r="B2985" t="s">
        <v>452</v>
      </c>
      <c r="C2985" t="s">
        <v>220</v>
      </c>
      <c r="D2985">
        <v>2003</v>
      </c>
      <c r="E2985">
        <v>100</v>
      </c>
      <c r="F2985">
        <v>0</v>
      </c>
      <c r="G2985">
        <v>180</v>
      </c>
      <c r="H2985">
        <v>0</v>
      </c>
      <c r="I2985">
        <v>800</v>
      </c>
      <c r="J2985">
        <v>400</v>
      </c>
      <c r="K2985">
        <v>0</v>
      </c>
      <c r="L2985">
        <v>1400</v>
      </c>
      <c r="M2985">
        <f>SUM(Emisiones_CO2_CO2eq_MUNDO[[#This Row],[Edificios (kilotoneladas CO₂e)]:[Electricidad y Calor (kilotoneladas CO₂e)]])</f>
        <v>2880</v>
      </c>
    </row>
    <row r="2986" spans="1:13" x14ac:dyDescent="0.25">
      <c r="A2986" t="s">
        <v>219</v>
      </c>
      <c r="B2986" t="s">
        <v>452</v>
      </c>
      <c r="C2986" t="s">
        <v>220</v>
      </c>
      <c r="D2986">
        <v>2004</v>
      </c>
      <c r="E2986">
        <v>200</v>
      </c>
      <c r="F2986">
        <v>0</v>
      </c>
      <c r="G2986">
        <v>180</v>
      </c>
      <c r="H2986">
        <v>0</v>
      </c>
      <c r="I2986">
        <v>800</v>
      </c>
      <c r="J2986">
        <v>400</v>
      </c>
      <c r="K2986">
        <v>0</v>
      </c>
      <c r="L2986">
        <v>1400</v>
      </c>
      <c r="M2986">
        <f>SUM(Emisiones_CO2_CO2eq_MUNDO[[#This Row],[Edificios (kilotoneladas CO₂e)]:[Electricidad y Calor (kilotoneladas CO₂e)]])</f>
        <v>2980</v>
      </c>
    </row>
    <row r="2987" spans="1:13" x14ac:dyDescent="0.25">
      <c r="A2987" t="s">
        <v>219</v>
      </c>
      <c r="B2987" t="s">
        <v>452</v>
      </c>
      <c r="C2987" t="s">
        <v>220</v>
      </c>
      <c r="D2987">
        <v>2005</v>
      </c>
      <c r="E2987">
        <v>200</v>
      </c>
      <c r="F2987">
        <v>0</v>
      </c>
      <c r="G2987">
        <v>180</v>
      </c>
      <c r="H2987">
        <v>0</v>
      </c>
      <c r="I2987">
        <v>900</v>
      </c>
      <c r="J2987">
        <v>300</v>
      </c>
      <c r="K2987">
        <v>0</v>
      </c>
      <c r="L2987">
        <v>1500</v>
      </c>
      <c r="M2987">
        <f>SUM(Emisiones_CO2_CO2eq_MUNDO[[#This Row],[Edificios (kilotoneladas CO₂e)]:[Electricidad y Calor (kilotoneladas CO₂e)]])</f>
        <v>3080</v>
      </c>
    </row>
    <row r="2988" spans="1:13" x14ac:dyDescent="0.25">
      <c r="A2988" t="s">
        <v>219</v>
      </c>
      <c r="B2988" t="s">
        <v>452</v>
      </c>
      <c r="C2988" t="s">
        <v>220</v>
      </c>
      <c r="D2988">
        <v>2006</v>
      </c>
      <c r="E2988">
        <v>100</v>
      </c>
      <c r="F2988">
        <v>0</v>
      </c>
      <c r="G2988">
        <v>-10</v>
      </c>
      <c r="H2988">
        <v>0</v>
      </c>
      <c r="I2988">
        <v>900</v>
      </c>
      <c r="J2988">
        <v>400</v>
      </c>
      <c r="K2988">
        <v>0</v>
      </c>
      <c r="L2988">
        <v>1800</v>
      </c>
      <c r="M2988">
        <f>SUM(Emisiones_CO2_CO2eq_MUNDO[[#This Row],[Edificios (kilotoneladas CO₂e)]:[Electricidad y Calor (kilotoneladas CO₂e)]])</f>
        <v>3190</v>
      </c>
    </row>
    <row r="2989" spans="1:13" x14ac:dyDescent="0.25">
      <c r="A2989" t="s">
        <v>219</v>
      </c>
      <c r="B2989" t="s">
        <v>452</v>
      </c>
      <c r="C2989" t="s">
        <v>220</v>
      </c>
      <c r="D2989">
        <v>2007</v>
      </c>
      <c r="E2989">
        <v>100</v>
      </c>
      <c r="F2989">
        <v>0</v>
      </c>
      <c r="G2989">
        <v>-10</v>
      </c>
      <c r="H2989">
        <v>0</v>
      </c>
      <c r="I2989">
        <v>800</v>
      </c>
      <c r="J2989">
        <v>400</v>
      </c>
      <c r="K2989">
        <v>0</v>
      </c>
      <c r="L2989">
        <v>1900</v>
      </c>
      <c r="M2989">
        <f>SUM(Emisiones_CO2_CO2eq_MUNDO[[#This Row],[Edificios (kilotoneladas CO₂e)]:[Electricidad y Calor (kilotoneladas CO₂e)]])</f>
        <v>3190</v>
      </c>
    </row>
    <row r="2990" spans="1:13" x14ac:dyDescent="0.25">
      <c r="A2990" t="s">
        <v>219</v>
      </c>
      <c r="B2990" t="s">
        <v>452</v>
      </c>
      <c r="C2990" t="s">
        <v>220</v>
      </c>
      <c r="D2990">
        <v>2008</v>
      </c>
      <c r="E2990">
        <v>100</v>
      </c>
      <c r="F2990">
        <v>0</v>
      </c>
      <c r="G2990">
        <v>-10</v>
      </c>
      <c r="H2990">
        <v>0</v>
      </c>
      <c r="I2990">
        <v>800</v>
      </c>
      <c r="J2990">
        <v>400</v>
      </c>
      <c r="K2990">
        <v>0</v>
      </c>
      <c r="L2990">
        <v>2000</v>
      </c>
      <c r="M2990">
        <f>SUM(Emisiones_CO2_CO2eq_MUNDO[[#This Row],[Edificios (kilotoneladas CO₂e)]:[Electricidad y Calor (kilotoneladas CO₂e)]])</f>
        <v>3290</v>
      </c>
    </row>
    <row r="2991" spans="1:13" x14ac:dyDescent="0.25">
      <c r="A2991" t="s">
        <v>219</v>
      </c>
      <c r="B2991" t="s">
        <v>452</v>
      </c>
      <c r="C2991" t="s">
        <v>220</v>
      </c>
      <c r="D2991">
        <v>2009</v>
      </c>
      <c r="E2991">
        <v>100</v>
      </c>
      <c r="F2991">
        <v>0</v>
      </c>
      <c r="G2991">
        <v>-10</v>
      </c>
      <c r="H2991">
        <v>0</v>
      </c>
      <c r="I2991">
        <v>900</v>
      </c>
      <c r="J2991">
        <v>400</v>
      </c>
      <c r="K2991">
        <v>0</v>
      </c>
      <c r="L2991">
        <v>2000</v>
      </c>
      <c r="M2991">
        <f>SUM(Emisiones_CO2_CO2eq_MUNDO[[#This Row],[Edificios (kilotoneladas CO₂e)]:[Electricidad y Calor (kilotoneladas CO₂e)]])</f>
        <v>3390</v>
      </c>
    </row>
    <row r="2992" spans="1:13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0</v>
      </c>
      <c r="G2992">
        <v>-10</v>
      </c>
      <c r="H2992">
        <v>0</v>
      </c>
      <c r="I2992">
        <v>900</v>
      </c>
      <c r="J2992">
        <v>400</v>
      </c>
      <c r="K2992">
        <v>0</v>
      </c>
      <c r="L2992">
        <v>2200</v>
      </c>
      <c r="M2992">
        <f>SUM(Emisiones_CO2_CO2eq_MUNDO[[#This Row],[Edificios (kilotoneladas CO₂e)]:[Electricidad y Calor (kilotoneladas CO₂e)]])</f>
        <v>3590</v>
      </c>
    </row>
    <row r="2993" spans="1:13" x14ac:dyDescent="0.25">
      <c r="A2993" t="s">
        <v>219</v>
      </c>
      <c r="B2993" t="s">
        <v>452</v>
      </c>
      <c r="C2993" t="s">
        <v>220</v>
      </c>
      <c r="D2993">
        <v>2011</v>
      </c>
      <c r="E2993">
        <v>100</v>
      </c>
      <c r="F2993">
        <v>0</v>
      </c>
      <c r="G2993">
        <v>-10</v>
      </c>
      <c r="H2993">
        <v>0</v>
      </c>
      <c r="I2993">
        <v>900</v>
      </c>
      <c r="J2993">
        <v>300</v>
      </c>
      <c r="K2993">
        <v>0</v>
      </c>
      <c r="L2993">
        <v>2200</v>
      </c>
      <c r="M2993">
        <f>SUM(Emisiones_CO2_CO2eq_MUNDO[[#This Row],[Edificios (kilotoneladas CO₂e)]:[Electricidad y Calor (kilotoneladas CO₂e)]])</f>
        <v>3490</v>
      </c>
    </row>
    <row r="2994" spans="1:13" x14ac:dyDescent="0.25">
      <c r="A2994" t="s">
        <v>219</v>
      </c>
      <c r="B2994" t="s">
        <v>452</v>
      </c>
      <c r="C2994" t="s">
        <v>220</v>
      </c>
      <c r="D2994">
        <v>2012</v>
      </c>
      <c r="E2994">
        <v>100</v>
      </c>
      <c r="F2994">
        <v>0</v>
      </c>
      <c r="G2994">
        <v>-10</v>
      </c>
      <c r="H2994">
        <v>0</v>
      </c>
      <c r="I2994">
        <v>1000</v>
      </c>
      <c r="J2994">
        <v>300</v>
      </c>
      <c r="K2994">
        <v>0</v>
      </c>
      <c r="L2994">
        <v>2300</v>
      </c>
      <c r="M2994">
        <f>SUM(Emisiones_CO2_CO2eq_MUNDO[[#This Row],[Edificios (kilotoneladas CO₂e)]:[Electricidad y Calor (kilotoneladas CO₂e)]])</f>
        <v>3690</v>
      </c>
    </row>
    <row r="2995" spans="1:13" x14ac:dyDescent="0.25">
      <c r="A2995" t="s">
        <v>219</v>
      </c>
      <c r="B2995" t="s">
        <v>452</v>
      </c>
      <c r="C2995" t="s">
        <v>220</v>
      </c>
      <c r="D2995">
        <v>2013</v>
      </c>
      <c r="E2995">
        <v>100</v>
      </c>
      <c r="F2995">
        <v>0</v>
      </c>
      <c r="G2995">
        <v>-10</v>
      </c>
      <c r="H2995">
        <v>0</v>
      </c>
      <c r="I2995">
        <v>1000</v>
      </c>
      <c r="J2995">
        <v>300</v>
      </c>
      <c r="K2995">
        <v>0</v>
      </c>
      <c r="L2995">
        <v>2400</v>
      </c>
      <c r="M2995">
        <f>SUM(Emisiones_CO2_CO2eq_MUNDO[[#This Row],[Edificios (kilotoneladas CO₂e)]:[Electricidad y Calor (kilotoneladas CO₂e)]])</f>
        <v>3790</v>
      </c>
    </row>
    <row r="2996" spans="1:13" x14ac:dyDescent="0.25">
      <c r="A2996" t="s">
        <v>219</v>
      </c>
      <c r="B2996" t="s">
        <v>452</v>
      </c>
      <c r="C2996" t="s">
        <v>220</v>
      </c>
      <c r="D2996">
        <v>2014</v>
      </c>
      <c r="E2996">
        <v>100</v>
      </c>
      <c r="F2996">
        <v>0</v>
      </c>
      <c r="G2996">
        <v>-10</v>
      </c>
      <c r="H2996">
        <v>0</v>
      </c>
      <c r="I2996">
        <v>1000</v>
      </c>
      <c r="J2996">
        <v>300</v>
      </c>
      <c r="K2996">
        <v>0</v>
      </c>
      <c r="L2996">
        <v>2400</v>
      </c>
      <c r="M2996">
        <f>SUM(Emisiones_CO2_CO2eq_MUNDO[[#This Row],[Edificios (kilotoneladas CO₂e)]:[Electricidad y Calor (kilotoneladas CO₂e)]])</f>
        <v>3790</v>
      </c>
    </row>
    <row r="2997" spans="1:13" x14ac:dyDescent="0.25">
      <c r="A2997" t="s">
        <v>219</v>
      </c>
      <c r="B2997" t="s">
        <v>452</v>
      </c>
      <c r="C2997" t="s">
        <v>220</v>
      </c>
      <c r="D2997">
        <v>2015</v>
      </c>
      <c r="E2997">
        <v>100</v>
      </c>
      <c r="F2997">
        <v>0</v>
      </c>
      <c r="G2997">
        <v>-10</v>
      </c>
      <c r="H2997">
        <v>0</v>
      </c>
      <c r="I2997">
        <v>1000</v>
      </c>
      <c r="J2997">
        <v>300</v>
      </c>
      <c r="K2997">
        <v>0</v>
      </c>
      <c r="L2997">
        <v>2400</v>
      </c>
      <c r="M2997">
        <f>SUM(Emisiones_CO2_CO2eq_MUNDO[[#This Row],[Edificios (kilotoneladas CO₂e)]:[Electricidad y Calor (kilotoneladas CO₂e)]])</f>
        <v>3790</v>
      </c>
    </row>
    <row r="2998" spans="1:13" x14ac:dyDescent="0.25">
      <c r="A2998" t="s">
        <v>219</v>
      </c>
      <c r="B2998" t="s">
        <v>452</v>
      </c>
      <c r="C2998" t="s">
        <v>220</v>
      </c>
      <c r="D2998">
        <v>2016</v>
      </c>
      <c r="E2998">
        <v>100</v>
      </c>
      <c r="F2998">
        <v>0</v>
      </c>
      <c r="G2998">
        <v>-10</v>
      </c>
      <c r="H2998">
        <v>0</v>
      </c>
      <c r="I2998">
        <v>1100</v>
      </c>
      <c r="J2998">
        <v>300</v>
      </c>
      <c r="K2998">
        <v>0</v>
      </c>
      <c r="L2998">
        <v>2400</v>
      </c>
      <c r="M2998">
        <f>SUM(Emisiones_CO2_CO2eq_MUNDO[[#This Row],[Edificios (kilotoneladas CO₂e)]:[Electricidad y Calor (kilotoneladas CO₂e)]])</f>
        <v>3890</v>
      </c>
    </row>
    <row r="2999" spans="1:13" x14ac:dyDescent="0.25">
      <c r="A2999" t="s">
        <v>221</v>
      </c>
      <c r="B2999" t="s">
        <v>453</v>
      </c>
      <c r="C2999" t="s">
        <v>222</v>
      </c>
      <c r="D2999">
        <v>1990</v>
      </c>
      <c r="E2999">
        <v>20800</v>
      </c>
      <c r="F2999">
        <v>12110</v>
      </c>
      <c r="G2999">
        <v>17230</v>
      </c>
      <c r="H2999">
        <v>5100</v>
      </c>
      <c r="I2999">
        <v>83500</v>
      </c>
      <c r="J2999">
        <v>53300</v>
      </c>
      <c r="K2999">
        <v>0</v>
      </c>
      <c r="L2999">
        <v>94300</v>
      </c>
      <c r="M2999">
        <f>SUM(Emisiones_CO2_CO2eq_MUNDO[[#This Row],[Edificios (kilotoneladas CO₂e)]:[Electricidad y Calor (kilotoneladas CO₂e)]])</f>
        <v>286340</v>
      </c>
    </row>
    <row r="3000" spans="1:13" x14ac:dyDescent="0.25">
      <c r="A3000" t="s">
        <v>221</v>
      </c>
      <c r="B3000" t="s">
        <v>453</v>
      </c>
      <c r="C3000" t="s">
        <v>222</v>
      </c>
      <c r="D3000">
        <v>1991</v>
      </c>
      <c r="E3000">
        <v>21800</v>
      </c>
      <c r="F3000">
        <v>12200</v>
      </c>
      <c r="G3000">
        <v>17230</v>
      </c>
      <c r="H3000">
        <v>5300</v>
      </c>
      <c r="I3000">
        <v>89400</v>
      </c>
      <c r="J3000">
        <v>52000</v>
      </c>
      <c r="K3000">
        <v>0</v>
      </c>
      <c r="L3000">
        <v>106600</v>
      </c>
      <c r="M3000">
        <f>SUM(Emisiones_CO2_CO2eq_MUNDO[[#This Row],[Edificios (kilotoneladas CO₂e)]:[Electricidad y Calor (kilotoneladas CO₂e)]])</f>
        <v>304530</v>
      </c>
    </row>
    <row r="3001" spans="1:13" x14ac:dyDescent="0.25">
      <c r="A3001" t="s">
        <v>221</v>
      </c>
      <c r="B3001" t="s">
        <v>453</v>
      </c>
      <c r="C3001" t="s">
        <v>222</v>
      </c>
      <c r="D3001">
        <v>1992</v>
      </c>
      <c r="E3001">
        <v>23600</v>
      </c>
      <c r="F3001">
        <v>13180</v>
      </c>
      <c r="G3001">
        <v>17230</v>
      </c>
      <c r="H3001">
        <v>5400</v>
      </c>
      <c r="I3001">
        <v>89700</v>
      </c>
      <c r="J3001">
        <v>51800</v>
      </c>
      <c r="K3001">
        <v>0</v>
      </c>
      <c r="L3001">
        <v>107600</v>
      </c>
      <c r="M3001">
        <f>SUM(Emisiones_CO2_CO2eq_MUNDO[[#This Row],[Edificios (kilotoneladas CO₂e)]:[Electricidad y Calor (kilotoneladas CO₂e)]])</f>
        <v>308510</v>
      </c>
    </row>
    <row r="3002" spans="1:13" x14ac:dyDescent="0.25">
      <c r="A3002" t="s">
        <v>221</v>
      </c>
      <c r="B3002" t="s">
        <v>453</v>
      </c>
      <c r="C3002" t="s">
        <v>222</v>
      </c>
      <c r="D3002">
        <v>1993</v>
      </c>
      <c r="E3002">
        <v>24300</v>
      </c>
      <c r="F3002">
        <v>13790</v>
      </c>
      <c r="G3002">
        <v>17230</v>
      </c>
      <c r="H3002">
        <v>5400</v>
      </c>
      <c r="I3002">
        <v>91800</v>
      </c>
      <c r="J3002">
        <v>50000</v>
      </c>
      <c r="K3002">
        <v>2840</v>
      </c>
      <c r="L3002">
        <v>114200</v>
      </c>
      <c r="M3002">
        <f>SUM(Emisiones_CO2_CO2eq_MUNDO[[#This Row],[Edificios (kilotoneladas CO₂e)]:[Electricidad y Calor (kilotoneladas CO₂e)]])</f>
        <v>319560</v>
      </c>
    </row>
    <row r="3003" spans="1:13" x14ac:dyDescent="0.25">
      <c r="A3003" t="s">
        <v>221</v>
      </c>
      <c r="B3003" t="s">
        <v>453</v>
      </c>
      <c r="C3003" t="s">
        <v>222</v>
      </c>
      <c r="D3003">
        <v>1994</v>
      </c>
      <c r="E3003">
        <v>25500</v>
      </c>
      <c r="F3003">
        <v>15550</v>
      </c>
      <c r="G3003">
        <v>17230</v>
      </c>
      <c r="H3003">
        <v>5100</v>
      </c>
      <c r="I3003">
        <v>97400</v>
      </c>
      <c r="J3003">
        <v>50900</v>
      </c>
      <c r="K3003">
        <v>2790</v>
      </c>
      <c r="L3003">
        <v>130400</v>
      </c>
      <c r="M3003">
        <f>SUM(Emisiones_CO2_CO2eq_MUNDO[[#This Row],[Edificios (kilotoneladas CO₂e)]:[Electricidad y Calor (kilotoneladas CO₂e)]])</f>
        <v>344870</v>
      </c>
    </row>
    <row r="3004" spans="1:13" x14ac:dyDescent="0.25">
      <c r="A3004" t="s">
        <v>221</v>
      </c>
      <c r="B3004" t="s">
        <v>453</v>
      </c>
      <c r="C3004" t="s">
        <v>222</v>
      </c>
      <c r="D3004">
        <v>1995</v>
      </c>
      <c r="E3004">
        <v>25500</v>
      </c>
      <c r="F3004">
        <v>12450</v>
      </c>
      <c r="G3004">
        <v>17230</v>
      </c>
      <c r="H3004">
        <v>5200</v>
      </c>
      <c r="I3004">
        <v>89400</v>
      </c>
      <c r="J3004">
        <v>49300</v>
      </c>
      <c r="K3004">
        <v>4160</v>
      </c>
      <c r="L3004">
        <v>122000</v>
      </c>
      <c r="M3004">
        <f>SUM(Emisiones_CO2_CO2eq_MUNDO[[#This Row],[Edificios (kilotoneladas CO₂e)]:[Electricidad y Calor (kilotoneladas CO₂e)]])</f>
        <v>325240</v>
      </c>
    </row>
    <row r="3005" spans="1:13" x14ac:dyDescent="0.25">
      <c r="A3005" t="s">
        <v>221</v>
      </c>
      <c r="B3005" t="s">
        <v>453</v>
      </c>
      <c r="C3005" t="s">
        <v>222</v>
      </c>
      <c r="D3005">
        <v>1996</v>
      </c>
      <c r="E3005">
        <v>25200</v>
      </c>
      <c r="F3005">
        <v>13930</v>
      </c>
      <c r="G3005">
        <v>17230</v>
      </c>
      <c r="H3005">
        <v>5600</v>
      </c>
      <c r="I3005">
        <v>91700</v>
      </c>
      <c r="J3005">
        <v>54900</v>
      </c>
      <c r="K3005">
        <v>9030</v>
      </c>
      <c r="L3005">
        <v>127300</v>
      </c>
      <c r="M3005">
        <f>SUM(Emisiones_CO2_CO2eq_MUNDO[[#This Row],[Edificios (kilotoneladas CO₂e)]:[Electricidad y Calor (kilotoneladas CO₂e)]])</f>
        <v>344890</v>
      </c>
    </row>
    <row r="3006" spans="1:13" x14ac:dyDescent="0.25">
      <c r="A3006" t="s">
        <v>221</v>
      </c>
      <c r="B3006" t="s">
        <v>453</v>
      </c>
      <c r="C3006" t="s">
        <v>222</v>
      </c>
      <c r="D3006">
        <v>1997</v>
      </c>
      <c r="E3006">
        <v>24800</v>
      </c>
      <c r="F3006">
        <v>14670</v>
      </c>
      <c r="G3006">
        <v>17230</v>
      </c>
      <c r="H3006">
        <v>6000</v>
      </c>
      <c r="I3006">
        <v>95700</v>
      </c>
      <c r="J3006">
        <v>55000</v>
      </c>
      <c r="K3006">
        <v>13290</v>
      </c>
      <c r="L3006">
        <v>141500</v>
      </c>
      <c r="M3006">
        <f>SUM(Emisiones_CO2_CO2eq_MUNDO[[#This Row],[Edificios (kilotoneladas CO₂e)]:[Electricidad y Calor (kilotoneladas CO₂e)]])</f>
        <v>368190</v>
      </c>
    </row>
    <row r="3007" spans="1:13" x14ac:dyDescent="0.25">
      <c r="A3007" t="s">
        <v>221</v>
      </c>
      <c r="B3007" t="s">
        <v>453</v>
      </c>
      <c r="C3007" t="s">
        <v>222</v>
      </c>
      <c r="D3007">
        <v>1998</v>
      </c>
      <c r="E3007">
        <v>25900</v>
      </c>
      <c r="F3007">
        <v>15230</v>
      </c>
      <c r="G3007">
        <v>17230</v>
      </c>
      <c r="H3007">
        <v>6000</v>
      </c>
      <c r="I3007">
        <v>98300</v>
      </c>
      <c r="J3007">
        <v>56400</v>
      </c>
      <c r="K3007">
        <v>14330</v>
      </c>
      <c r="L3007">
        <v>158800</v>
      </c>
      <c r="M3007">
        <f>SUM(Emisiones_CO2_CO2eq_MUNDO[[#This Row],[Edificios (kilotoneladas CO₂e)]:[Electricidad y Calor (kilotoneladas CO₂e)]])</f>
        <v>392190</v>
      </c>
    </row>
    <row r="3008" spans="1:13" x14ac:dyDescent="0.25">
      <c r="A3008" t="s">
        <v>221</v>
      </c>
      <c r="B3008" t="s">
        <v>453</v>
      </c>
      <c r="C3008" t="s">
        <v>222</v>
      </c>
      <c r="D3008">
        <v>1999</v>
      </c>
      <c r="E3008">
        <v>23600</v>
      </c>
      <c r="F3008">
        <v>15710</v>
      </c>
      <c r="G3008">
        <v>17230</v>
      </c>
      <c r="H3008">
        <v>6600</v>
      </c>
      <c r="I3008">
        <v>101100</v>
      </c>
      <c r="J3008">
        <v>51800</v>
      </c>
      <c r="K3008">
        <v>10670</v>
      </c>
      <c r="L3008">
        <v>152800</v>
      </c>
      <c r="M3008">
        <f>SUM(Emisiones_CO2_CO2eq_MUNDO[[#This Row],[Edificios (kilotoneladas CO₂e)]:[Electricidad y Calor (kilotoneladas CO₂e)]])</f>
        <v>379510</v>
      </c>
    </row>
    <row r="3009" spans="1:13" x14ac:dyDescent="0.25">
      <c r="A3009" t="s">
        <v>221</v>
      </c>
      <c r="B3009" t="s">
        <v>453</v>
      </c>
      <c r="C3009" t="s">
        <v>222</v>
      </c>
      <c r="D3009">
        <v>2000</v>
      </c>
      <c r="E3009">
        <v>26200</v>
      </c>
      <c r="F3009">
        <v>16399.999999999898</v>
      </c>
      <c r="G3009">
        <v>17230</v>
      </c>
      <c r="H3009">
        <v>6600</v>
      </c>
      <c r="I3009">
        <v>105600</v>
      </c>
      <c r="J3009">
        <v>52900</v>
      </c>
      <c r="K3009">
        <v>10180</v>
      </c>
      <c r="L3009">
        <v>168500</v>
      </c>
      <c r="M3009">
        <f>SUM(Emisiones_CO2_CO2eq_MUNDO[[#This Row],[Edificios (kilotoneladas CO₂e)]:[Electricidad y Calor (kilotoneladas CO₂e)]])</f>
        <v>403609.99999999988</v>
      </c>
    </row>
    <row r="3010" spans="1:13" x14ac:dyDescent="0.25">
      <c r="A3010" t="s">
        <v>221</v>
      </c>
      <c r="B3010" t="s">
        <v>453</v>
      </c>
      <c r="C3010" t="s">
        <v>222</v>
      </c>
      <c r="D3010">
        <v>2001</v>
      </c>
      <c r="E3010">
        <v>25800</v>
      </c>
      <c r="F3010">
        <v>15990</v>
      </c>
      <c r="G3010">
        <v>17600</v>
      </c>
      <c r="H3010">
        <v>6500</v>
      </c>
      <c r="I3010">
        <v>107900</v>
      </c>
      <c r="J3010">
        <v>47900</v>
      </c>
      <c r="K3010">
        <v>8100</v>
      </c>
      <c r="L3010">
        <v>172600</v>
      </c>
      <c r="M3010">
        <f>SUM(Emisiones_CO2_CO2eq_MUNDO[[#This Row],[Edificios (kilotoneladas CO₂e)]:[Electricidad y Calor (kilotoneladas CO₂e)]])</f>
        <v>402390</v>
      </c>
    </row>
    <row r="3011" spans="1:13" x14ac:dyDescent="0.25">
      <c r="A3011" t="s">
        <v>221</v>
      </c>
      <c r="B3011" t="s">
        <v>453</v>
      </c>
      <c r="C3011" t="s">
        <v>222</v>
      </c>
      <c r="D3011">
        <v>2002</v>
      </c>
      <c r="E3011">
        <v>26000</v>
      </c>
      <c r="F3011">
        <v>16550</v>
      </c>
      <c r="G3011">
        <v>17600</v>
      </c>
      <c r="H3011">
        <v>6300</v>
      </c>
      <c r="I3011">
        <v>109800</v>
      </c>
      <c r="J3011">
        <v>51500</v>
      </c>
      <c r="K3011">
        <v>6070</v>
      </c>
      <c r="L3011">
        <v>174600</v>
      </c>
      <c r="M3011">
        <f>SUM(Emisiones_CO2_CO2eq_MUNDO[[#This Row],[Edificios (kilotoneladas CO₂e)]:[Electricidad y Calor (kilotoneladas CO₂e)]])</f>
        <v>408420</v>
      </c>
    </row>
    <row r="3012" spans="1:13" x14ac:dyDescent="0.25">
      <c r="A3012" t="s">
        <v>221</v>
      </c>
      <c r="B3012" t="s">
        <v>453</v>
      </c>
      <c r="C3012" t="s">
        <v>222</v>
      </c>
      <c r="D3012">
        <v>2003</v>
      </c>
      <c r="E3012">
        <v>24800</v>
      </c>
      <c r="F3012">
        <v>16680</v>
      </c>
      <c r="G3012">
        <v>17600</v>
      </c>
      <c r="H3012">
        <v>6700</v>
      </c>
      <c r="I3012">
        <v>116400</v>
      </c>
      <c r="J3012">
        <v>52400</v>
      </c>
      <c r="K3012">
        <v>5740</v>
      </c>
      <c r="L3012">
        <v>186400</v>
      </c>
      <c r="M3012">
        <f>SUM(Emisiones_CO2_CO2eq_MUNDO[[#This Row],[Edificios (kilotoneladas CO₂e)]:[Electricidad y Calor (kilotoneladas CO₂e)]])</f>
        <v>426720</v>
      </c>
    </row>
    <row r="3013" spans="1:13" x14ac:dyDescent="0.25">
      <c r="A3013" t="s">
        <v>221</v>
      </c>
      <c r="B3013" t="s">
        <v>453</v>
      </c>
      <c r="C3013" t="s">
        <v>222</v>
      </c>
      <c r="D3013">
        <v>2004</v>
      </c>
      <c r="E3013">
        <v>25400</v>
      </c>
      <c r="F3013">
        <v>17290</v>
      </c>
      <c r="G3013">
        <v>17600</v>
      </c>
      <c r="H3013">
        <v>7000</v>
      </c>
      <c r="I3013">
        <v>122800</v>
      </c>
      <c r="J3013">
        <v>56300</v>
      </c>
      <c r="K3013">
        <v>2790</v>
      </c>
      <c r="L3013">
        <v>184700</v>
      </c>
      <c r="M3013">
        <f>SUM(Emisiones_CO2_CO2eq_MUNDO[[#This Row],[Edificios (kilotoneladas CO₂e)]:[Electricidad y Calor (kilotoneladas CO₂e)]])</f>
        <v>433880</v>
      </c>
    </row>
    <row r="3014" spans="1:13" x14ac:dyDescent="0.25">
      <c r="A3014" t="s">
        <v>221</v>
      </c>
      <c r="B3014" t="s">
        <v>453</v>
      </c>
      <c r="C3014" t="s">
        <v>222</v>
      </c>
      <c r="D3014">
        <v>2005</v>
      </c>
      <c r="E3014">
        <v>24400</v>
      </c>
      <c r="F3014">
        <v>18590</v>
      </c>
      <c r="G3014">
        <v>17600</v>
      </c>
      <c r="H3014">
        <v>7400</v>
      </c>
      <c r="I3014">
        <v>130199.999999999</v>
      </c>
      <c r="J3014">
        <v>58700</v>
      </c>
      <c r="K3014">
        <v>3340</v>
      </c>
      <c r="L3014">
        <v>191600</v>
      </c>
      <c r="M3014">
        <f>SUM(Emisiones_CO2_CO2eq_MUNDO[[#This Row],[Edificios (kilotoneladas CO₂e)]:[Electricidad y Calor (kilotoneladas CO₂e)]])</f>
        <v>451829.99999999901</v>
      </c>
    </row>
    <row r="3015" spans="1:13" x14ac:dyDescent="0.25">
      <c r="A3015" t="s">
        <v>221</v>
      </c>
      <c r="B3015" t="s">
        <v>453</v>
      </c>
      <c r="C3015" t="s">
        <v>222</v>
      </c>
      <c r="D3015">
        <v>2006</v>
      </c>
      <c r="E3015">
        <v>24900</v>
      </c>
      <c r="F3015">
        <v>20060</v>
      </c>
      <c r="G3015">
        <v>11000</v>
      </c>
      <c r="H3015">
        <v>7800</v>
      </c>
      <c r="I3015">
        <v>137400</v>
      </c>
      <c r="J3015">
        <v>66200</v>
      </c>
      <c r="K3015">
        <v>5030</v>
      </c>
      <c r="L3015">
        <v>190600</v>
      </c>
      <c r="M3015">
        <f>SUM(Emisiones_CO2_CO2eq_MUNDO[[#This Row],[Edificios (kilotoneladas CO₂e)]:[Electricidad y Calor (kilotoneladas CO₂e)]])</f>
        <v>462990</v>
      </c>
    </row>
    <row r="3016" spans="1:13" x14ac:dyDescent="0.25">
      <c r="A3016" t="s">
        <v>221</v>
      </c>
      <c r="B3016" t="s">
        <v>453</v>
      </c>
      <c r="C3016" t="s">
        <v>222</v>
      </c>
      <c r="D3016">
        <v>2007</v>
      </c>
      <c r="E3016">
        <v>24200</v>
      </c>
      <c r="F3016">
        <v>21510</v>
      </c>
      <c r="G3016">
        <v>11000</v>
      </c>
      <c r="H3016">
        <v>8100</v>
      </c>
      <c r="I3016">
        <v>145200</v>
      </c>
      <c r="J3016">
        <v>62100</v>
      </c>
      <c r="K3016">
        <v>10070</v>
      </c>
      <c r="L3016">
        <v>193700</v>
      </c>
      <c r="M3016">
        <f>SUM(Emisiones_CO2_CO2eq_MUNDO[[#This Row],[Edificios (kilotoneladas CO₂e)]:[Electricidad y Calor (kilotoneladas CO₂e)]])</f>
        <v>475880</v>
      </c>
    </row>
    <row r="3017" spans="1:13" x14ac:dyDescent="0.25">
      <c r="A3017" t="s">
        <v>221</v>
      </c>
      <c r="B3017" t="s">
        <v>453</v>
      </c>
      <c r="C3017" t="s">
        <v>222</v>
      </c>
      <c r="D3017">
        <v>2008</v>
      </c>
      <c r="E3017">
        <v>24200</v>
      </c>
      <c r="F3017">
        <v>20960</v>
      </c>
      <c r="G3017">
        <v>11000</v>
      </c>
      <c r="H3017">
        <v>8400</v>
      </c>
      <c r="I3017">
        <v>151200</v>
      </c>
      <c r="J3017">
        <v>64300</v>
      </c>
      <c r="K3017">
        <v>24240</v>
      </c>
      <c r="L3017">
        <v>186400</v>
      </c>
      <c r="M3017">
        <f>SUM(Emisiones_CO2_CO2eq_MUNDO[[#This Row],[Edificios (kilotoneladas CO₂e)]:[Electricidad y Calor (kilotoneladas CO₂e)]])</f>
        <v>490700</v>
      </c>
    </row>
    <row r="3018" spans="1:13" x14ac:dyDescent="0.25">
      <c r="A3018" t="s">
        <v>221</v>
      </c>
      <c r="B3018" t="s">
        <v>453</v>
      </c>
      <c r="C3018" t="s">
        <v>222</v>
      </c>
      <c r="D3018">
        <v>2009</v>
      </c>
      <c r="E3018">
        <v>23200</v>
      </c>
      <c r="F3018">
        <v>20350</v>
      </c>
      <c r="G3018">
        <v>11000</v>
      </c>
      <c r="H3018">
        <v>8600</v>
      </c>
      <c r="I3018">
        <v>147700</v>
      </c>
      <c r="J3018">
        <v>52100</v>
      </c>
      <c r="K3018">
        <v>18710</v>
      </c>
      <c r="L3018">
        <v>193600</v>
      </c>
      <c r="M3018">
        <f>SUM(Emisiones_CO2_CO2eq_MUNDO[[#This Row],[Edificios (kilotoneladas CO₂e)]:[Electricidad y Calor (kilotoneladas CO₂e)]])</f>
        <v>475260</v>
      </c>
    </row>
    <row r="3019" spans="1:13" x14ac:dyDescent="0.25">
      <c r="A3019" t="s">
        <v>221</v>
      </c>
      <c r="B3019" t="s">
        <v>453</v>
      </c>
      <c r="C3019" t="s">
        <v>222</v>
      </c>
      <c r="D3019">
        <v>2010</v>
      </c>
      <c r="E3019">
        <v>23700</v>
      </c>
      <c r="F3019">
        <v>19350</v>
      </c>
      <c r="G3019">
        <v>11000</v>
      </c>
      <c r="H3019">
        <v>8600</v>
      </c>
      <c r="I3019">
        <v>150600</v>
      </c>
      <c r="J3019">
        <v>62200</v>
      </c>
      <c r="K3019">
        <v>11430</v>
      </c>
      <c r="L3019">
        <v>195400</v>
      </c>
      <c r="M3019">
        <f>SUM(Emisiones_CO2_CO2eq_MUNDO[[#This Row],[Edificios (kilotoneladas CO₂e)]:[Electricidad y Calor (kilotoneladas CO₂e)]])</f>
        <v>482280</v>
      </c>
    </row>
    <row r="3020" spans="1:13" x14ac:dyDescent="0.25">
      <c r="A3020" t="s">
        <v>221</v>
      </c>
      <c r="B3020" t="s">
        <v>453</v>
      </c>
      <c r="C3020" t="s">
        <v>222</v>
      </c>
      <c r="D3020">
        <v>2011</v>
      </c>
      <c r="E3020">
        <v>23400</v>
      </c>
      <c r="F3020">
        <v>20110</v>
      </c>
      <c r="G3020">
        <v>7330</v>
      </c>
      <c r="H3020">
        <v>8900</v>
      </c>
      <c r="I3020">
        <v>151700</v>
      </c>
      <c r="J3020">
        <v>67900</v>
      </c>
      <c r="K3020">
        <v>6730</v>
      </c>
      <c r="L3020">
        <v>204500</v>
      </c>
      <c r="M3020">
        <f>SUM(Emisiones_CO2_CO2eq_MUNDO[[#This Row],[Edificios (kilotoneladas CO₂e)]:[Electricidad y Calor (kilotoneladas CO₂e)]])</f>
        <v>490570</v>
      </c>
    </row>
    <row r="3021" spans="1:13" x14ac:dyDescent="0.25">
      <c r="A3021" t="s">
        <v>221</v>
      </c>
      <c r="B3021" t="s">
        <v>453</v>
      </c>
      <c r="C3021" t="s">
        <v>222</v>
      </c>
      <c r="D3021">
        <v>2012</v>
      </c>
      <c r="E3021">
        <v>23700</v>
      </c>
      <c r="F3021">
        <v>20770</v>
      </c>
      <c r="G3021">
        <v>7330</v>
      </c>
      <c r="H3021">
        <v>9400</v>
      </c>
      <c r="I3021">
        <v>152500</v>
      </c>
      <c r="J3021">
        <v>61500</v>
      </c>
      <c r="K3021">
        <v>2840</v>
      </c>
      <c r="L3021">
        <v>212400</v>
      </c>
      <c r="M3021">
        <f>SUM(Emisiones_CO2_CO2eq_MUNDO[[#This Row],[Edificios (kilotoneladas CO₂e)]:[Electricidad y Calor (kilotoneladas CO₂e)]])</f>
        <v>490440</v>
      </c>
    </row>
    <row r="3022" spans="1:13" x14ac:dyDescent="0.25">
      <c r="A3022" t="s">
        <v>221</v>
      </c>
      <c r="B3022" t="s">
        <v>453</v>
      </c>
      <c r="C3022" t="s">
        <v>222</v>
      </c>
      <c r="D3022">
        <v>2013</v>
      </c>
      <c r="E3022">
        <v>22800</v>
      </c>
      <c r="F3022">
        <v>19870</v>
      </c>
      <c r="G3022">
        <v>7330</v>
      </c>
      <c r="H3022">
        <v>8900</v>
      </c>
      <c r="I3022">
        <v>150600</v>
      </c>
      <c r="J3022">
        <v>65800</v>
      </c>
      <c r="K3022">
        <v>2790</v>
      </c>
      <c r="L3022">
        <v>201500</v>
      </c>
      <c r="M3022">
        <f>SUM(Emisiones_CO2_CO2eq_MUNDO[[#This Row],[Edificios (kilotoneladas CO₂e)]:[Electricidad y Calor (kilotoneladas CO₂e)]])</f>
        <v>479590</v>
      </c>
    </row>
    <row r="3023" spans="1:13" x14ac:dyDescent="0.25">
      <c r="A3023" t="s">
        <v>221</v>
      </c>
      <c r="B3023" t="s">
        <v>453</v>
      </c>
      <c r="C3023" t="s">
        <v>222</v>
      </c>
      <c r="D3023">
        <v>2014</v>
      </c>
      <c r="E3023">
        <v>23000</v>
      </c>
      <c r="F3023">
        <v>20090</v>
      </c>
      <c r="G3023">
        <v>7330</v>
      </c>
      <c r="H3023">
        <v>8900</v>
      </c>
      <c r="I3023">
        <v>151200</v>
      </c>
      <c r="J3023">
        <v>59000</v>
      </c>
      <c r="K3023">
        <v>5850</v>
      </c>
      <c r="L3023">
        <v>192000</v>
      </c>
      <c r="M3023">
        <f>SUM(Emisiones_CO2_CO2eq_MUNDO[[#This Row],[Edificios (kilotoneladas CO₂e)]:[Electricidad y Calor (kilotoneladas CO₂e)]])</f>
        <v>467370</v>
      </c>
    </row>
    <row r="3024" spans="1:13" x14ac:dyDescent="0.25">
      <c r="A3024" t="s">
        <v>221</v>
      </c>
      <c r="B3024" t="s">
        <v>453</v>
      </c>
      <c r="C3024" t="s">
        <v>222</v>
      </c>
      <c r="D3024">
        <v>2015</v>
      </c>
      <c r="E3024">
        <v>22600</v>
      </c>
      <c r="F3024">
        <v>21750</v>
      </c>
      <c r="G3024">
        <v>7330</v>
      </c>
      <c r="H3024">
        <v>9600</v>
      </c>
      <c r="I3024">
        <v>150500</v>
      </c>
      <c r="J3024">
        <v>66000</v>
      </c>
      <c r="K3024">
        <v>5850</v>
      </c>
      <c r="L3024">
        <v>193700</v>
      </c>
      <c r="M3024">
        <f>SUM(Emisiones_CO2_CO2eq_MUNDO[[#This Row],[Edificios (kilotoneladas CO₂e)]:[Electricidad y Calor (kilotoneladas CO₂e)]])</f>
        <v>477330</v>
      </c>
    </row>
    <row r="3025" spans="1:13" x14ac:dyDescent="0.25">
      <c r="A3025" t="s">
        <v>221</v>
      </c>
      <c r="B3025" t="s">
        <v>453</v>
      </c>
      <c r="C3025" t="s">
        <v>222</v>
      </c>
      <c r="D3025">
        <v>2016</v>
      </c>
      <c r="E3025">
        <v>21800</v>
      </c>
      <c r="F3025">
        <v>21750</v>
      </c>
      <c r="G3025">
        <v>7330</v>
      </c>
      <c r="H3025">
        <v>9800</v>
      </c>
      <c r="I3025">
        <v>155900</v>
      </c>
      <c r="J3025">
        <v>61900</v>
      </c>
      <c r="K3025">
        <v>5850</v>
      </c>
      <c r="L3025">
        <v>196100</v>
      </c>
      <c r="M3025">
        <f>SUM(Emisiones_CO2_CO2eq_MUNDO[[#This Row],[Edificios (kilotoneladas CO₂e)]:[Electricidad y Calor (kilotoneladas CO₂e)]])</f>
        <v>480430</v>
      </c>
    </row>
    <row r="3026" spans="1:13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SUM(Emisiones_CO2_CO2eq_MUNDO[[#This Row],[Edificios (kilotoneladas CO₂e)]:[Electricidad y Calor (kilotoneladas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-30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SUM(Emisiones_CO2_CO2eq_MUNDO[[#This Row],[Edificios (kilotoneladas CO₂e)]:[Electricidad y Calor (kilotoneladas CO₂e)]])</f>
        <v>-30</v>
      </c>
    </row>
    <row r="3028" spans="1:13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-30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SUM(Emisiones_CO2_CO2eq_MUNDO[[#This Row],[Edificios (kilotoneladas CO₂e)]:[Electricidad y Calor (kilotoneladas CO₂e)]])</f>
        <v>-30</v>
      </c>
    </row>
    <row r="3029" spans="1:13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-30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>SUM(Emisiones_CO2_CO2eq_MUNDO[[#This Row],[Edificios (kilotoneladas CO₂e)]:[Electricidad y Calor (kilotoneladas CO₂e)]])</f>
        <v>-30</v>
      </c>
    </row>
    <row r="3030" spans="1:13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-30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>SUM(Emisiones_CO2_CO2eq_MUNDO[[#This Row],[Edificios (kilotoneladas CO₂e)]:[Electricidad y Calor (kilotoneladas CO₂e)]])</f>
        <v>-30</v>
      </c>
    </row>
    <row r="3031" spans="1:13" x14ac:dyDescent="0.25">
      <c r="A3031" t="s">
        <v>223</v>
      </c>
      <c r="B3031" t="s">
        <v>223</v>
      </c>
      <c r="D3031">
        <v>1995</v>
      </c>
      <c r="E3031">
        <v>0</v>
      </c>
      <c r="F3031">
        <v>0</v>
      </c>
      <c r="G3031">
        <v>-30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>SUM(Emisiones_CO2_CO2eq_MUNDO[[#This Row],[Edificios (kilotoneladas CO₂e)]:[Electricidad y Calor (kilotoneladas CO₂e)]])</f>
        <v>-30</v>
      </c>
    </row>
    <row r="3032" spans="1:13" x14ac:dyDescent="0.25">
      <c r="A3032" t="s">
        <v>223</v>
      </c>
      <c r="B3032" t="s">
        <v>223</v>
      </c>
      <c r="D3032">
        <v>1996</v>
      </c>
      <c r="E3032">
        <v>0</v>
      </c>
      <c r="F3032">
        <v>0</v>
      </c>
      <c r="G3032">
        <v>-30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>SUM(Emisiones_CO2_CO2eq_MUNDO[[#This Row],[Edificios (kilotoneladas CO₂e)]:[Electricidad y Calor (kilotoneladas CO₂e)]])</f>
        <v>-30</v>
      </c>
    </row>
    <row r="3033" spans="1:13" x14ac:dyDescent="0.25">
      <c r="A3033" t="s">
        <v>223</v>
      </c>
      <c r="B3033" t="s">
        <v>223</v>
      </c>
      <c r="D3033">
        <v>1997</v>
      </c>
      <c r="E3033">
        <v>0</v>
      </c>
      <c r="F3033">
        <v>0</v>
      </c>
      <c r="G3033">
        <v>-30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>SUM(Emisiones_CO2_CO2eq_MUNDO[[#This Row],[Edificios (kilotoneladas CO₂e)]:[Electricidad y Calor (kilotoneladas CO₂e)]])</f>
        <v>-30</v>
      </c>
    </row>
    <row r="3034" spans="1:13" x14ac:dyDescent="0.25">
      <c r="A3034" t="s">
        <v>223</v>
      </c>
      <c r="B3034" t="s">
        <v>223</v>
      </c>
      <c r="D3034">
        <v>1998</v>
      </c>
      <c r="E3034">
        <v>0</v>
      </c>
      <c r="F3034">
        <v>0</v>
      </c>
      <c r="G3034">
        <v>-30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SUM(Emisiones_CO2_CO2eq_MUNDO[[#This Row],[Edificios (kilotoneladas CO₂e)]:[Electricidad y Calor (kilotoneladas CO₂e)]])</f>
        <v>-30</v>
      </c>
    </row>
    <row r="3035" spans="1:13" x14ac:dyDescent="0.25">
      <c r="A3035" t="s">
        <v>223</v>
      </c>
      <c r="B3035" t="s">
        <v>223</v>
      </c>
      <c r="D3035">
        <v>1999</v>
      </c>
      <c r="E3035">
        <v>0</v>
      </c>
      <c r="F3035">
        <v>0</v>
      </c>
      <c r="G3035">
        <v>-30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SUM(Emisiones_CO2_CO2eq_MUNDO[[#This Row],[Edificios (kilotoneladas CO₂e)]:[Electricidad y Calor (kilotoneladas CO₂e)]])</f>
        <v>-30</v>
      </c>
    </row>
    <row r="3036" spans="1:13" x14ac:dyDescent="0.25">
      <c r="A3036" t="s">
        <v>223</v>
      </c>
      <c r="B3036" t="s">
        <v>223</v>
      </c>
      <c r="D3036">
        <v>2000</v>
      </c>
      <c r="E3036">
        <v>0</v>
      </c>
      <c r="F3036">
        <v>0</v>
      </c>
      <c r="G3036">
        <v>-30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SUM(Emisiones_CO2_CO2eq_MUNDO[[#This Row],[Edificios (kilotoneladas CO₂e)]:[Electricidad y Calor (kilotoneladas CO₂e)]])</f>
        <v>-30</v>
      </c>
    </row>
    <row r="3037" spans="1:13" x14ac:dyDescent="0.25">
      <c r="A3037" t="s">
        <v>223</v>
      </c>
      <c r="B3037" t="s">
        <v>223</v>
      </c>
      <c r="D3037">
        <v>2001</v>
      </c>
      <c r="E3037">
        <v>0</v>
      </c>
      <c r="F3037">
        <v>0</v>
      </c>
      <c r="G3037">
        <v>-30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SUM(Emisiones_CO2_CO2eq_MUNDO[[#This Row],[Edificios (kilotoneladas CO₂e)]:[Electricidad y Calor (kilotoneladas CO₂e)]])</f>
        <v>-30</v>
      </c>
    </row>
    <row r="3038" spans="1:13" x14ac:dyDescent="0.25">
      <c r="A3038" t="s">
        <v>223</v>
      </c>
      <c r="B3038" t="s">
        <v>223</v>
      </c>
      <c r="D3038">
        <v>2002</v>
      </c>
      <c r="E3038">
        <v>0</v>
      </c>
      <c r="F3038">
        <v>0</v>
      </c>
      <c r="G3038">
        <v>-30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SUM(Emisiones_CO2_CO2eq_MUNDO[[#This Row],[Edificios (kilotoneladas CO₂e)]:[Electricidad y Calor (kilotoneladas CO₂e)]])</f>
        <v>-30</v>
      </c>
    </row>
    <row r="3039" spans="1:13" x14ac:dyDescent="0.25">
      <c r="A3039" t="s">
        <v>223</v>
      </c>
      <c r="B3039" t="s">
        <v>223</v>
      </c>
      <c r="D3039">
        <v>2003</v>
      </c>
      <c r="E3039">
        <v>0</v>
      </c>
      <c r="F3039">
        <v>0</v>
      </c>
      <c r="G3039">
        <v>-30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>SUM(Emisiones_CO2_CO2eq_MUNDO[[#This Row],[Edificios (kilotoneladas CO₂e)]:[Electricidad y Calor (kilotoneladas CO₂e)]])</f>
        <v>-30</v>
      </c>
    </row>
    <row r="3040" spans="1:13" x14ac:dyDescent="0.25">
      <c r="A3040" t="s">
        <v>223</v>
      </c>
      <c r="B3040" t="s">
        <v>223</v>
      </c>
      <c r="D3040">
        <v>2004</v>
      </c>
      <c r="E3040">
        <v>0</v>
      </c>
      <c r="F3040">
        <v>0</v>
      </c>
      <c r="G3040">
        <v>-30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>SUM(Emisiones_CO2_CO2eq_MUNDO[[#This Row],[Edificios (kilotoneladas CO₂e)]:[Electricidad y Calor (kilotoneladas CO₂e)]])</f>
        <v>-30</v>
      </c>
    </row>
    <row r="3041" spans="1:13" x14ac:dyDescent="0.25">
      <c r="A3041" t="s">
        <v>223</v>
      </c>
      <c r="B3041" t="s">
        <v>223</v>
      </c>
      <c r="D3041">
        <v>2005</v>
      </c>
      <c r="E3041">
        <v>0</v>
      </c>
      <c r="F3041">
        <v>0</v>
      </c>
      <c r="G3041">
        <v>-30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SUM(Emisiones_CO2_CO2eq_MUNDO[[#This Row],[Edificios (kilotoneladas CO₂e)]:[Electricidad y Calor (kilotoneladas CO₂e)]])</f>
        <v>-30</v>
      </c>
    </row>
    <row r="3042" spans="1:13" x14ac:dyDescent="0.25">
      <c r="A3042" t="s">
        <v>223</v>
      </c>
      <c r="B3042" t="s">
        <v>223</v>
      </c>
      <c r="D3042">
        <v>2006</v>
      </c>
      <c r="E3042">
        <v>0</v>
      </c>
      <c r="F3042">
        <v>0</v>
      </c>
      <c r="G3042">
        <v>-30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>SUM(Emisiones_CO2_CO2eq_MUNDO[[#This Row],[Edificios (kilotoneladas CO₂e)]:[Electricidad y Calor (kilotoneladas CO₂e)]])</f>
        <v>-30</v>
      </c>
    </row>
    <row r="3043" spans="1:13" x14ac:dyDescent="0.25">
      <c r="A3043" t="s">
        <v>223</v>
      </c>
      <c r="B3043" t="s">
        <v>223</v>
      </c>
      <c r="D3043">
        <v>2007</v>
      </c>
      <c r="E3043">
        <v>0</v>
      </c>
      <c r="F3043">
        <v>0</v>
      </c>
      <c r="G3043">
        <v>-30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>SUM(Emisiones_CO2_CO2eq_MUNDO[[#This Row],[Edificios (kilotoneladas CO₂e)]:[Electricidad y Calor (kilotoneladas CO₂e)]])</f>
        <v>-30</v>
      </c>
    </row>
    <row r="3044" spans="1:13" x14ac:dyDescent="0.25">
      <c r="A3044" t="s">
        <v>223</v>
      </c>
      <c r="B3044" t="s">
        <v>223</v>
      </c>
      <c r="D3044">
        <v>2008</v>
      </c>
      <c r="E3044">
        <v>0</v>
      </c>
      <c r="F3044">
        <v>0</v>
      </c>
      <c r="G3044">
        <v>-30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>SUM(Emisiones_CO2_CO2eq_MUNDO[[#This Row],[Edificios (kilotoneladas CO₂e)]:[Electricidad y Calor (kilotoneladas CO₂e)]])</f>
        <v>-30</v>
      </c>
    </row>
    <row r="3045" spans="1:13" x14ac:dyDescent="0.25">
      <c r="A3045" t="s">
        <v>223</v>
      </c>
      <c r="B3045" t="s">
        <v>223</v>
      </c>
      <c r="D3045">
        <v>2009</v>
      </c>
      <c r="E3045">
        <v>0</v>
      </c>
      <c r="F3045">
        <v>0</v>
      </c>
      <c r="G3045">
        <v>-30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SUM(Emisiones_CO2_CO2eq_MUNDO[[#This Row],[Edificios (kilotoneladas CO₂e)]:[Electricidad y Calor (kilotoneladas CO₂e)]])</f>
        <v>-30</v>
      </c>
    </row>
    <row r="3046" spans="1:13" x14ac:dyDescent="0.25">
      <c r="A3046" t="s">
        <v>223</v>
      </c>
      <c r="B3046" t="s">
        <v>223</v>
      </c>
      <c r="D3046">
        <v>2010</v>
      </c>
      <c r="E3046">
        <v>0</v>
      </c>
      <c r="F3046">
        <v>0</v>
      </c>
      <c r="G3046">
        <v>-30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SUM(Emisiones_CO2_CO2eq_MUNDO[[#This Row],[Edificios (kilotoneladas CO₂e)]:[Electricidad y Calor (kilotoneladas CO₂e)]])</f>
        <v>-30</v>
      </c>
    </row>
    <row r="3047" spans="1:13" x14ac:dyDescent="0.25">
      <c r="A3047" t="s">
        <v>223</v>
      </c>
      <c r="B3047" t="s">
        <v>223</v>
      </c>
      <c r="D3047">
        <v>2011</v>
      </c>
      <c r="E3047">
        <v>0</v>
      </c>
      <c r="F3047">
        <v>0</v>
      </c>
      <c r="G3047">
        <v>-30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SUM(Emisiones_CO2_CO2eq_MUNDO[[#This Row],[Edificios (kilotoneladas CO₂e)]:[Electricidad y Calor (kilotoneladas CO₂e)]])</f>
        <v>-30</v>
      </c>
    </row>
    <row r="3048" spans="1:13" x14ac:dyDescent="0.25">
      <c r="A3048" t="s">
        <v>223</v>
      </c>
      <c r="B3048" t="s">
        <v>223</v>
      </c>
      <c r="D3048">
        <v>2012</v>
      </c>
      <c r="E3048">
        <v>0</v>
      </c>
      <c r="F3048">
        <v>0</v>
      </c>
      <c r="G3048">
        <v>-30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SUM(Emisiones_CO2_CO2eq_MUNDO[[#This Row],[Edificios (kilotoneladas CO₂e)]:[Electricidad y Calor (kilotoneladas CO₂e)]])</f>
        <v>-30</v>
      </c>
    </row>
    <row r="3049" spans="1:13" x14ac:dyDescent="0.25">
      <c r="A3049" t="s">
        <v>223</v>
      </c>
      <c r="B3049" t="s">
        <v>223</v>
      </c>
      <c r="D3049">
        <v>2013</v>
      </c>
      <c r="E3049">
        <v>0</v>
      </c>
      <c r="F3049">
        <v>0</v>
      </c>
      <c r="G3049">
        <v>-30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>SUM(Emisiones_CO2_CO2eq_MUNDO[[#This Row],[Edificios (kilotoneladas CO₂e)]:[Electricidad y Calor (kilotoneladas CO₂e)]])</f>
        <v>-30</v>
      </c>
    </row>
    <row r="3050" spans="1:13" x14ac:dyDescent="0.25">
      <c r="A3050" t="s">
        <v>223</v>
      </c>
      <c r="B3050" t="s">
        <v>223</v>
      </c>
      <c r="D3050">
        <v>2014</v>
      </c>
      <c r="E3050">
        <v>0</v>
      </c>
      <c r="F3050">
        <v>0</v>
      </c>
      <c r="G3050">
        <v>-30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SUM(Emisiones_CO2_CO2eq_MUNDO[[#This Row],[Edificios (kilotoneladas CO₂e)]:[Electricidad y Calor (kilotoneladas CO₂e)]])</f>
        <v>-30</v>
      </c>
    </row>
    <row r="3051" spans="1:13" x14ac:dyDescent="0.25">
      <c r="A3051" t="s">
        <v>223</v>
      </c>
      <c r="B3051" t="s">
        <v>223</v>
      </c>
      <c r="D3051">
        <v>2015</v>
      </c>
      <c r="E3051">
        <v>0</v>
      </c>
      <c r="F3051">
        <v>0</v>
      </c>
      <c r="G3051">
        <v>-30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>SUM(Emisiones_CO2_CO2eq_MUNDO[[#This Row],[Edificios (kilotoneladas CO₂e)]:[Electricidad y Calor (kilotoneladas CO₂e)]])</f>
        <v>-30</v>
      </c>
    </row>
    <row r="3052" spans="1:13" x14ac:dyDescent="0.25">
      <c r="A3052" t="s">
        <v>223</v>
      </c>
      <c r="B3052" t="s">
        <v>223</v>
      </c>
      <c r="D3052">
        <v>2016</v>
      </c>
      <c r="E3052">
        <v>0</v>
      </c>
      <c r="F3052">
        <v>0</v>
      </c>
      <c r="G3052">
        <v>-30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>SUM(Emisiones_CO2_CO2eq_MUNDO[[#This Row],[Edificios (kilotoneladas CO₂e)]:[Electricidad y Calor (kilotoneladas CO₂e)]])</f>
        <v>-30</v>
      </c>
    </row>
    <row r="3053" spans="1:13" x14ac:dyDescent="0.25">
      <c r="A3053" t="s">
        <v>224</v>
      </c>
      <c r="B3053" t="s">
        <v>454</v>
      </c>
      <c r="C3053" t="s">
        <v>225</v>
      </c>
      <c r="D3053">
        <v>1990</v>
      </c>
      <c r="E3053">
        <v>900</v>
      </c>
      <c r="F3053">
        <v>0</v>
      </c>
      <c r="G3053">
        <v>-1310</v>
      </c>
      <c r="H3053">
        <v>11500</v>
      </c>
      <c r="I3053">
        <v>2400</v>
      </c>
      <c r="J3053">
        <v>2100</v>
      </c>
      <c r="K3053">
        <v>0</v>
      </c>
      <c r="L3053">
        <v>13700</v>
      </c>
      <c r="M3053">
        <f>SUM(Emisiones_CO2_CO2eq_MUNDO[[#This Row],[Edificios (kilotoneladas CO₂e)]:[Electricidad y Calor (kilotoneladas CO₂e)]])</f>
        <v>29290</v>
      </c>
    </row>
    <row r="3054" spans="1:13" x14ac:dyDescent="0.25">
      <c r="A3054" t="s">
        <v>224</v>
      </c>
      <c r="B3054" t="s">
        <v>454</v>
      </c>
      <c r="C3054" t="s">
        <v>225</v>
      </c>
      <c r="D3054">
        <v>1991</v>
      </c>
      <c r="E3054">
        <v>900</v>
      </c>
      <c r="F3054">
        <v>0</v>
      </c>
      <c r="G3054">
        <v>-1310</v>
      </c>
      <c r="H3054">
        <v>6500</v>
      </c>
      <c r="I3054">
        <v>2300</v>
      </c>
      <c r="J3054">
        <v>2200</v>
      </c>
      <c r="K3054">
        <v>0</v>
      </c>
      <c r="L3054">
        <v>12700</v>
      </c>
      <c r="M3054">
        <f>SUM(Emisiones_CO2_CO2eq_MUNDO[[#This Row],[Edificios (kilotoneladas CO₂e)]:[Electricidad y Calor (kilotoneladas CO₂e)]])</f>
        <v>23290</v>
      </c>
    </row>
    <row r="3055" spans="1:13" x14ac:dyDescent="0.25">
      <c r="A3055" t="s">
        <v>224</v>
      </c>
      <c r="B3055" t="s">
        <v>454</v>
      </c>
      <c r="C3055" t="s">
        <v>225</v>
      </c>
      <c r="D3055">
        <v>1992</v>
      </c>
      <c r="E3055">
        <v>1800</v>
      </c>
      <c r="F3055">
        <v>470</v>
      </c>
      <c r="G3055">
        <v>-1270</v>
      </c>
      <c r="H3055">
        <v>1500</v>
      </c>
      <c r="I3055">
        <v>2200</v>
      </c>
      <c r="J3055">
        <v>1200</v>
      </c>
      <c r="K3055">
        <v>0</v>
      </c>
      <c r="L3055">
        <v>13200</v>
      </c>
      <c r="M3055">
        <f>SUM(Emisiones_CO2_CO2eq_MUNDO[[#This Row],[Edificios (kilotoneladas CO₂e)]:[Electricidad y Calor (kilotoneladas CO₂e)]])</f>
        <v>19100</v>
      </c>
    </row>
    <row r="3056" spans="1:13" x14ac:dyDescent="0.25">
      <c r="A3056" t="s">
        <v>224</v>
      </c>
      <c r="B3056" t="s">
        <v>454</v>
      </c>
      <c r="C3056" t="s">
        <v>225</v>
      </c>
      <c r="D3056">
        <v>1993</v>
      </c>
      <c r="E3056">
        <v>2500</v>
      </c>
      <c r="F3056">
        <v>410</v>
      </c>
      <c r="G3056">
        <v>-1270</v>
      </c>
      <c r="H3056">
        <v>1400</v>
      </c>
      <c r="I3056">
        <v>1400</v>
      </c>
      <c r="J3056">
        <v>1200</v>
      </c>
      <c r="K3056">
        <v>0</v>
      </c>
      <c r="L3056">
        <v>10500</v>
      </c>
      <c r="M3056">
        <f>SUM(Emisiones_CO2_CO2eq_MUNDO[[#This Row],[Edificios (kilotoneladas CO₂e)]:[Electricidad y Calor (kilotoneladas CO₂e)]])</f>
        <v>16140</v>
      </c>
    </row>
    <row r="3057" spans="1:13" x14ac:dyDescent="0.25">
      <c r="A3057" t="s">
        <v>224</v>
      </c>
      <c r="B3057" t="s">
        <v>454</v>
      </c>
      <c r="C3057" t="s">
        <v>225</v>
      </c>
      <c r="D3057">
        <v>1994</v>
      </c>
      <c r="E3057">
        <v>2300</v>
      </c>
      <c r="F3057">
        <v>330</v>
      </c>
      <c r="G3057">
        <v>-1270</v>
      </c>
      <c r="H3057">
        <v>1200</v>
      </c>
      <c r="I3057">
        <v>1300</v>
      </c>
      <c r="J3057">
        <v>1000</v>
      </c>
      <c r="K3057">
        <v>0</v>
      </c>
      <c r="L3057">
        <v>8100</v>
      </c>
      <c r="M3057">
        <f>SUM(Emisiones_CO2_CO2eq_MUNDO[[#This Row],[Edificios (kilotoneladas CO₂e)]:[Electricidad y Calor (kilotoneladas CO₂e)]])</f>
        <v>12960</v>
      </c>
    </row>
    <row r="3058" spans="1:13" x14ac:dyDescent="0.25">
      <c r="A3058" t="s">
        <v>224</v>
      </c>
      <c r="B3058" t="s">
        <v>454</v>
      </c>
      <c r="C3058" t="s">
        <v>225</v>
      </c>
      <c r="D3058">
        <v>1995</v>
      </c>
      <c r="E3058">
        <v>2400</v>
      </c>
      <c r="F3058">
        <v>250</v>
      </c>
      <c r="G3058">
        <v>-1270</v>
      </c>
      <c r="H3058">
        <v>1100</v>
      </c>
      <c r="I3058">
        <v>1300</v>
      </c>
      <c r="J3058">
        <v>1000</v>
      </c>
      <c r="K3058">
        <v>0</v>
      </c>
      <c r="L3058">
        <v>6200</v>
      </c>
      <c r="M3058">
        <f>SUM(Emisiones_CO2_CO2eq_MUNDO[[#This Row],[Edificios (kilotoneladas CO₂e)]:[Electricidad y Calor (kilotoneladas CO₂e)]])</f>
        <v>10980</v>
      </c>
    </row>
    <row r="3059" spans="1:13" x14ac:dyDescent="0.25">
      <c r="A3059" t="s">
        <v>224</v>
      </c>
      <c r="B3059" t="s">
        <v>454</v>
      </c>
      <c r="C3059" t="s">
        <v>225</v>
      </c>
      <c r="D3059">
        <v>1996</v>
      </c>
      <c r="E3059">
        <v>1400</v>
      </c>
      <c r="F3059">
        <v>190</v>
      </c>
      <c r="G3059">
        <v>-1280</v>
      </c>
      <c r="H3059">
        <v>700</v>
      </c>
      <c r="I3059">
        <v>1400</v>
      </c>
      <c r="J3059">
        <v>700</v>
      </c>
      <c r="K3059">
        <v>0</v>
      </c>
      <c r="L3059">
        <v>6000</v>
      </c>
      <c r="M3059">
        <f>SUM(Emisiones_CO2_CO2eq_MUNDO[[#This Row],[Edificios (kilotoneladas CO₂e)]:[Electricidad y Calor (kilotoneladas CO₂e)]])</f>
        <v>9110</v>
      </c>
    </row>
    <row r="3060" spans="1:13" x14ac:dyDescent="0.25">
      <c r="A3060" t="s">
        <v>224</v>
      </c>
      <c r="B3060" t="s">
        <v>454</v>
      </c>
      <c r="C3060" t="s">
        <v>225</v>
      </c>
      <c r="D3060">
        <v>1997</v>
      </c>
      <c r="E3060">
        <v>1400</v>
      </c>
      <c r="F3060">
        <v>270</v>
      </c>
      <c r="G3060">
        <v>-1280</v>
      </c>
      <c r="H3060">
        <v>600</v>
      </c>
      <c r="I3060">
        <v>1400</v>
      </c>
      <c r="J3060">
        <v>700</v>
      </c>
      <c r="K3060">
        <v>0</v>
      </c>
      <c r="L3060">
        <v>5100</v>
      </c>
      <c r="M3060">
        <f>SUM(Emisiones_CO2_CO2eq_MUNDO[[#This Row],[Edificios (kilotoneladas CO₂e)]:[Electricidad y Calor (kilotoneladas CO₂e)]])</f>
        <v>8190</v>
      </c>
    </row>
    <row r="3061" spans="1:13" x14ac:dyDescent="0.25">
      <c r="A3061" t="s">
        <v>224</v>
      </c>
      <c r="B3061" t="s">
        <v>454</v>
      </c>
      <c r="C3061" t="s">
        <v>225</v>
      </c>
      <c r="D3061">
        <v>1998</v>
      </c>
      <c r="E3061">
        <v>1200</v>
      </c>
      <c r="F3061">
        <v>220</v>
      </c>
      <c r="G3061">
        <v>-1280</v>
      </c>
      <c r="H3061">
        <v>500</v>
      </c>
      <c r="I3061">
        <v>1100</v>
      </c>
      <c r="J3061">
        <v>600</v>
      </c>
      <c r="K3061">
        <v>0</v>
      </c>
      <c r="L3061">
        <v>4900</v>
      </c>
      <c r="M3061">
        <f>SUM(Emisiones_CO2_CO2eq_MUNDO[[#This Row],[Edificios (kilotoneladas CO₂e)]:[Electricidad y Calor (kilotoneladas CO₂e)]])</f>
        <v>7240</v>
      </c>
    </row>
    <row r="3062" spans="1:13" x14ac:dyDescent="0.25">
      <c r="A3062" t="s">
        <v>224</v>
      </c>
      <c r="B3062" t="s">
        <v>454</v>
      </c>
      <c r="C3062" t="s">
        <v>225</v>
      </c>
      <c r="D3062">
        <v>1999</v>
      </c>
      <c r="E3062">
        <v>1300</v>
      </c>
      <c r="F3062">
        <v>210</v>
      </c>
      <c r="G3062">
        <v>-1280</v>
      </c>
      <c r="H3062">
        <v>300</v>
      </c>
      <c r="I3062">
        <v>700</v>
      </c>
      <c r="J3062">
        <v>500</v>
      </c>
      <c r="K3062">
        <v>0</v>
      </c>
      <c r="L3062">
        <v>4400</v>
      </c>
      <c r="M3062">
        <f>SUM(Emisiones_CO2_CO2eq_MUNDO[[#This Row],[Edificios (kilotoneladas CO₂e)]:[Electricidad y Calor (kilotoneladas CO₂e)]])</f>
        <v>6130</v>
      </c>
    </row>
    <row r="3063" spans="1:13" x14ac:dyDescent="0.25">
      <c r="A3063" t="s">
        <v>224</v>
      </c>
      <c r="B3063" t="s">
        <v>454</v>
      </c>
      <c r="C3063" t="s">
        <v>225</v>
      </c>
      <c r="D3063">
        <v>2000</v>
      </c>
      <c r="E3063">
        <v>1000</v>
      </c>
      <c r="F3063">
        <v>170</v>
      </c>
      <c r="G3063">
        <v>-1280</v>
      </c>
      <c r="H3063">
        <v>200</v>
      </c>
      <c r="I3063">
        <v>700</v>
      </c>
      <c r="J3063">
        <v>500</v>
      </c>
      <c r="K3063">
        <v>0</v>
      </c>
      <c r="L3063">
        <v>4099.99999999999</v>
      </c>
      <c r="M3063">
        <f>SUM(Emisiones_CO2_CO2eq_MUNDO[[#This Row],[Edificios (kilotoneladas CO₂e)]:[Electricidad y Calor (kilotoneladas CO₂e)]])</f>
        <v>5389.99999999999</v>
      </c>
    </row>
    <row r="3064" spans="1:13" x14ac:dyDescent="0.25">
      <c r="A3064" t="s">
        <v>224</v>
      </c>
      <c r="B3064" t="s">
        <v>454</v>
      </c>
      <c r="C3064" t="s">
        <v>225</v>
      </c>
      <c r="D3064">
        <v>2001</v>
      </c>
      <c r="E3064">
        <v>1100</v>
      </c>
      <c r="F3064">
        <v>170</v>
      </c>
      <c r="G3064">
        <v>-920</v>
      </c>
      <c r="H3064">
        <v>200</v>
      </c>
      <c r="I3064">
        <v>700</v>
      </c>
      <c r="J3064">
        <v>500</v>
      </c>
      <c r="K3064">
        <v>0</v>
      </c>
      <c r="L3064">
        <v>4300</v>
      </c>
      <c r="M3064">
        <f>SUM(Emisiones_CO2_CO2eq_MUNDO[[#This Row],[Edificios (kilotoneladas CO₂e)]:[Electricidad y Calor (kilotoneladas CO₂e)]])</f>
        <v>6050</v>
      </c>
    </row>
    <row r="3065" spans="1:13" x14ac:dyDescent="0.25">
      <c r="A3065" t="s">
        <v>224</v>
      </c>
      <c r="B3065" t="s">
        <v>454</v>
      </c>
      <c r="C3065" t="s">
        <v>225</v>
      </c>
      <c r="D3065">
        <v>2002</v>
      </c>
      <c r="E3065">
        <v>1200</v>
      </c>
      <c r="F3065">
        <v>220</v>
      </c>
      <c r="G3065">
        <v>-920</v>
      </c>
      <c r="H3065">
        <v>300</v>
      </c>
      <c r="I3065">
        <v>1000</v>
      </c>
      <c r="J3065">
        <v>500</v>
      </c>
      <c r="K3065">
        <v>0</v>
      </c>
      <c r="L3065">
        <v>4000</v>
      </c>
      <c r="M3065">
        <f>SUM(Emisiones_CO2_CO2eq_MUNDO[[#This Row],[Edificios (kilotoneladas CO₂e)]:[Electricidad y Calor (kilotoneladas CO₂e)]])</f>
        <v>6300</v>
      </c>
    </row>
    <row r="3066" spans="1:13" x14ac:dyDescent="0.25">
      <c r="A3066" t="s">
        <v>224</v>
      </c>
      <c r="B3066" t="s">
        <v>454</v>
      </c>
      <c r="C3066" t="s">
        <v>225</v>
      </c>
      <c r="D3066">
        <v>2003</v>
      </c>
      <c r="E3066">
        <v>1300</v>
      </c>
      <c r="F3066">
        <v>250</v>
      </c>
      <c r="G3066">
        <v>-880</v>
      </c>
      <c r="H3066">
        <v>300</v>
      </c>
      <c r="I3066">
        <v>1100</v>
      </c>
      <c r="J3066">
        <v>600</v>
      </c>
      <c r="K3066">
        <v>0</v>
      </c>
      <c r="L3066">
        <v>4200</v>
      </c>
      <c r="M3066">
        <f>SUM(Emisiones_CO2_CO2eq_MUNDO[[#This Row],[Edificios (kilotoneladas CO₂e)]:[Electricidad y Calor (kilotoneladas CO₂e)]])</f>
        <v>6870</v>
      </c>
    </row>
    <row r="3067" spans="1:13" x14ac:dyDescent="0.25">
      <c r="A3067" t="s">
        <v>224</v>
      </c>
      <c r="B3067" t="s">
        <v>454</v>
      </c>
      <c r="C3067" t="s">
        <v>225</v>
      </c>
      <c r="D3067">
        <v>2004</v>
      </c>
      <c r="E3067">
        <v>1600</v>
      </c>
      <c r="F3067">
        <v>280</v>
      </c>
      <c r="G3067">
        <v>-920</v>
      </c>
      <c r="H3067">
        <v>200</v>
      </c>
      <c r="I3067">
        <v>1300</v>
      </c>
      <c r="J3067">
        <v>600</v>
      </c>
      <c r="K3067">
        <v>0</v>
      </c>
      <c r="L3067">
        <v>3700</v>
      </c>
      <c r="M3067">
        <f>SUM(Emisiones_CO2_CO2eq_MUNDO[[#This Row],[Edificios (kilotoneladas CO₂e)]:[Electricidad y Calor (kilotoneladas CO₂e)]])</f>
        <v>6760</v>
      </c>
    </row>
    <row r="3068" spans="1:13" x14ac:dyDescent="0.25">
      <c r="A3068" t="s">
        <v>224</v>
      </c>
      <c r="B3068" t="s">
        <v>454</v>
      </c>
      <c r="C3068" t="s">
        <v>225</v>
      </c>
      <c r="D3068">
        <v>2005</v>
      </c>
      <c r="E3068">
        <v>1600</v>
      </c>
      <c r="F3068">
        <v>370</v>
      </c>
      <c r="G3068">
        <v>-920</v>
      </c>
      <c r="H3068">
        <v>200</v>
      </c>
      <c r="I3068">
        <v>1200</v>
      </c>
      <c r="J3068">
        <v>1000</v>
      </c>
      <c r="K3068">
        <v>0</v>
      </c>
      <c r="L3068">
        <v>3800</v>
      </c>
      <c r="M3068">
        <f>SUM(Emisiones_CO2_CO2eq_MUNDO[[#This Row],[Edificios (kilotoneladas CO₂e)]:[Electricidad y Calor (kilotoneladas CO₂e)]])</f>
        <v>7250</v>
      </c>
    </row>
    <row r="3069" spans="1:13" x14ac:dyDescent="0.25">
      <c r="A3069" t="s">
        <v>224</v>
      </c>
      <c r="B3069" t="s">
        <v>454</v>
      </c>
      <c r="C3069" t="s">
        <v>225</v>
      </c>
      <c r="D3069">
        <v>2006</v>
      </c>
      <c r="E3069">
        <v>1500</v>
      </c>
      <c r="F3069">
        <v>460</v>
      </c>
      <c r="G3069">
        <v>-900</v>
      </c>
      <c r="H3069">
        <v>200</v>
      </c>
      <c r="I3069">
        <v>1200</v>
      </c>
      <c r="J3069">
        <v>700</v>
      </c>
      <c r="K3069">
        <v>0</v>
      </c>
      <c r="L3069">
        <v>3800</v>
      </c>
      <c r="M3069">
        <f>SUM(Emisiones_CO2_CO2eq_MUNDO[[#This Row],[Edificios (kilotoneladas CO₂e)]:[Electricidad y Calor (kilotoneladas CO₂e)]])</f>
        <v>6960</v>
      </c>
    </row>
    <row r="3070" spans="1:13" x14ac:dyDescent="0.25">
      <c r="A3070" t="s">
        <v>224</v>
      </c>
      <c r="B3070" t="s">
        <v>454</v>
      </c>
      <c r="C3070" t="s">
        <v>225</v>
      </c>
      <c r="D3070">
        <v>2007</v>
      </c>
      <c r="E3070">
        <v>1300</v>
      </c>
      <c r="F3070">
        <v>700</v>
      </c>
      <c r="G3070">
        <v>-840</v>
      </c>
      <c r="H3070">
        <v>200</v>
      </c>
      <c r="I3070">
        <v>1300</v>
      </c>
      <c r="J3070">
        <v>900</v>
      </c>
      <c r="K3070">
        <v>0</v>
      </c>
      <c r="L3070">
        <v>3700</v>
      </c>
      <c r="M3070">
        <f>SUM(Emisiones_CO2_CO2eq_MUNDO[[#This Row],[Edificios (kilotoneladas CO₂e)]:[Electricidad y Calor (kilotoneladas CO₂e)]])</f>
        <v>7260</v>
      </c>
    </row>
    <row r="3071" spans="1:13" x14ac:dyDescent="0.25">
      <c r="A3071" t="s">
        <v>224</v>
      </c>
      <c r="B3071" t="s">
        <v>454</v>
      </c>
      <c r="C3071" t="s">
        <v>225</v>
      </c>
      <c r="D3071">
        <v>2008</v>
      </c>
      <c r="E3071">
        <v>1100</v>
      </c>
      <c r="F3071">
        <v>790</v>
      </c>
      <c r="G3071">
        <v>-910</v>
      </c>
      <c r="H3071">
        <v>200</v>
      </c>
      <c r="I3071">
        <v>1600</v>
      </c>
      <c r="J3071">
        <v>700</v>
      </c>
      <c r="K3071">
        <v>0</v>
      </c>
      <c r="L3071">
        <v>3700</v>
      </c>
      <c r="M3071">
        <f>SUM(Emisiones_CO2_CO2eq_MUNDO[[#This Row],[Edificios (kilotoneladas CO₂e)]:[Electricidad y Calor (kilotoneladas CO₂e)]])</f>
        <v>7180</v>
      </c>
    </row>
    <row r="3072" spans="1:13" x14ac:dyDescent="0.25">
      <c r="A3072" t="s">
        <v>224</v>
      </c>
      <c r="B3072" t="s">
        <v>454</v>
      </c>
      <c r="C3072" t="s">
        <v>225</v>
      </c>
      <c r="D3072">
        <v>2009</v>
      </c>
      <c r="E3072">
        <v>1100</v>
      </c>
      <c r="F3072">
        <v>340</v>
      </c>
      <c r="G3072">
        <v>-910</v>
      </c>
      <c r="H3072">
        <v>200</v>
      </c>
      <c r="I3072">
        <v>1500</v>
      </c>
      <c r="J3072">
        <v>600</v>
      </c>
      <c r="K3072">
        <v>0</v>
      </c>
      <c r="L3072">
        <v>3800</v>
      </c>
      <c r="M3072">
        <f>SUM(Emisiones_CO2_CO2eq_MUNDO[[#This Row],[Edificios (kilotoneladas CO₂e)]:[Electricidad y Calor (kilotoneladas CO₂e)]])</f>
        <v>6630</v>
      </c>
    </row>
    <row r="3073" spans="1:13" x14ac:dyDescent="0.25">
      <c r="A3073" t="s">
        <v>224</v>
      </c>
      <c r="B3073" t="s">
        <v>454</v>
      </c>
      <c r="C3073" t="s">
        <v>225</v>
      </c>
      <c r="D3073">
        <v>2010</v>
      </c>
      <c r="E3073">
        <v>1300</v>
      </c>
      <c r="F3073">
        <v>350</v>
      </c>
      <c r="G3073">
        <v>-920</v>
      </c>
      <c r="H3073">
        <v>200</v>
      </c>
      <c r="I3073">
        <v>1700</v>
      </c>
      <c r="J3073">
        <v>900</v>
      </c>
      <c r="K3073">
        <v>0</v>
      </c>
      <c r="L3073">
        <v>3700</v>
      </c>
      <c r="M3073">
        <f>SUM(Emisiones_CO2_CO2eq_MUNDO[[#This Row],[Edificios (kilotoneladas CO₂e)]:[Electricidad y Calor (kilotoneladas CO₂e)]])</f>
        <v>7230</v>
      </c>
    </row>
    <row r="3074" spans="1:13" x14ac:dyDescent="0.25">
      <c r="A3074" t="s">
        <v>224</v>
      </c>
      <c r="B3074" t="s">
        <v>454</v>
      </c>
      <c r="C3074" t="s">
        <v>225</v>
      </c>
      <c r="D3074">
        <v>2011</v>
      </c>
      <c r="E3074">
        <v>1200</v>
      </c>
      <c r="F3074">
        <v>430</v>
      </c>
      <c r="G3074">
        <v>-1140</v>
      </c>
      <c r="H3074">
        <v>200</v>
      </c>
      <c r="I3074">
        <v>1900</v>
      </c>
      <c r="J3074">
        <v>1000</v>
      </c>
      <c r="K3074">
        <v>0</v>
      </c>
      <c r="L3074">
        <v>3600</v>
      </c>
      <c r="M3074">
        <f>SUM(Emisiones_CO2_CO2eq_MUNDO[[#This Row],[Edificios (kilotoneladas CO₂e)]:[Electricidad y Calor (kilotoneladas CO₂e)]])</f>
        <v>7190</v>
      </c>
    </row>
    <row r="3075" spans="1:13" x14ac:dyDescent="0.25">
      <c r="A3075" t="s">
        <v>224</v>
      </c>
      <c r="B3075" t="s">
        <v>454</v>
      </c>
      <c r="C3075" t="s">
        <v>225</v>
      </c>
      <c r="D3075">
        <v>2012</v>
      </c>
      <c r="E3075">
        <v>1200</v>
      </c>
      <c r="F3075">
        <v>440</v>
      </c>
      <c r="G3075">
        <v>-1140</v>
      </c>
      <c r="H3075">
        <v>200</v>
      </c>
      <c r="I3075">
        <v>1600</v>
      </c>
      <c r="J3075">
        <v>1100</v>
      </c>
      <c r="K3075">
        <v>0</v>
      </c>
      <c r="L3075">
        <v>3600</v>
      </c>
      <c r="M3075">
        <f>SUM(Emisiones_CO2_CO2eq_MUNDO[[#This Row],[Edificios (kilotoneladas CO₂e)]:[Electricidad y Calor (kilotoneladas CO₂e)]])</f>
        <v>7000</v>
      </c>
    </row>
    <row r="3076" spans="1:13" x14ac:dyDescent="0.25">
      <c r="A3076" t="s">
        <v>224</v>
      </c>
      <c r="B3076" t="s">
        <v>454</v>
      </c>
      <c r="C3076" t="s">
        <v>225</v>
      </c>
      <c r="D3076">
        <v>2013</v>
      </c>
      <c r="E3076">
        <v>1200</v>
      </c>
      <c r="F3076">
        <v>480</v>
      </c>
      <c r="G3076">
        <v>-1120</v>
      </c>
      <c r="H3076">
        <v>200</v>
      </c>
      <c r="I3076">
        <v>1700</v>
      </c>
      <c r="J3076">
        <v>800</v>
      </c>
      <c r="K3076">
        <v>0</v>
      </c>
      <c r="L3076">
        <v>2800</v>
      </c>
      <c r="M3076">
        <f>SUM(Emisiones_CO2_CO2eq_MUNDO[[#This Row],[Edificios (kilotoneladas CO₂e)]:[Electricidad y Calor (kilotoneladas CO₂e)]])</f>
        <v>6060</v>
      </c>
    </row>
    <row r="3077" spans="1:13" x14ac:dyDescent="0.25">
      <c r="A3077" t="s">
        <v>224</v>
      </c>
      <c r="B3077" t="s">
        <v>454</v>
      </c>
      <c r="C3077" t="s">
        <v>225</v>
      </c>
      <c r="D3077">
        <v>2014</v>
      </c>
      <c r="E3077">
        <v>1100</v>
      </c>
      <c r="F3077">
        <v>460</v>
      </c>
      <c r="G3077">
        <v>-1140</v>
      </c>
      <c r="H3077">
        <v>200</v>
      </c>
      <c r="I3077">
        <v>1800</v>
      </c>
      <c r="J3077">
        <v>900</v>
      </c>
      <c r="K3077">
        <v>0</v>
      </c>
      <c r="L3077">
        <v>3300</v>
      </c>
      <c r="M3077">
        <f>SUM(Emisiones_CO2_CO2eq_MUNDO[[#This Row],[Edificios (kilotoneladas CO₂e)]:[Electricidad y Calor (kilotoneladas CO₂e)]])</f>
        <v>6620</v>
      </c>
    </row>
    <row r="3078" spans="1:13" x14ac:dyDescent="0.25">
      <c r="A3078" t="s">
        <v>224</v>
      </c>
      <c r="B3078" t="s">
        <v>454</v>
      </c>
      <c r="C3078" t="s">
        <v>225</v>
      </c>
      <c r="D3078">
        <v>2015</v>
      </c>
      <c r="E3078">
        <v>1100</v>
      </c>
      <c r="F3078">
        <v>440</v>
      </c>
      <c r="G3078">
        <v>-1080</v>
      </c>
      <c r="H3078">
        <v>200</v>
      </c>
      <c r="I3078">
        <v>1900</v>
      </c>
      <c r="J3078">
        <v>800</v>
      </c>
      <c r="K3078">
        <v>0</v>
      </c>
      <c r="L3078">
        <v>3600</v>
      </c>
      <c r="M3078">
        <f>SUM(Emisiones_CO2_CO2eq_MUNDO[[#This Row],[Edificios (kilotoneladas CO₂e)]:[Electricidad y Calor (kilotoneladas CO₂e)]])</f>
        <v>6960</v>
      </c>
    </row>
    <row r="3079" spans="1:13" x14ac:dyDescent="0.25">
      <c r="A3079" t="s">
        <v>224</v>
      </c>
      <c r="B3079" t="s">
        <v>454</v>
      </c>
      <c r="C3079" t="s">
        <v>225</v>
      </c>
      <c r="D3079">
        <v>2016</v>
      </c>
      <c r="E3079">
        <v>1100</v>
      </c>
      <c r="F3079">
        <v>470</v>
      </c>
      <c r="G3079">
        <v>-1140</v>
      </c>
      <c r="H3079">
        <v>200</v>
      </c>
      <c r="I3079">
        <v>2000</v>
      </c>
      <c r="J3079">
        <v>800</v>
      </c>
      <c r="K3079">
        <v>0</v>
      </c>
      <c r="L3079">
        <v>3500</v>
      </c>
      <c r="M3079">
        <f>SUM(Emisiones_CO2_CO2eq_MUNDO[[#This Row],[Edificios (kilotoneladas CO₂e)]:[Electricidad y Calor (kilotoneladas CO₂e)]])</f>
        <v>6930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</v>
      </c>
      <c r="F3080">
        <v>130</v>
      </c>
      <c r="G3080">
        <v>21210</v>
      </c>
      <c r="H3080">
        <v>1000</v>
      </c>
      <c r="I3080">
        <v>1500</v>
      </c>
      <c r="J3080">
        <v>2800</v>
      </c>
      <c r="K3080">
        <v>0</v>
      </c>
      <c r="L3080">
        <v>6600</v>
      </c>
      <c r="M3080">
        <f>SUM(Emisiones_CO2_CO2eq_MUNDO[[#This Row],[Edificios (kilotoneladas CO₂e)]:[Electricidad y Calor (kilotoneladas CO₂e)]])</f>
        <v>34040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</v>
      </c>
      <c r="F3081">
        <v>80</v>
      </c>
      <c r="G3081">
        <v>21210</v>
      </c>
      <c r="H3081">
        <v>400</v>
      </c>
      <c r="I3081">
        <v>1000</v>
      </c>
      <c r="J3081">
        <v>3400</v>
      </c>
      <c r="K3081">
        <v>0</v>
      </c>
      <c r="L3081">
        <v>8199.9999999999891</v>
      </c>
      <c r="M3081">
        <f>SUM(Emisiones_CO2_CO2eq_MUNDO[[#This Row],[Edificios (kilotoneladas CO₂e)]:[Electricidad y Calor (kilotoneladas CO₂e)]])</f>
        <v>35889.999999999985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</v>
      </c>
      <c r="F3082">
        <v>50</v>
      </c>
      <c r="G3082">
        <v>21210</v>
      </c>
      <c r="H3082">
        <v>700</v>
      </c>
      <c r="I3082">
        <v>900</v>
      </c>
      <c r="J3082">
        <v>2600</v>
      </c>
      <c r="K3082">
        <v>0</v>
      </c>
      <c r="L3082">
        <v>8000</v>
      </c>
      <c r="M3082">
        <f>SUM(Emisiones_CO2_CO2eq_MUNDO[[#This Row],[Edificios (kilotoneladas CO₂e)]:[Electricidad y Calor (kilotoneladas CO₂e)]])</f>
        <v>33960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</v>
      </c>
      <c r="F3083">
        <v>30</v>
      </c>
      <c r="G3083">
        <v>21210</v>
      </c>
      <c r="H3083">
        <v>400</v>
      </c>
      <c r="I3083">
        <v>1000</v>
      </c>
      <c r="J3083">
        <v>2400</v>
      </c>
      <c r="K3083">
        <v>0</v>
      </c>
      <c r="L3083">
        <v>7200</v>
      </c>
      <c r="M3083">
        <f>SUM(Emisiones_CO2_CO2eq_MUNDO[[#This Row],[Edificios (kilotoneladas CO₂e)]:[Electricidad y Calor (kilotoneladas CO₂e)]])</f>
        <v>33040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</v>
      </c>
      <c r="F3084">
        <v>30</v>
      </c>
      <c r="G3084">
        <v>21210</v>
      </c>
      <c r="H3084">
        <v>400</v>
      </c>
      <c r="I3084">
        <v>700</v>
      </c>
      <c r="J3084">
        <v>1800</v>
      </c>
      <c r="K3084">
        <v>0</v>
      </c>
      <c r="L3084">
        <v>6600</v>
      </c>
      <c r="M3084">
        <f>SUM(Emisiones_CO2_CO2eq_MUNDO[[#This Row],[Edificios (kilotoneladas CO₂e)]:[Electricidad y Calor (kilotoneladas CO₂e)]])</f>
        <v>31540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</v>
      </c>
      <c r="F3085">
        <v>40</v>
      </c>
      <c r="G3085">
        <v>21210</v>
      </c>
      <c r="H3085">
        <v>600</v>
      </c>
      <c r="I3085">
        <v>800</v>
      </c>
      <c r="J3085">
        <v>2000</v>
      </c>
      <c r="K3085">
        <v>0</v>
      </c>
      <c r="L3085">
        <v>6600</v>
      </c>
      <c r="M3085">
        <f>SUM(Emisiones_CO2_CO2eq_MUNDO[[#This Row],[Edificios (kilotoneladas CO₂e)]:[Electricidad y Calor (kilotoneladas CO₂e)]])</f>
        <v>31550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</v>
      </c>
      <c r="F3086">
        <v>40</v>
      </c>
      <c r="G3086">
        <v>21160</v>
      </c>
      <c r="H3086">
        <v>600</v>
      </c>
      <c r="I3086">
        <v>900</v>
      </c>
      <c r="J3086">
        <v>1100</v>
      </c>
      <c r="K3086">
        <v>0</v>
      </c>
      <c r="L3086">
        <v>5900</v>
      </c>
      <c r="M3086">
        <f>SUM(Emisiones_CO2_CO2eq_MUNDO[[#This Row],[Edificios (kilotoneladas CO₂e)]:[Electricidad y Calor (kilotoneladas CO₂e)]])</f>
        <v>29900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</v>
      </c>
      <c r="F3087">
        <v>40</v>
      </c>
      <c r="G3087">
        <v>24830</v>
      </c>
      <c r="H3087">
        <v>200</v>
      </c>
      <c r="I3087">
        <v>800</v>
      </c>
      <c r="J3087">
        <v>1500</v>
      </c>
      <c r="K3087">
        <v>0</v>
      </c>
      <c r="L3087">
        <v>5500</v>
      </c>
      <c r="M3087">
        <f>SUM(Emisiones_CO2_CO2eq_MUNDO[[#This Row],[Edificios (kilotoneladas CO₂e)]:[Electricidad y Calor (kilotoneladas CO₂e)]])</f>
        <v>33270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</v>
      </c>
      <c r="F3088">
        <v>40</v>
      </c>
      <c r="G3088">
        <v>20840</v>
      </c>
      <c r="H3088">
        <v>200</v>
      </c>
      <c r="I3088">
        <v>800</v>
      </c>
      <c r="J3088">
        <v>1000</v>
      </c>
      <c r="K3088">
        <v>0</v>
      </c>
      <c r="L3088">
        <v>6200</v>
      </c>
      <c r="M3088">
        <f>SUM(Emisiones_CO2_CO2eq_MUNDO[[#This Row],[Edificios (kilotoneladas CO₂e)]:[Electricidad y Calor (kilotoneladas CO₂e)]])</f>
        <v>29280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</v>
      </c>
      <c r="F3089">
        <v>40</v>
      </c>
      <c r="G3089">
        <v>20720</v>
      </c>
      <c r="H3089">
        <v>500</v>
      </c>
      <c r="I3089">
        <v>800</v>
      </c>
      <c r="J3089">
        <v>900</v>
      </c>
      <c r="K3089">
        <v>0</v>
      </c>
      <c r="L3089">
        <v>6100</v>
      </c>
      <c r="M3089">
        <f>SUM(Emisiones_CO2_CO2eq_MUNDO[[#This Row],[Edificios (kilotoneladas CO₂e)]:[Electricidad y Calor (kilotoneladas CO₂e)]])</f>
        <v>29360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</v>
      </c>
      <c r="F3090">
        <v>30</v>
      </c>
      <c r="G3090">
        <v>22850</v>
      </c>
      <c r="H3090">
        <v>100</v>
      </c>
      <c r="I3090">
        <v>1000</v>
      </c>
      <c r="J3090">
        <v>600</v>
      </c>
      <c r="K3090">
        <v>0</v>
      </c>
      <c r="L3090">
        <v>6600</v>
      </c>
      <c r="M3090">
        <f>SUM(Emisiones_CO2_CO2eq_MUNDO[[#This Row],[Edificios (kilotoneladas CO₂e)]:[Electricidad y Calor (kilotoneladas CO₂e)]])</f>
        <v>31780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</v>
      </c>
      <c r="F3091">
        <v>30</v>
      </c>
      <c r="G3091">
        <v>19210</v>
      </c>
      <c r="H3091">
        <v>600</v>
      </c>
      <c r="I3091">
        <v>900</v>
      </c>
      <c r="J3091">
        <v>600</v>
      </c>
      <c r="K3091">
        <v>0</v>
      </c>
      <c r="L3091">
        <v>6400</v>
      </c>
      <c r="M3091">
        <f>SUM(Emisiones_CO2_CO2eq_MUNDO[[#This Row],[Edificios (kilotoneladas CO₂e)]:[Electricidad y Calor (kilotoneladas CO₂e)]])</f>
        <v>28240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</v>
      </c>
      <c r="F3092">
        <v>60</v>
      </c>
      <c r="G3092">
        <v>21340</v>
      </c>
      <c r="H3092">
        <v>300</v>
      </c>
      <c r="I3092">
        <v>1000</v>
      </c>
      <c r="J3092">
        <v>600</v>
      </c>
      <c r="K3092">
        <v>0</v>
      </c>
      <c r="L3092">
        <v>7000</v>
      </c>
      <c r="M3092">
        <f>SUM(Emisiones_CO2_CO2eq_MUNDO[[#This Row],[Edificios (kilotoneladas CO₂e)]:[Electricidad y Calor (kilotoneladas CO₂e)]])</f>
        <v>31000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</v>
      </c>
      <c r="F3093">
        <v>60</v>
      </c>
      <c r="G3093">
        <v>18400</v>
      </c>
      <c r="H3093">
        <v>400</v>
      </c>
      <c r="I3093">
        <v>1000</v>
      </c>
      <c r="J3093">
        <v>700</v>
      </c>
      <c r="K3093">
        <v>0</v>
      </c>
      <c r="L3093">
        <v>6500</v>
      </c>
      <c r="M3093">
        <f>SUM(Emisiones_CO2_CO2eq_MUNDO[[#This Row],[Edificios (kilotoneladas CO₂e)]:[Electricidad y Calor (kilotoneladas CO₂e)]])</f>
        <v>27760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</v>
      </c>
      <c r="F3094">
        <v>60</v>
      </c>
      <c r="G3094">
        <v>19210</v>
      </c>
      <c r="H3094">
        <v>400</v>
      </c>
      <c r="I3094">
        <v>1200</v>
      </c>
      <c r="J3094">
        <v>700</v>
      </c>
      <c r="K3094">
        <v>0</v>
      </c>
      <c r="L3094">
        <v>6600</v>
      </c>
      <c r="M3094">
        <f>SUM(Emisiones_CO2_CO2eq_MUNDO[[#This Row],[Edificios (kilotoneladas CO₂e)]:[Electricidad y Calor (kilotoneladas CO₂e)]])</f>
        <v>28870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</v>
      </c>
      <c r="F3095">
        <v>70</v>
      </c>
      <c r="G3095">
        <v>18660</v>
      </c>
      <c r="H3095">
        <v>400</v>
      </c>
      <c r="I3095">
        <v>1000</v>
      </c>
      <c r="J3095">
        <v>700</v>
      </c>
      <c r="K3095">
        <v>0</v>
      </c>
      <c r="L3095">
        <v>7700</v>
      </c>
      <c r="M3095">
        <f>SUM(Emisiones_CO2_CO2eq_MUNDO[[#This Row],[Edificios (kilotoneladas CO₂e)]:[Electricidad y Calor (kilotoneladas CO₂e)]])</f>
        <v>29630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</v>
      </c>
      <c r="F3096">
        <v>90</v>
      </c>
      <c r="G3096">
        <v>24820</v>
      </c>
      <c r="H3096">
        <v>700</v>
      </c>
      <c r="I3096">
        <v>1300</v>
      </c>
      <c r="J3096">
        <v>2200</v>
      </c>
      <c r="K3096">
        <v>0</v>
      </c>
      <c r="L3096">
        <v>7600</v>
      </c>
      <c r="M3096">
        <f>SUM(Emisiones_CO2_CO2eq_MUNDO[[#This Row],[Edificios (kilotoneladas CO₂e)]:[Electricidad y Calor (kilotoneladas CO₂e)]])</f>
        <v>37410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</v>
      </c>
      <c r="F3097">
        <v>110</v>
      </c>
      <c r="G3097">
        <v>24170</v>
      </c>
      <c r="H3097">
        <v>900</v>
      </c>
      <c r="I3097">
        <v>1500</v>
      </c>
      <c r="J3097">
        <v>1600</v>
      </c>
      <c r="K3097">
        <v>0</v>
      </c>
      <c r="L3097">
        <v>8000</v>
      </c>
      <c r="M3097">
        <f>SUM(Emisiones_CO2_CO2eq_MUNDO[[#This Row],[Edificios (kilotoneladas CO₂e)]:[Electricidad y Calor (kilotoneladas CO₂e)]])</f>
        <v>37080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</v>
      </c>
      <c r="F3098">
        <v>120</v>
      </c>
      <c r="G3098">
        <v>23600</v>
      </c>
      <c r="H3098">
        <v>900</v>
      </c>
      <c r="I3098">
        <v>1600</v>
      </c>
      <c r="J3098">
        <v>1600</v>
      </c>
      <c r="K3098">
        <v>0</v>
      </c>
      <c r="L3098">
        <v>7900</v>
      </c>
      <c r="M3098">
        <f>SUM(Emisiones_CO2_CO2eq_MUNDO[[#This Row],[Edificios (kilotoneladas CO₂e)]:[Electricidad y Calor (kilotoneladas CO₂e)]])</f>
        <v>36420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</v>
      </c>
      <c r="F3099">
        <v>100</v>
      </c>
      <c r="G3099">
        <v>19720</v>
      </c>
      <c r="H3099">
        <v>800</v>
      </c>
      <c r="I3099">
        <v>1500</v>
      </c>
      <c r="J3099">
        <v>1400</v>
      </c>
      <c r="K3099">
        <v>0</v>
      </c>
      <c r="L3099">
        <v>8300</v>
      </c>
      <c r="M3099">
        <f>SUM(Emisiones_CO2_CO2eq_MUNDO[[#This Row],[Edificios (kilotoneladas CO₂e)]:[Electricidad y Calor (kilotoneladas CO₂e)]])</f>
        <v>33320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</v>
      </c>
      <c r="F3100">
        <v>170</v>
      </c>
      <c r="G3100">
        <v>19160</v>
      </c>
      <c r="H3100">
        <v>600</v>
      </c>
      <c r="I3100">
        <v>1500</v>
      </c>
      <c r="J3100">
        <v>1600</v>
      </c>
      <c r="K3100">
        <v>0</v>
      </c>
      <c r="L3100">
        <v>8900</v>
      </c>
      <c r="M3100">
        <f>SUM(Emisiones_CO2_CO2eq_MUNDO[[#This Row],[Edificios (kilotoneladas CO₂e)]:[Electricidad y Calor (kilotoneladas CO₂e)]])</f>
        <v>33430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</v>
      </c>
      <c r="F3101">
        <v>160</v>
      </c>
      <c r="G3101">
        <v>20000</v>
      </c>
      <c r="H3101">
        <v>1100</v>
      </c>
      <c r="I3101">
        <v>1700</v>
      </c>
      <c r="J3101">
        <v>2000</v>
      </c>
      <c r="K3101">
        <v>0</v>
      </c>
      <c r="L3101">
        <v>9300</v>
      </c>
      <c r="M3101">
        <f>SUM(Emisiones_CO2_CO2eq_MUNDO[[#This Row],[Edificios (kilotoneladas CO₂e)]:[Electricidad y Calor (kilotoneladas CO₂e)]])</f>
        <v>35760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</v>
      </c>
      <c r="F3102">
        <v>160</v>
      </c>
      <c r="G3102">
        <v>20100</v>
      </c>
      <c r="H3102">
        <v>1100</v>
      </c>
      <c r="I3102">
        <v>1900</v>
      </c>
      <c r="J3102">
        <v>2400</v>
      </c>
      <c r="K3102">
        <v>0</v>
      </c>
      <c r="L3102">
        <v>10100</v>
      </c>
      <c r="M3102">
        <f>SUM(Emisiones_CO2_CO2eq_MUNDO[[#This Row],[Edificios (kilotoneladas CO₂e)]:[Electricidad y Calor (kilotoneladas CO₂e)]])</f>
        <v>37160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</v>
      </c>
      <c r="F3103">
        <v>100</v>
      </c>
      <c r="G3103">
        <v>19680</v>
      </c>
      <c r="H3103">
        <v>1300</v>
      </c>
      <c r="I3103">
        <v>1900</v>
      </c>
      <c r="J3103">
        <v>2200</v>
      </c>
      <c r="K3103">
        <v>0</v>
      </c>
      <c r="L3103">
        <v>11100</v>
      </c>
      <c r="M3103">
        <f>SUM(Emisiones_CO2_CO2eq_MUNDO[[#This Row],[Edificios (kilotoneladas CO₂e)]:[Electricidad y Calor (kilotoneladas CO₂e)]])</f>
        <v>37980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</v>
      </c>
      <c r="F3104">
        <v>180</v>
      </c>
      <c r="G3104">
        <v>19330</v>
      </c>
      <c r="H3104">
        <v>1200</v>
      </c>
      <c r="I3104">
        <v>2000</v>
      </c>
      <c r="J3104">
        <v>1900</v>
      </c>
      <c r="K3104">
        <v>0</v>
      </c>
      <c r="L3104">
        <v>11600</v>
      </c>
      <c r="M3104">
        <f>SUM(Emisiones_CO2_CO2eq_MUNDO[[#This Row],[Edificios (kilotoneladas CO₂e)]:[Electricidad y Calor (kilotoneladas CO₂e)]])</f>
        <v>37410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</v>
      </c>
      <c r="F3105">
        <v>180</v>
      </c>
      <c r="G3105">
        <v>22010</v>
      </c>
      <c r="H3105">
        <v>800</v>
      </c>
      <c r="I3105">
        <v>2000</v>
      </c>
      <c r="J3105">
        <v>1500</v>
      </c>
      <c r="K3105">
        <v>0</v>
      </c>
      <c r="L3105">
        <v>11700</v>
      </c>
      <c r="M3105">
        <f>SUM(Emisiones_CO2_CO2eq_MUNDO[[#This Row],[Edificios (kilotoneladas CO₂e)]:[Electricidad y Calor (kilotoneladas CO₂e)]])</f>
        <v>39290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</v>
      </c>
      <c r="F3106">
        <v>180</v>
      </c>
      <c r="G3106">
        <v>19370</v>
      </c>
      <c r="H3106">
        <v>1500</v>
      </c>
      <c r="I3106">
        <v>1700</v>
      </c>
      <c r="J3106">
        <v>1400</v>
      </c>
      <c r="K3106">
        <v>0</v>
      </c>
      <c r="L3106">
        <v>11700</v>
      </c>
      <c r="M3106">
        <f>SUM(Emisiones_CO2_CO2eq_MUNDO[[#This Row],[Edificios (kilotoneladas CO₂e)]:[Electricidad y Calor (kilotoneladas CO₂e)]])</f>
        <v>37450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E3107">
        <v>0</v>
      </c>
      <c r="F3107">
        <v>0</v>
      </c>
      <c r="G3107">
        <v>-1220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>SUM(Emisiones_CO2_CO2eq_MUNDO[[#This Row],[Edificios (kilotoneladas CO₂e)]:[Electricidad y Calor (kilotoneladas CO₂e)]])</f>
        <v>-1220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E3108">
        <v>0</v>
      </c>
      <c r="F3108">
        <v>0</v>
      </c>
      <c r="G3108">
        <v>-1220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SUM(Emisiones_CO2_CO2eq_MUNDO[[#This Row],[Edificios (kilotoneladas CO₂e)]:[Electricidad y Calor (kilotoneladas CO₂e)]])</f>
        <v>-1220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E3109">
        <v>0</v>
      </c>
      <c r="F3109">
        <v>0</v>
      </c>
      <c r="G3109">
        <v>-1220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SUM(Emisiones_CO2_CO2eq_MUNDO[[#This Row],[Edificios (kilotoneladas CO₂e)]:[Electricidad y Calor (kilotoneladas CO₂e)]])</f>
        <v>-1220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E3110">
        <v>0</v>
      </c>
      <c r="F3110">
        <v>0</v>
      </c>
      <c r="G3110">
        <v>-1220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>SUM(Emisiones_CO2_CO2eq_MUNDO[[#This Row],[Edificios (kilotoneladas CO₂e)]:[Electricidad y Calor (kilotoneladas CO₂e)]])</f>
        <v>-1220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E3111">
        <v>0</v>
      </c>
      <c r="F3111">
        <v>0</v>
      </c>
      <c r="G3111">
        <v>-1220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>SUM(Emisiones_CO2_CO2eq_MUNDO[[#This Row],[Edificios (kilotoneladas CO₂e)]:[Electricidad y Calor (kilotoneladas CO₂e)]])</f>
        <v>-1220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E3112">
        <v>0</v>
      </c>
      <c r="F3112">
        <v>0</v>
      </c>
      <c r="G3112">
        <v>-1220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SUM(Emisiones_CO2_CO2eq_MUNDO[[#This Row],[Edificios (kilotoneladas CO₂e)]:[Electricidad y Calor (kilotoneladas CO₂e)]])</f>
        <v>-1220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E3113">
        <v>0</v>
      </c>
      <c r="F3113">
        <v>0</v>
      </c>
      <c r="G3113">
        <v>-1220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SUM(Emisiones_CO2_CO2eq_MUNDO[[#This Row],[Edificios (kilotoneladas CO₂e)]:[Electricidad y Calor (kilotoneladas CO₂e)]])</f>
        <v>-1220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E3114">
        <v>0</v>
      </c>
      <c r="F3114">
        <v>0</v>
      </c>
      <c r="G3114">
        <v>-1220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>SUM(Emisiones_CO2_CO2eq_MUNDO[[#This Row],[Edificios (kilotoneladas CO₂e)]:[Electricidad y Calor (kilotoneladas CO₂e)]])</f>
        <v>-1220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E3115">
        <v>0</v>
      </c>
      <c r="F3115">
        <v>0</v>
      </c>
      <c r="G3115">
        <v>-1220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>SUM(Emisiones_CO2_CO2eq_MUNDO[[#This Row],[Edificios (kilotoneladas CO₂e)]:[Electricidad y Calor (kilotoneladas CO₂e)]])</f>
        <v>-1220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E3116">
        <v>0</v>
      </c>
      <c r="F3116">
        <v>0</v>
      </c>
      <c r="G3116">
        <v>-1220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>SUM(Emisiones_CO2_CO2eq_MUNDO[[#This Row],[Edificios (kilotoneladas CO₂e)]:[Electricidad y Calor (kilotoneladas CO₂e)]])</f>
        <v>-1220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E3117">
        <v>0</v>
      </c>
      <c r="F3117">
        <v>0</v>
      </c>
      <c r="G3117">
        <v>-1220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>SUM(Emisiones_CO2_CO2eq_MUNDO[[#This Row],[Edificios (kilotoneladas CO₂e)]:[Electricidad y Calor (kilotoneladas CO₂e)]])</f>
        <v>-1220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E3118">
        <v>0</v>
      </c>
      <c r="F3118">
        <v>0</v>
      </c>
      <c r="G3118">
        <v>-1280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SUM(Emisiones_CO2_CO2eq_MUNDO[[#This Row],[Edificios (kilotoneladas CO₂e)]:[Electricidad y Calor (kilotoneladas CO₂e)]])</f>
        <v>-1280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E3119">
        <v>0</v>
      </c>
      <c r="F3119">
        <v>0</v>
      </c>
      <c r="G3119">
        <v>-1280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SUM(Emisiones_CO2_CO2eq_MUNDO[[#This Row],[Edificios (kilotoneladas CO₂e)]:[Electricidad y Calor (kilotoneladas CO₂e)]])</f>
        <v>-1280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E3120">
        <v>0</v>
      </c>
      <c r="F3120">
        <v>0</v>
      </c>
      <c r="G3120">
        <v>-1280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SUM(Emisiones_CO2_CO2eq_MUNDO[[#This Row],[Edificios (kilotoneladas CO₂e)]:[Electricidad y Calor (kilotoneladas CO₂e)]])</f>
        <v>-1280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E3121">
        <v>0</v>
      </c>
      <c r="F3121">
        <v>0</v>
      </c>
      <c r="G3121">
        <v>-1280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SUM(Emisiones_CO2_CO2eq_MUNDO[[#This Row],[Edificios (kilotoneladas CO₂e)]:[Electricidad y Calor (kilotoneladas CO₂e)]])</f>
        <v>-1280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</v>
      </c>
      <c r="H3122">
        <v>0</v>
      </c>
      <c r="I3122">
        <v>500</v>
      </c>
      <c r="J3122">
        <v>400</v>
      </c>
      <c r="K3122">
        <v>0</v>
      </c>
      <c r="L3122">
        <v>1100</v>
      </c>
      <c r="M3122">
        <f>SUM(Emisiones_CO2_CO2eq_MUNDO[[#This Row],[Edificios (kilotoneladas CO₂e)]:[Electricidad y Calor (kilotoneladas CO₂e)]])</f>
        <v>720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</v>
      </c>
      <c r="H3123">
        <v>0</v>
      </c>
      <c r="I3123">
        <v>500</v>
      </c>
      <c r="J3123">
        <v>300</v>
      </c>
      <c r="K3123">
        <v>0</v>
      </c>
      <c r="L3123">
        <v>1300</v>
      </c>
      <c r="M3123">
        <f>SUM(Emisiones_CO2_CO2eq_MUNDO[[#This Row],[Edificios (kilotoneladas CO₂e)]:[Electricidad y Calor (kilotoneladas CO₂e)]])</f>
        <v>-14800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</v>
      </c>
      <c r="H3124">
        <v>0</v>
      </c>
      <c r="I3124">
        <v>600</v>
      </c>
      <c r="J3124">
        <v>400</v>
      </c>
      <c r="K3124">
        <v>0</v>
      </c>
      <c r="L3124">
        <v>1000</v>
      </c>
      <c r="M3124">
        <f>SUM(Emisiones_CO2_CO2eq_MUNDO[[#This Row],[Edificios (kilotoneladas CO₂e)]:[Electricidad y Calor (kilotoneladas CO₂e)]])</f>
        <v>-14890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</v>
      </c>
      <c r="H3125">
        <v>0</v>
      </c>
      <c r="I3125">
        <v>600</v>
      </c>
      <c r="J3125">
        <v>500</v>
      </c>
      <c r="K3125">
        <v>0</v>
      </c>
      <c r="L3125">
        <v>1500</v>
      </c>
      <c r="M3125">
        <f>SUM(Emisiones_CO2_CO2eq_MUNDO[[#This Row],[Edificios (kilotoneladas CO₂e)]:[Electricidad y Calor (kilotoneladas CO₂e)]])</f>
        <v>-14300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</v>
      </c>
      <c r="H3126">
        <v>0</v>
      </c>
      <c r="I3126">
        <v>600</v>
      </c>
      <c r="J3126">
        <v>300</v>
      </c>
      <c r="K3126">
        <v>0</v>
      </c>
      <c r="L3126">
        <v>800</v>
      </c>
      <c r="M3126">
        <f>SUM(Emisiones_CO2_CO2eq_MUNDO[[#This Row],[Edificios (kilotoneladas CO₂e)]:[Electricidad y Calor (kilotoneladas CO₂e)]])</f>
        <v>-15200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</v>
      </c>
      <c r="H3127">
        <v>0</v>
      </c>
      <c r="I3127">
        <v>700</v>
      </c>
      <c r="J3127">
        <v>100</v>
      </c>
      <c r="K3127">
        <v>0</v>
      </c>
      <c r="L3127">
        <v>1700</v>
      </c>
      <c r="M3127">
        <f>SUM(Emisiones_CO2_CO2eq_MUNDO[[#This Row],[Edificios (kilotoneladas CO₂e)]:[Electricidad y Calor (kilotoneladas CO₂e)]])</f>
        <v>-14400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</v>
      </c>
      <c r="H3128">
        <v>0</v>
      </c>
      <c r="I3128">
        <v>600</v>
      </c>
      <c r="J3128">
        <v>100</v>
      </c>
      <c r="K3128">
        <v>0</v>
      </c>
      <c r="L3128">
        <v>1800</v>
      </c>
      <c r="M3128">
        <f>SUM(Emisiones_CO2_CO2eq_MUNDO[[#This Row],[Edificios (kilotoneladas CO₂e)]:[Electricidad y Calor (kilotoneladas CO₂e)]])</f>
        <v>2580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</v>
      </c>
      <c r="H3129">
        <v>0</v>
      </c>
      <c r="I3129">
        <v>600</v>
      </c>
      <c r="J3129">
        <v>100</v>
      </c>
      <c r="K3129">
        <v>0</v>
      </c>
      <c r="L3129">
        <v>1600</v>
      </c>
      <c r="M3129">
        <f>SUM(Emisiones_CO2_CO2eq_MUNDO[[#This Row],[Edificios (kilotoneladas CO₂e)]:[Electricidad y Calor (kilotoneladas CO₂e)]])</f>
        <v>2330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</v>
      </c>
      <c r="H3130">
        <v>0</v>
      </c>
      <c r="I3130">
        <v>500</v>
      </c>
      <c r="J3130">
        <v>200</v>
      </c>
      <c r="K3130">
        <v>0</v>
      </c>
      <c r="L3130">
        <v>1500</v>
      </c>
      <c r="M3130">
        <f>SUM(Emisiones_CO2_CO2eq_MUNDO[[#This Row],[Edificios (kilotoneladas CO₂e)]:[Electricidad y Calor (kilotoneladas CO₂e)]])</f>
        <v>2230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</v>
      </c>
      <c r="H3131">
        <v>0</v>
      </c>
      <c r="I3131">
        <v>500</v>
      </c>
      <c r="J3131">
        <v>200</v>
      </c>
      <c r="K3131">
        <v>0</v>
      </c>
      <c r="L3131">
        <v>1500</v>
      </c>
      <c r="M3131">
        <f>SUM(Emisiones_CO2_CO2eq_MUNDO[[#This Row],[Edificios (kilotoneladas CO₂e)]:[Electricidad y Calor (kilotoneladas CO₂e)]])</f>
        <v>2230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</v>
      </c>
      <c r="H3132">
        <v>0</v>
      </c>
      <c r="I3132">
        <v>600</v>
      </c>
      <c r="J3132">
        <v>200</v>
      </c>
      <c r="K3132">
        <v>0</v>
      </c>
      <c r="L3132">
        <v>1600</v>
      </c>
      <c r="M3132">
        <f>SUM(Emisiones_CO2_CO2eq_MUNDO[[#This Row],[Edificios (kilotoneladas CO₂e)]:[Electricidad y Calor (kilotoneladas CO₂e)]])</f>
        <v>2430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</v>
      </c>
      <c r="H3133">
        <v>0</v>
      </c>
      <c r="I3133">
        <v>700</v>
      </c>
      <c r="J3133">
        <v>200</v>
      </c>
      <c r="K3133">
        <v>0</v>
      </c>
      <c r="L3133">
        <v>1200</v>
      </c>
      <c r="M3133">
        <f>SUM(Emisiones_CO2_CO2eq_MUNDO[[#This Row],[Edificios (kilotoneladas CO₂e)]:[Electricidad y Calor (kilotoneladas CO₂e)]])</f>
        <v>2130</v>
      </c>
    </row>
    <row r="3134" spans="1:13" x14ac:dyDescent="0.25">
      <c r="A3134" t="s">
        <v>230</v>
      </c>
      <c r="B3134" t="s">
        <v>455</v>
      </c>
      <c r="C3134" t="s">
        <v>231</v>
      </c>
      <c r="D3134">
        <v>1990</v>
      </c>
      <c r="E3134">
        <v>1800</v>
      </c>
      <c r="F3134">
        <v>2069.99999999999</v>
      </c>
      <c r="G3134">
        <v>-8800</v>
      </c>
      <c r="H3134">
        <v>700</v>
      </c>
      <c r="I3134">
        <v>3900</v>
      </c>
      <c r="J3134">
        <v>5400</v>
      </c>
      <c r="K3134">
        <v>0</v>
      </c>
      <c r="L3134">
        <v>8000</v>
      </c>
      <c r="M3134">
        <f>SUM(Emisiones_CO2_CO2eq_MUNDO[[#This Row],[Edificios (kilotoneladas CO₂e)]:[Electricidad y Calor (kilotoneladas CO₂e)]])</f>
        <v>13069.999999999989</v>
      </c>
    </row>
    <row r="3135" spans="1:13" x14ac:dyDescent="0.25">
      <c r="A3135" t="s">
        <v>230</v>
      </c>
      <c r="B3135" t="s">
        <v>455</v>
      </c>
      <c r="C3135" t="s">
        <v>231</v>
      </c>
      <c r="D3135">
        <v>1991</v>
      </c>
      <c r="E3135">
        <v>2100</v>
      </c>
      <c r="F3135">
        <v>2850</v>
      </c>
      <c r="G3135">
        <v>-8800</v>
      </c>
      <c r="H3135">
        <v>800</v>
      </c>
      <c r="I3135">
        <v>4300</v>
      </c>
      <c r="J3135">
        <v>5600</v>
      </c>
      <c r="K3135">
        <v>0</v>
      </c>
      <c r="L3135">
        <v>7800</v>
      </c>
      <c r="M3135">
        <f>SUM(Emisiones_CO2_CO2eq_MUNDO[[#This Row],[Edificios (kilotoneladas CO₂e)]:[Electricidad y Calor (kilotoneladas CO₂e)]])</f>
        <v>14650</v>
      </c>
    </row>
    <row r="3136" spans="1:13" x14ac:dyDescent="0.25">
      <c r="A3136" t="s">
        <v>230</v>
      </c>
      <c r="B3136" t="s">
        <v>455</v>
      </c>
      <c r="C3136" t="s">
        <v>231</v>
      </c>
      <c r="D3136">
        <v>1992</v>
      </c>
      <c r="E3136">
        <v>2200</v>
      </c>
      <c r="F3136">
        <v>3130</v>
      </c>
      <c r="G3136">
        <v>-8800</v>
      </c>
      <c r="H3136">
        <v>900</v>
      </c>
      <c r="I3136">
        <v>4800</v>
      </c>
      <c r="J3136">
        <v>5800</v>
      </c>
      <c r="K3136">
        <v>0</v>
      </c>
      <c r="L3136">
        <v>8400</v>
      </c>
      <c r="M3136">
        <f>SUM(Emisiones_CO2_CO2eq_MUNDO[[#This Row],[Edificios (kilotoneladas CO₂e)]:[Electricidad y Calor (kilotoneladas CO₂e)]])</f>
        <v>16430</v>
      </c>
    </row>
    <row r="3137" spans="1:13" x14ac:dyDescent="0.25">
      <c r="A3137" t="s">
        <v>230</v>
      </c>
      <c r="B3137" t="s">
        <v>455</v>
      </c>
      <c r="C3137" t="s">
        <v>231</v>
      </c>
      <c r="D3137">
        <v>1993</v>
      </c>
      <c r="E3137">
        <v>2400</v>
      </c>
      <c r="F3137">
        <v>3130</v>
      </c>
      <c r="G3137">
        <v>-8800</v>
      </c>
      <c r="H3137">
        <v>1000</v>
      </c>
      <c r="I3137">
        <v>5200</v>
      </c>
      <c r="J3137">
        <v>5000</v>
      </c>
      <c r="K3137">
        <v>0</v>
      </c>
      <c r="L3137">
        <v>9200</v>
      </c>
      <c r="M3137">
        <f>SUM(Emisiones_CO2_CO2eq_MUNDO[[#This Row],[Edificios (kilotoneladas CO₂e)]:[Electricidad y Calor (kilotoneladas CO₂e)]])</f>
        <v>17130</v>
      </c>
    </row>
    <row r="3138" spans="1:13" x14ac:dyDescent="0.25">
      <c r="A3138" t="s">
        <v>230</v>
      </c>
      <c r="B3138" t="s">
        <v>455</v>
      </c>
      <c r="C3138" t="s">
        <v>231</v>
      </c>
      <c r="D3138">
        <v>1994</v>
      </c>
      <c r="E3138">
        <v>2500</v>
      </c>
      <c r="F3138">
        <v>3130</v>
      </c>
      <c r="G3138">
        <v>-8800</v>
      </c>
      <c r="H3138">
        <v>1100</v>
      </c>
      <c r="I3138">
        <v>5600</v>
      </c>
      <c r="J3138">
        <v>5500</v>
      </c>
      <c r="K3138">
        <v>0</v>
      </c>
      <c r="L3138">
        <v>10200</v>
      </c>
      <c r="M3138">
        <f>SUM(Emisiones_CO2_CO2eq_MUNDO[[#This Row],[Edificios (kilotoneladas CO₂e)]:[Electricidad y Calor (kilotoneladas CO₂e)]])</f>
        <v>19230</v>
      </c>
    </row>
    <row r="3139" spans="1:13" x14ac:dyDescent="0.25">
      <c r="A3139" t="s">
        <v>230</v>
      </c>
      <c r="B3139" t="s">
        <v>455</v>
      </c>
      <c r="C3139" t="s">
        <v>231</v>
      </c>
      <c r="D3139">
        <v>1995</v>
      </c>
      <c r="E3139">
        <v>2600</v>
      </c>
      <c r="F3139">
        <v>3120</v>
      </c>
      <c r="G3139">
        <v>-8800</v>
      </c>
      <c r="H3139">
        <v>1100</v>
      </c>
      <c r="I3139">
        <v>6000</v>
      </c>
      <c r="J3139">
        <v>4600</v>
      </c>
      <c r="K3139">
        <v>0</v>
      </c>
      <c r="L3139">
        <v>11700</v>
      </c>
      <c r="M3139">
        <f>SUM(Emisiones_CO2_CO2eq_MUNDO[[#This Row],[Edificios (kilotoneladas CO₂e)]:[Electricidad y Calor (kilotoneladas CO₂e)]])</f>
        <v>20320</v>
      </c>
    </row>
    <row r="3140" spans="1:13" x14ac:dyDescent="0.25">
      <c r="A3140" t="s">
        <v>230</v>
      </c>
      <c r="B3140" t="s">
        <v>455</v>
      </c>
      <c r="C3140" t="s">
        <v>231</v>
      </c>
      <c r="D3140">
        <v>1996</v>
      </c>
      <c r="E3140">
        <v>2700</v>
      </c>
      <c r="F3140">
        <v>3180</v>
      </c>
      <c r="G3140">
        <v>-8800</v>
      </c>
      <c r="H3140">
        <v>1100</v>
      </c>
      <c r="I3140">
        <v>6400</v>
      </c>
      <c r="J3140">
        <v>5500</v>
      </c>
      <c r="K3140">
        <v>0</v>
      </c>
      <c r="L3140">
        <v>10000</v>
      </c>
      <c r="M3140">
        <f>SUM(Emisiones_CO2_CO2eq_MUNDO[[#This Row],[Edificios (kilotoneladas CO₂e)]:[Electricidad y Calor (kilotoneladas CO₂e)]])</f>
        <v>20080</v>
      </c>
    </row>
    <row r="3141" spans="1:13" x14ac:dyDescent="0.25">
      <c r="A3141" t="s">
        <v>230</v>
      </c>
      <c r="B3141" t="s">
        <v>455</v>
      </c>
      <c r="C3141" t="s">
        <v>231</v>
      </c>
      <c r="D3141">
        <v>1997</v>
      </c>
      <c r="E3141">
        <v>2900</v>
      </c>
      <c r="F3141">
        <v>3450</v>
      </c>
      <c r="G3141">
        <v>-8800</v>
      </c>
      <c r="H3141">
        <v>1100</v>
      </c>
      <c r="I3141">
        <v>6800</v>
      </c>
      <c r="J3141">
        <v>5400</v>
      </c>
      <c r="K3141">
        <v>0</v>
      </c>
      <c r="L3141">
        <v>10600</v>
      </c>
      <c r="M3141">
        <f>SUM(Emisiones_CO2_CO2eq_MUNDO[[#This Row],[Edificios (kilotoneladas CO₂e)]:[Electricidad y Calor (kilotoneladas CO₂e)]])</f>
        <v>21450</v>
      </c>
    </row>
    <row r="3142" spans="1:13" x14ac:dyDescent="0.25">
      <c r="A3142" t="s">
        <v>230</v>
      </c>
      <c r="B3142" t="s">
        <v>455</v>
      </c>
      <c r="C3142" t="s">
        <v>231</v>
      </c>
      <c r="D3142">
        <v>1998</v>
      </c>
      <c r="E3142">
        <v>3000</v>
      </c>
      <c r="F3142">
        <v>3500</v>
      </c>
      <c r="G3142">
        <v>-8800</v>
      </c>
      <c r="H3142">
        <v>1200</v>
      </c>
      <c r="I3142">
        <v>7300</v>
      </c>
      <c r="J3142">
        <v>5400</v>
      </c>
      <c r="K3142">
        <v>0</v>
      </c>
      <c r="L3142">
        <v>10600</v>
      </c>
      <c r="M3142">
        <f>SUM(Emisiones_CO2_CO2eq_MUNDO[[#This Row],[Edificios (kilotoneladas CO₂e)]:[Electricidad y Calor (kilotoneladas CO₂e)]])</f>
        <v>22200</v>
      </c>
    </row>
    <row r="3143" spans="1:13" x14ac:dyDescent="0.25">
      <c r="A3143" t="s">
        <v>230</v>
      </c>
      <c r="B3143" t="s">
        <v>455</v>
      </c>
      <c r="C3143" t="s">
        <v>231</v>
      </c>
      <c r="D3143">
        <v>1999</v>
      </c>
      <c r="E3143">
        <v>3200</v>
      </c>
      <c r="F3143">
        <v>3510</v>
      </c>
      <c r="G3143">
        <v>-8800</v>
      </c>
      <c r="H3143">
        <v>1300</v>
      </c>
      <c r="I3143">
        <v>7800</v>
      </c>
      <c r="J3143">
        <v>5800</v>
      </c>
      <c r="K3143">
        <v>0</v>
      </c>
      <c r="L3143">
        <v>11000</v>
      </c>
      <c r="M3143">
        <f>SUM(Emisiones_CO2_CO2eq_MUNDO[[#This Row],[Edificios (kilotoneladas CO₂e)]:[Electricidad y Calor (kilotoneladas CO₂e)]])</f>
        <v>23810</v>
      </c>
    </row>
    <row r="3144" spans="1:13" x14ac:dyDescent="0.25">
      <c r="A3144" t="s">
        <v>230</v>
      </c>
      <c r="B3144" t="s">
        <v>455</v>
      </c>
      <c r="C3144" t="s">
        <v>231</v>
      </c>
      <c r="D3144">
        <v>2000</v>
      </c>
      <c r="E3144">
        <v>3300</v>
      </c>
      <c r="F3144">
        <v>3740</v>
      </c>
      <c r="G3144">
        <v>-8800</v>
      </c>
      <c r="H3144">
        <v>1300</v>
      </c>
      <c r="I3144">
        <v>8199.9999999999891</v>
      </c>
      <c r="J3144">
        <v>5500</v>
      </c>
      <c r="K3144">
        <v>0</v>
      </c>
      <c r="L3144">
        <v>11300</v>
      </c>
      <c r="M3144">
        <f>SUM(Emisiones_CO2_CO2eq_MUNDO[[#This Row],[Edificios (kilotoneladas CO₂e)]:[Electricidad y Calor (kilotoneladas CO₂e)]])</f>
        <v>24539.999999999989</v>
      </c>
    </row>
    <row r="3145" spans="1:13" x14ac:dyDescent="0.25">
      <c r="A3145" t="s">
        <v>230</v>
      </c>
      <c r="B3145" t="s">
        <v>455</v>
      </c>
      <c r="C3145" t="s">
        <v>231</v>
      </c>
      <c r="D3145">
        <v>2001</v>
      </c>
      <c r="E3145">
        <v>3400</v>
      </c>
      <c r="F3145">
        <v>4730</v>
      </c>
      <c r="G3145">
        <v>-9530</v>
      </c>
      <c r="H3145">
        <v>1300</v>
      </c>
      <c r="I3145">
        <v>8600</v>
      </c>
      <c r="J3145">
        <v>5600</v>
      </c>
      <c r="K3145">
        <v>0</v>
      </c>
      <c r="L3145">
        <v>13200</v>
      </c>
      <c r="M3145">
        <f>SUM(Emisiones_CO2_CO2eq_MUNDO[[#This Row],[Edificios (kilotoneladas CO₂e)]:[Electricidad y Calor (kilotoneladas CO₂e)]])</f>
        <v>27300</v>
      </c>
    </row>
    <row r="3146" spans="1:13" x14ac:dyDescent="0.25">
      <c r="A3146" t="s">
        <v>230</v>
      </c>
      <c r="B3146" t="s">
        <v>455</v>
      </c>
      <c r="C3146" t="s">
        <v>231</v>
      </c>
      <c r="D3146">
        <v>2002</v>
      </c>
      <c r="E3146">
        <v>3600</v>
      </c>
      <c r="F3146">
        <v>4930</v>
      </c>
      <c r="G3146">
        <v>-9530</v>
      </c>
      <c r="H3146">
        <v>1400</v>
      </c>
      <c r="I3146">
        <v>9000</v>
      </c>
      <c r="J3146">
        <v>5300</v>
      </c>
      <c r="K3146">
        <v>0</v>
      </c>
      <c r="L3146">
        <v>14000</v>
      </c>
      <c r="M3146">
        <f>SUM(Emisiones_CO2_CO2eq_MUNDO[[#This Row],[Edificios (kilotoneladas CO₂e)]:[Electricidad y Calor (kilotoneladas CO₂e)]])</f>
        <v>28700</v>
      </c>
    </row>
    <row r="3147" spans="1:13" x14ac:dyDescent="0.25">
      <c r="A3147" t="s">
        <v>230</v>
      </c>
      <c r="B3147" t="s">
        <v>455</v>
      </c>
      <c r="C3147" t="s">
        <v>231</v>
      </c>
      <c r="D3147">
        <v>2003</v>
      </c>
      <c r="E3147">
        <v>3700</v>
      </c>
      <c r="F3147">
        <v>5150</v>
      </c>
      <c r="G3147">
        <v>-9530</v>
      </c>
      <c r="H3147">
        <v>1400</v>
      </c>
      <c r="I3147">
        <v>9400</v>
      </c>
      <c r="J3147">
        <v>4099.99999999999</v>
      </c>
      <c r="K3147">
        <v>0</v>
      </c>
      <c r="L3147">
        <v>14500</v>
      </c>
      <c r="M3147">
        <f>SUM(Emisiones_CO2_CO2eq_MUNDO[[#This Row],[Edificios (kilotoneladas CO₂e)]:[Electricidad y Calor (kilotoneladas CO₂e)]])</f>
        <v>28719.999999999989</v>
      </c>
    </row>
    <row r="3148" spans="1:13" x14ac:dyDescent="0.25">
      <c r="A3148" t="s">
        <v>230</v>
      </c>
      <c r="B3148" t="s">
        <v>455</v>
      </c>
      <c r="C3148" t="s">
        <v>231</v>
      </c>
      <c r="D3148">
        <v>2004</v>
      </c>
      <c r="E3148">
        <v>3900</v>
      </c>
      <c r="F3148">
        <v>5570</v>
      </c>
      <c r="G3148">
        <v>-9530</v>
      </c>
      <c r="H3148">
        <v>1500</v>
      </c>
      <c r="I3148">
        <v>9800</v>
      </c>
      <c r="J3148">
        <v>5500</v>
      </c>
      <c r="K3148">
        <v>0</v>
      </c>
      <c r="L3148">
        <v>15900</v>
      </c>
      <c r="M3148">
        <f>SUM(Emisiones_CO2_CO2eq_MUNDO[[#This Row],[Edificios (kilotoneladas CO₂e)]:[Electricidad y Calor (kilotoneladas CO₂e)]])</f>
        <v>32640</v>
      </c>
    </row>
    <row r="3149" spans="1:13" x14ac:dyDescent="0.25">
      <c r="A3149" t="s">
        <v>230</v>
      </c>
      <c r="B3149" t="s">
        <v>455</v>
      </c>
      <c r="C3149" t="s">
        <v>231</v>
      </c>
      <c r="D3149">
        <v>2005</v>
      </c>
      <c r="E3149">
        <v>4099.99999999999</v>
      </c>
      <c r="F3149">
        <v>5270</v>
      </c>
      <c r="G3149">
        <v>-9530</v>
      </c>
      <c r="H3149">
        <v>1600</v>
      </c>
      <c r="I3149">
        <v>10200</v>
      </c>
      <c r="J3149">
        <v>6500</v>
      </c>
      <c r="K3149">
        <v>0</v>
      </c>
      <c r="L3149">
        <v>16800</v>
      </c>
      <c r="M3149">
        <f>SUM(Emisiones_CO2_CO2eq_MUNDO[[#This Row],[Edificios (kilotoneladas CO₂e)]:[Electricidad y Calor (kilotoneladas CO₂e)]])</f>
        <v>34939.999999999985</v>
      </c>
    </row>
    <row r="3150" spans="1:13" x14ac:dyDescent="0.25">
      <c r="A3150" t="s">
        <v>230</v>
      </c>
      <c r="B3150" t="s">
        <v>455</v>
      </c>
      <c r="C3150" t="s">
        <v>231</v>
      </c>
      <c r="D3150">
        <v>2006</v>
      </c>
      <c r="E3150">
        <v>4400</v>
      </c>
      <c r="F3150">
        <v>5660</v>
      </c>
      <c r="G3150">
        <v>730</v>
      </c>
      <c r="H3150">
        <v>1600</v>
      </c>
      <c r="I3150">
        <v>10500</v>
      </c>
      <c r="J3150">
        <v>7000</v>
      </c>
      <c r="K3150">
        <v>0</v>
      </c>
      <c r="L3150">
        <v>17000</v>
      </c>
      <c r="M3150">
        <f>SUM(Emisiones_CO2_CO2eq_MUNDO[[#This Row],[Edificios (kilotoneladas CO₂e)]:[Electricidad y Calor (kilotoneladas CO₂e)]])</f>
        <v>46890</v>
      </c>
    </row>
    <row r="3151" spans="1:13" x14ac:dyDescent="0.25">
      <c r="A3151" t="s">
        <v>230</v>
      </c>
      <c r="B3151" t="s">
        <v>455</v>
      </c>
      <c r="C3151" t="s">
        <v>231</v>
      </c>
      <c r="D3151">
        <v>2007</v>
      </c>
      <c r="E3151">
        <v>4700</v>
      </c>
      <c r="F3151">
        <v>6380</v>
      </c>
      <c r="G3151">
        <v>730</v>
      </c>
      <c r="H3151">
        <v>1700</v>
      </c>
      <c r="I3151">
        <v>11200</v>
      </c>
      <c r="J3151">
        <v>7000</v>
      </c>
      <c r="K3151">
        <v>0</v>
      </c>
      <c r="L3151">
        <v>16700</v>
      </c>
      <c r="M3151">
        <f>SUM(Emisiones_CO2_CO2eq_MUNDO[[#This Row],[Edificios (kilotoneladas CO₂e)]:[Electricidad y Calor (kilotoneladas CO₂e)]])</f>
        <v>48410</v>
      </c>
    </row>
    <row r="3152" spans="1:13" x14ac:dyDescent="0.25">
      <c r="A3152" t="s">
        <v>230</v>
      </c>
      <c r="B3152" t="s">
        <v>455</v>
      </c>
      <c r="C3152" t="s">
        <v>231</v>
      </c>
      <c r="D3152">
        <v>2008</v>
      </c>
      <c r="E3152">
        <v>5000</v>
      </c>
      <c r="F3152">
        <v>7000</v>
      </c>
      <c r="G3152">
        <v>730</v>
      </c>
      <c r="H3152">
        <v>1700</v>
      </c>
      <c r="I3152">
        <v>12200</v>
      </c>
      <c r="J3152">
        <v>7200</v>
      </c>
      <c r="K3152">
        <v>0</v>
      </c>
      <c r="L3152">
        <v>17000</v>
      </c>
      <c r="M3152">
        <f>SUM(Emisiones_CO2_CO2eq_MUNDO[[#This Row],[Edificios (kilotoneladas CO₂e)]:[Electricidad y Calor (kilotoneladas CO₂e)]])</f>
        <v>50830</v>
      </c>
    </row>
    <row r="3153" spans="1:13" x14ac:dyDescent="0.25">
      <c r="A3153" t="s">
        <v>230</v>
      </c>
      <c r="B3153" t="s">
        <v>455</v>
      </c>
      <c r="C3153" t="s">
        <v>231</v>
      </c>
      <c r="D3153">
        <v>2009</v>
      </c>
      <c r="E3153">
        <v>5100</v>
      </c>
      <c r="F3153">
        <v>7390</v>
      </c>
      <c r="G3153">
        <v>730</v>
      </c>
      <c r="H3153">
        <v>2000</v>
      </c>
      <c r="I3153">
        <v>12900</v>
      </c>
      <c r="J3153">
        <v>7200</v>
      </c>
      <c r="K3153">
        <v>0</v>
      </c>
      <c r="L3153">
        <v>15900</v>
      </c>
      <c r="M3153">
        <f>SUM(Emisiones_CO2_CO2eq_MUNDO[[#This Row],[Edificios (kilotoneladas CO₂e)]:[Electricidad y Calor (kilotoneladas CO₂e)]])</f>
        <v>51220</v>
      </c>
    </row>
    <row r="3154" spans="1:13" x14ac:dyDescent="0.25">
      <c r="A3154" t="s">
        <v>230</v>
      </c>
      <c r="B3154" t="s">
        <v>455</v>
      </c>
      <c r="C3154" t="s">
        <v>231</v>
      </c>
      <c r="D3154">
        <v>2010</v>
      </c>
      <c r="E3154">
        <v>5300</v>
      </c>
      <c r="F3154">
        <v>7260</v>
      </c>
      <c r="G3154">
        <v>730</v>
      </c>
      <c r="H3154">
        <v>2000</v>
      </c>
      <c r="I3154">
        <v>13600</v>
      </c>
      <c r="J3154">
        <v>7600</v>
      </c>
      <c r="K3154">
        <v>0</v>
      </c>
      <c r="L3154">
        <v>17700</v>
      </c>
      <c r="M3154">
        <f>SUM(Emisiones_CO2_CO2eq_MUNDO[[#This Row],[Edificios (kilotoneladas CO₂e)]:[Electricidad y Calor (kilotoneladas CO₂e)]])</f>
        <v>54190</v>
      </c>
    </row>
    <row r="3155" spans="1:13" x14ac:dyDescent="0.25">
      <c r="A3155" t="s">
        <v>230</v>
      </c>
      <c r="B3155" t="s">
        <v>455</v>
      </c>
      <c r="C3155" t="s">
        <v>231</v>
      </c>
      <c r="D3155">
        <v>2011</v>
      </c>
      <c r="E3155">
        <v>5600</v>
      </c>
      <c r="F3155">
        <v>7040</v>
      </c>
      <c r="G3155">
        <v>-1470</v>
      </c>
      <c r="H3155">
        <v>2100</v>
      </c>
      <c r="I3155">
        <v>14400</v>
      </c>
      <c r="J3155">
        <v>8600</v>
      </c>
      <c r="K3155">
        <v>0</v>
      </c>
      <c r="L3155">
        <v>20000</v>
      </c>
      <c r="M3155">
        <f>SUM(Emisiones_CO2_CO2eq_MUNDO[[#This Row],[Edificios (kilotoneladas CO₂e)]:[Electricidad y Calor (kilotoneladas CO₂e)]])</f>
        <v>56270</v>
      </c>
    </row>
    <row r="3156" spans="1:13" x14ac:dyDescent="0.25">
      <c r="A3156" t="s">
        <v>230</v>
      </c>
      <c r="B3156" t="s">
        <v>455</v>
      </c>
      <c r="C3156" t="s">
        <v>231</v>
      </c>
      <c r="D3156">
        <v>2012</v>
      </c>
      <c r="E3156">
        <v>6000</v>
      </c>
      <c r="F3156">
        <v>7910</v>
      </c>
      <c r="G3156">
        <v>-1470</v>
      </c>
      <c r="H3156">
        <v>2200</v>
      </c>
      <c r="I3156">
        <v>14600</v>
      </c>
      <c r="J3156">
        <v>8800</v>
      </c>
      <c r="K3156">
        <v>0</v>
      </c>
      <c r="L3156">
        <v>20500</v>
      </c>
      <c r="M3156">
        <f>SUM(Emisiones_CO2_CO2eq_MUNDO[[#This Row],[Edificios (kilotoneladas CO₂e)]:[Electricidad y Calor (kilotoneladas CO₂e)]])</f>
        <v>58540</v>
      </c>
    </row>
    <row r="3157" spans="1:13" x14ac:dyDescent="0.25">
      <c r="A3157" t="s">
        <v>230</v>
      </c>
      <c r="B3157" t="s">
        <v>455</v>
      </c>
      <c r="C3157" t="s">
        <v>231</v>
      </c>
      <c r="D3157">
        <v>2013</v>
      </c>
      <c r="E3157">
        <v>6200</v>
      </c>
      <c r="F3157">
        <v>8199.9999999999891</v>
      </c>
      <c r="G3157">
        <v>-1470</v>
      </c>
      <c r="H3157">
        <v>2300</v>
      </c>
      <c r="I3157">
        <v>15200</v>
      </c>
      <c r="J3157">
        <v>8800</v>
      </c>
      <c r="K3157">
        <v>0</v>
      </c>
      <c r="L3157">
        <v>19100</v>
      </c>
      <c r="M3157">
        <f>SUM(Emisiones_CO2_CO2eq_MUNDO[[#This Row],[Edificios (kilotoneladas CO₂e)]:[Electricidad y Calor (kilotoneladas CO₂e)]])</f>
        <v>58329.999999999985</v>
      </c>
    </row>
    <row r="3158" spans="1:13" x14ac:dyDescent="0.25">
      <c r="A3158" t="s">
        <v>230</v>
      </c>
      <c r="B3158" t="s">
        <v>455</v>
      </c>
      <c r="C3158" t="s">
        <v>231</v>
      </c>
      <c r="D3158">
        <v>2014</v>
      </c>
      <c r="E3158">
        <v>6500</v>
      </c>
      <c r="F3158">
        <v>7640</v>
      </c>
      <c r="G3158">
        <v>-1470</v>
      </c>
      <c r="H3158">
        <v>2400</v>
      </c>
      <c r="I3158">
        <v>15400</v>
      </c>
      <c r="J3158">
        <v>7700</v>
      </c>
      <c r="K3158">
        <v>0</v>
      </c>
      <c r="L3158">
        <v>21500</v>
      </c>
      <c r="M3158">
        <f>SUM(Emisiones_CO2_CO2eq_MUNDO[[#This Row],[Edificios (kilotoneladas CO₂e)]:[Electricidad y Calor (kilotoneladas CO₂e)]])</f>
        <v>59670</v>
      </c>
    </row>
    <row r="3159" spans="1:13" x14ac:dyDescent="0.25">
      <c r="A3159" t="s">
        <v>230</v>
      </c>
      <c r="B3159" t="s">
        <v>455</v>
      </c>
      <c r="C3159" t="s">
        <v>231</v>
      </c>
      <c r="D3159">
        <v>2015</v>
      </c>
      <c r="E3159">
        <v>6600</v>
      </c>
      <c r="F3159">
        <v>7780</v>
      </c>
      <c r="G3159">
        <v>-1470</v>
      </c>
      <c r="H3159">
        <v>2500</v>
      </c>
      <c r="I3159">
        <v>16399.999999999898</v>
      </c>
      <c r="J3159">
        <v>7600</v>
      </c>
      <c r="K3159">
        <v>0</v>
      </c>
      <c r="L3159">
        <v>22200</v>
      </c>
      <c r="M3159">
        <f>SUM(Emisiones_CO2_CO2eq_MUNDO[[#This Row],[Edificios (kilotoneladas CO₂e)]:[Electricidad y Calor (kilotoneladas CO₂e)]])</f>
        <v>61609.999999999898</v>
      </c>
    </row>
    <row r="3160" spans="1:13" x14ac:dyDescent="0.25">
      <c r="A3160" t="s">
        <v>230</v>
      </c>
      <c r="B3160" t="s">
        <v>455</v>
      </c>
      <c r="C3160" t="s">
        <v>231</v>
      </c>
      <c r="D3160">
        <v>2016</v>
      </c>
      <c r="E3160">
        <v>6900</v>
      </c>
      <c r="F3160">
        <v>7780</v>
      </c>
      <c r="G3160">
        <v>-1470</v>
      </c>
      <c r="H3160">
        <v>2600</v>
      </c>
      <c r="I3160">
        <v>17100</v>
      </c>
      <c r="J3160">
        <v>7100</v>
      </c>
      <c r="K3160">
        <v>0</v>
      </c>
      <c r="L3160">
        <v>21600</v>
      </c>
      <c r="M3160">
        <f>SUM(Emisiones_CO2_CO2eq_MUNDO[[#This Row],[Edificios (kilotoneladas CO₂e)]:[Electricidad y Calor (kilotoneladas CO₂e)]])</f>
        <v>61610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</v>
      </c>
      <c r="F3161">
        <v>30</v>
      </c>
      <c r="G3161">
        <v>35200</v>
      </c>
      <c r="H3161">
        <v>100</v>
      </c>
      <c r="I3161">
        <v>600</v>
      </c>
      <c r="J3161">
        <v>100</v>
      </c>
      <c r="K3161">
        <v>0</v>
      </c>
      <c r="L3161">
        <v>100</v>
      </c>
      <c r="M3161">
        <f>SUM(Emisiones_CO2_CO2eq_MUNDO[[#This Row],[Edificios (kilotoneladas CO₂e)]:[Electricidad y Calor (kilotoneladas CO₂e)]])</f>
        <v>36230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</v>
      </c>
      <c r="G3162">
        <v>35200</v>
      </c>
      <c r="H3162">
        <v>100</v>
      </c>
      <c r="I3162">
        <v>500</v>
      </c>
      <c r="J3162">
        <v>100</v>
      </c>
      <c r="K3162">
        <v>0</v>
      </c>
      <c r="L3162">
        <v>100</v>
      </c>
      <c r="M3162">
        <f>SUM(Emisiones_CO2_CO2eq_MUNDO[[#This Row],[Edificios (kilotoneladas CO₂e)]:[Electricidad y Calor (kilotoneladas CO₂e)]])</f>
        <v>36030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</v>
      </c>
      <c r="G3163">
        <v>35200</v>
      </c>
      <c r="H3163">
        <v>100</v>
      </c>
      <c r="I3163">
        <v>700</v>
      </c>
      <c r="J3163">
        <v>100</v>
      </c>
      <c r="K3163">
        <v>0</v>
      </c>
      <c r="L3163">
        <v>100</v>
      </c>
      <c r="M3163">
        <f>SUM(Emisiones_CO2_CO2eq_MUNDO[[#This Row],[Edificios (kilotoneladas CO₂e)]:[Electricidad y Calor (kilotoneladas CO₂e)]])</f>
        <v>36210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</v>
      </c>
      <c r="G3164">
        <v>35200</v>
      </c>
      <c r="H3164">
        <v>100</v>
      </c>
      <c r="I3164">
        <v>900</v>
      </c>
      <c r="J3164">
        <v>200</v>
      </c>
      <c r="K3164">
        <v>0</v>
      </c>
      <c r="L3164">
        <v>100</v>
      </c>
      <c r="M3164">
        <f>SUM(Emisiones_CO2_CO2eq_MUNDO[[#This Row],[Edificios (kilotoneladas CO₂e)]:[Electricidad y Calor (kilotoneladas CO₂e)]])</f>
        <v>36510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</v>
      </c>
      <c r="F3165">
        <v>20</v>
      </c>
      <c r="G3165">
        <v>35200</v>
      </c>
      <c r="H3165">
        <v>100</v>
      </c>
      <c r="I3165">
        <v>700</v>
      </c>
      <c r="J3165">
        <v>200</v>
      </c>
      <c r="K3165">
        <v>0</v>
      </c>
      <c r="L3165">
        <v>0</v>
      </c>
      <c r="M3165">
        <f>SUM(Emisiones_CO2_CO2eq_MUNDO[[#This Row],[Edificios (kilotoneladas CO₂e)]:[Electricidad y Calor (kilotoneladas CO₂e)]])</f>
        <v>36320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</v>
      </c>
      <c r="F3166">
        <v>20</v>
      </c>
      <c r="G3166">
        <v>35200</v>
      </c>
      <c r="H3166">
        <v>100</v>
      </c>
      <c r="I3166">
        <v>700</v>
      </c>
      <c r="J3166">
        <v>200</v>
      </c>
      <c r="K3166">
        <v>0</v>
      </c>
      <c r="L3166">
        <v>0</v>
      </c>
      <c r="M3166">
        <f>SUM(Emisiones_CO2_CO2eq_MUNDO[[#This Row],[Edificios (kilotoneladas CO₂e)]:[Electricidad y Calor (kilotoneladas CO₂e)]])</f>
        <v>36320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</v>
      </c>
      <c r="F3167">
        <v>70</v>
      </c>
      <c r="G3167">
        <v>35200</v>
      </c>
      <c r="H3167">
        <v>0</v>
      </c>
      <c r="I3167">
        <v>800</v>
      </c>
      <c r="J3167">
        <v>0</v>
      </c>
      <c r="K3167">
        <v>0</v>
      </c>
      <c r="L3167">
        <v>0</v>
      </c>
      <c r="M3167">
        <f>SUM(Emisiones_CO2_CO2eq_MUNDO[[#This Row],[Edificios (kilotoneladas CO₂e)]:[Electricidad y Calor (kilotoneladas CO₂e)]])</f>
        <v>36270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</v>
      </c>
      <c r="F3168">
        <v>90</v>
      </c>
      <c r="G3168">
        <v>35200</v>
      </c>
      <c r="H3168">
        <v>0</v>
      </c>
      <c r="I3168">
        <v>800</v>
      </c>
      <c r="J3168">
        <v>100</v>
      </c>
      <c r="K3168">
        <v>0</v>
      </c>
      <c r="L3168">
        <v>0</v>
      </c>
      <c r="M3168">
        <f>SUM(Emisiones_CO2_CO2eq_MUNDO[[#This Row],[Edificios (kilotoneladas CO₂e)]:[Electricidad y Calor (kilotoneladas CO₂e)]])</f>
        <v>36390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</v>
      </c>
      <c r="F3169">
        <v>90</v>
      </c>
      <c r="G3169">
        <v>35200</v>
      </c>
      <c r="H3169">
        <v>0</v>
      </c>
      <c r="I3169">
        <v>800</v>
      </c>
      <c r="J3169">
        <v>100</v>
      </c>
      <c r="K3169">
        <v>0</v>
      </c>
      <c r="L3169">
        <v>0</v>
      </c>
      <c r="M3169">
        <f>SUM(Emisiones_CO2_CO2eq_MUNDO[[#This Row],[Edificios (kilotoneladas CO₂e)]:[Electricidad y Calor (kilotoneladas CO₂e)]])</f>
        <v>36290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</v>
      </c>
      <c r="F3170">
        <v>90</v>
      </c>
      <c r="G3170">
        <v>35200</v>
      </c>
      <c r="H3170">
        <v>0</v>
      </c>
      <c r="I3170">
        <v>800</v>
      </c>
      <c r="J3170">
        <v>100</v>
      </c>
      <c r="K3170">
        <v>0</v>
      </c>
      <c r="L3170">
        <v>0</v>
      </c>
      <c r="M3170">
        <f>SUM(Emisiones_CO2_CO2eq_MUNDO[[#This Row],[Edificios (kilotoneladas CO₂e)]:[Electricidad y Calor (kilotoneladas CO₂e)]])</f>
        <v>36290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</v>
      </c>
      <c r="F3171">
        <v>110</v>
      </c>
      <c r="G3171">
        <v>35200</v>
      </c>
      <c r="H3171">
        <v>0</v>
      </c>
      <c r="I3171">
        <v>800</v>
      </c>
      <c r="J3171">
        <v>100</v>
      </c>
      <c r="K3171">
        <v>0</v>
      </c>
      <c r="L3171">
        <v>0</v>
      </c>
      <c r="M3171">
        <f>SUM(Emisiones_CO2_CO2eq_MUNDO[[#This Row],[Edificios (kilotoneladas CO₂e)]:[Electricidad y Calor (kilotoneladas CO₂e)]])</f>
        <v>36510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</v>
      </c>
      <c r="F3172">
        <v>110</v>
      </c>
      <c r="G3172">
        <v>35930</v>
      </c>
      <c r="H3172">
        <v>0</v>
      </c>
      <c r="I3172">
        <v>800</v>
      </c>
      <c r="J3172">
        <v>200</v>
      </c>
      <c r="K3172">
        <v>0</v>
      </c>
      <c r="L3172">
        <v>0</v>
      </c>
      <c r="M3172">
        <f>SUM(Emisiones_CO2_CO2eq_MUNDO[[#This Row],[Edificios (kilotoneladas CO₂e)]:[Electricidad y Calor (kilotoneladas CO₂e)]])</f>
        <v>37240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</v>
      </c>
      <c r="F3173">
        <v>200</v>
      </c>
      <c r="G3173">
        <v>35930</v>
      </c>
      <c r="H3173">
        <v>0</v>
      </c>
      <c r="I3173">
        <v>900</v>
      </c>
      <c r="J3173">
        <v>200</v>
      </c>
      <c r="K3173">
        <v>0</v>
      </c>
      <c r="L3173">
        <v>0</v>
      </c>
      <c r="M3173">
        <f>SUM(Emisiones_CO2_CO2eq_MUNDO[[#This Row],[Edificios (kilotoneladas CO₂e)]:[Electricidad y Calor (kilotoneladas CO₂e)]])</f>
        <v>37330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</v>
      </c>
      <c r="F3174">
        <v>240</v>
      </c>
      <c r="G3174">
        <v>35930</v>
      </c>
      <c r="H3174">
        <v>0</v>
      </c>
      <c r="I3174">
        <v>1100</v>
      </c>
      <c r="J3174">
        <v>300</v>
      </c>
      <c r="K3174">
        <v>0</v>
      </c>
      <c r="L3174">
        <v>0</v>
      </c>
      <c r="M3174">
        <f>SUM(Emisiones_CO2_CO2eq_MUNDO[[#This Row],[Edificios (kilotoneladas CO₂e)]:[Electricidad y Calor (kilotoneladas CO₂e)]])</f>
        <v>37670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</v>
      </c>
      <c r="F3175">
        <v>220</v>
      </c>
      <c r="G3175">
        <v>35930</v>
      </c>
      <c r="H3175">
        <v>0</v>
      </c>
      <c r="I3175">
        <v>1100</v>
      </c>
      <c r="J3175">
        <v>300</v>
      </c>
      <c r="K3175">
        <v>0</v>
      </c>
      <c r="L3175">
        <v>0</v>
      </c>
      <c r="M3175">
        <f>SUM(Emisiones_CO2_CO2eq_MUNDO[[#This Row],[Edificios (kilotoneladas CO₂e)]:[Electricidad y Calor (kilotoneladas CO₂e)]])</f>
        <v>37750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</v>
      </c>
      <c r="F3176">
        <v>200</v>
      </c>
      <c r="G3176">
        <v>35930</v>
      </c>
      <c r="H3176">
        <v>0</v>
      </c>
      <c r="I3176">
        <v>1000</v>
      </c>
      <c r="J3176">
        <v>300</v>
      </c>
      <c r="K3176">
        <v>0</v>
      </c>
      <c r="L3176">
        <v>0</v>
      </c>
      <c r="M3176">
        <f>SUM(Emisiones_CO2_CO2eq_MUNDO[[#This Row],[Edificios (kilotoneladas CO₂e)]:[Electricidad y Calor (kilotoneladas CO₂e)]])</f>
        <v>37530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</v>
      </c>
      <c r="F3177">
        <v>240</v>
      </c>
      <c r="G3177">
        <v>30070</v>
      </c>
      <c r="H3177">
        <v>0</v>
      </c>
      <c r="I3177">
        <v>1100</v>
      </c>
      <c r="J3177">
        <v>300</v>
      </c>
      <c r="K3177">
        <v>0</v>
      </c>
      <c r="L3177">
        <v>0</v>
      </c>
      <c r="M3177">
        <f>SUM(Emisiones_CO2_CO2eq_MUNDO[[#This Row],[Edificios (kilotoneladas CO₂e)]:[Electricidad y Calor (kilotoneladas CO₂e)]])</f>
        <v>31810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</v>
      </c>
      <c r="F3178">
        <v>260</v>
      </c>
      <c r="G3178">
        <v>30070</v>
      </c>
      <c r="H3178">
        <v>0</v>
      </c>
      <c r="I3178">
        <v>1400</v>
      </c>
      <c r="J3178">
        <v>400</v>
      </c>
      <c r="K3178">
        <v>0</v>
      </c>
      <c r="L3178">
        <v>0</v>
      </c>
      <c r="M3178">
        <f>SUM(Emisiones_CO2_CO2eq_MUNDO[[#This Row],[Edificios (kilotoneladas CO₂e)]:[Electricidad y Calor (kilotoneladas CO₂e)]])</f>
        <v>32330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</v>
      </c>
      <c r="F3179">
        <v>290</v>
      </c>
      <c r="G3179">
        <v>30070</v>
      </c>
      <c r="H3179">
        <v>0</v>
      </c>
      <c r="I3179">
        <v>1400</v>
      </c>
      <c r="J3179">
        <v>400</v>
      </c>
      <c r="K3179">
        <v>0</v>
      </c>
      <c r="L3179">
        <v>0</v>
      </c>
      <c r="M3179">
        <f>SUM(Emisiones_CO2_CO2eq_MUNDO[[#This Row],[Edificios (kilotoneladas CO₂e)]:[Electricidad y Calor (kilotoneladas CO₂e)]])</f>
        <v>32360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</v>
      </c>
      <c r="F3180">
        <v>300</v>
      </c>
      <c r="G3180">
        <v>30070</v>
      </c>
      <c r="H3180">
        <v>0</v>
      </c>
      <c r="I3180">
        <v>1500</v>
      </c>
      <c r="J3180">
        <v>500</v>
      </c>
      <c r="K3180">
        <v>0</v>
      </c>
      <c r="L3180">
        <v>0</v>
      </c>
      <c r="M3180">
        <f>SUM(Emisiones_CO2_CO2eq_MUNDO[[#This Row],[Edificios (kilotoneladas CO₂e)]:[Electricidad y Calor (kilotoneladas CO₂e)]])</f>
        <v>32570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</v>
      </c>
      <c r="F3181">
        <v>340</v>
      </c>
      <c r="G3181">
        <v>30070</v>
      </c>
      <c r="H3181">
        <v>0</v>
      </c>
      <c r="I3181">
        <v>1700</v>
      </c>
      <c r="J3181">
        <v>500</v>
      </c>
      <c r="K3181">
        <v>0</v>
      </c>
      <c r="L3181">
        <v>0</v>
      </c>
      <c r="M3181">
        <f>SUM(Emisiones_CO2_CO2eq_MUNDO[[#This Row],[Edificios (kilotoneladas CO₂e)]:[Electricidad y Calor (kilotoneladas CO₂e)]])</f>
        <v>32810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</v>
      </c>
      <c r="F3182">
        <v>370</v>
      </c>
      <c r="G3182">
        <v>37400</v>
      </c>
      <c r="H3182">
        <v>0</v>
      </c>
      <c r="I3182">
        <v>2000</v>
      </c>
      <c r="J3182">
        <v>500</v>
      </c>
      <c r="K3182">
        <v>0</v>
      </c>
      <c r="L3182">
        <v>100</v>
      </c>
      <c r="M3182">
        <f>SUM(Emisiones_CO2_CO2eq_MUNDO[[#This Row],[Edificios (kilotoneladas CO₂e)]:[Electricidad y Calor (kilotoneladas CO₂e)]])</f>
        <v>40570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</v>
      </c>
      <c r="F3183">
        <v>450</v>
      </c>
      <c r="G3183">
        <v>37400</v>
      </c>
      <c r="H3183">
        <v>0</v>
      </c>
      <c r="I3183">
        <v>1900</v>
      </c>
      <c r="J3183">
        <v>500</v>
      </c>
      <c r="K3183">
        <v>0</v>
      </c>
      <c r="L3183">
        <v>0</v>
      </c>
      <c r="M3183">
        <f>SUM(Emisiones_CO2_CO2eq_MUNDO[[#This Row],[Edificios (kilotoneladas CO₂e)]:[Electricidad y Calor (kilotoneladas CO₂e)]])</f>
        <v>40450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</v>
      </c>
      <c r="F3184">
        <v>510</v>
      </c>
      <c r="G3184">
        <v>37400</v>
      </c>
      <c r="H3184">
        <v>0</v>
      </c>
      <c r="I3184">
        <v>2100</v>
      </c>
      <c r="J3184">
        <v>500</v>
      </c>
      <c r="K3184">
        <v>0</v>
      </c>
      <c r="L3184">
        <v>200</v>
      </c>
      <c r="M3184">
        <f>SUM(Emisiones_CO2_CO2eq_MUNDO[[#This Row],[Edificios (kilotoneladas CO₂e)]:[Electricidad y Calor (kilotoneladas CO₂e)]])</f>
        <v>40910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</v>
      </c>
      <c r="F3185">
        <v>580</v>
      </c>
      <c r="G3185">
        <v>37400</v>
      </c>
      <c r="H3185">
        <v>0</v>
      </c>
      <c r="I3185">
        <v>2200</v>
      </c>
      <c r="J3185">
        <v>600</v>
      </c>
      <c r="K3185">
        <v>0</v>
      </c>
      <c r="L3185">
        <v>800</v>
      </c>
      <c r="M3185">
        <f>SUM(Emisiones_CO2_CO2eq_MUNDO[[#This Row],[Edificios (kilotoneladas CO₂e)]:[Electricidad y Calor (kilotoneladas CO₂e)]])</f>
        <v>41880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</v>
      </c>
      <c r="F3186">
        <v>610</v>
      </c>
      <c r="G3186">
        <v>37400</v>
      </c>
      <c r="H3186">
        <v>200</v>
      </c>
      <c r="I3186">
        <v>2500</v>
      </c>
      <c r="J3186">
        <v>800</v>
      </c>
      <c r="K3186">
        <v>0</v>
      </c>
      <c r="L3186">
        <v>1300</v>
      </c>
      <c r="M3186">
        <f>SUM(Emisiones_CO2_CO2eq_MUNDO[[#This Row],[Edificios (kilotoneladas CO₂e)]:[Electricidad y Calor (kilotoneladas CO₂e)]])</f>
        <v>43010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</v>
      </c>
      <c r="F3187">
        <v>610</v>
      </c>
      <c r="G3187">
        <v>37400</v>
      </c>
      <c r="H3187">
        <v>1200</v>
      </c>
      <c r="I3187">
        <v>3900</v>
      </c>
      <c r="J3187">
        <v>700</v>
      </c>
      <c r="K3187">
        <v>0</v>
      </c>
      <c r="L3187">
        <v>1200</v>
      </c>
      <c r="M3187">
        <f>SUM(Emisiones_CO2_CO2eq_MUNDO[[#This Row],[Edificios (kilotoneladas CO₂e)]:[Electricidad y Calor (kilotoneladas CO₂e)]])</f>
        <v>45210</v>
      </c>
    </row>
    <row r="3188" spans="1:13" x14ac:dyDescent="0.25">
      <c r="A3188" t="s">
        <v>234</v>
      </c>
      <c r="B3188" t="s">
        <v>456</v>
      </c>
      <c r="C3188" t="s">
        <v>235</v>
      </c>
      <c r="D3188">
        <v>1990</v>
      </c>
      <c r="E3188">
        <v>0</v>
      </c>
      <c r="F3188">
        <v>170</v>
      </c>
      <c r="G3188">
        <v>103110</v>
      </c>
      <c r="H3188">
        <v>0</v>
      </c>
      <c r="I3188">
        <v>1300</v>
      </c>
      <c r="J3188">
        <v>1000</v>
      </c>
      <c r="K3188">
        <v>110</v>
      </c>
      <c r="L3188">
        <v>1600</v>
      </c>
      <c r="M3188">
        <f>SUM(Emisiones_CO2_CO2eq_MUNDO[[#This Row],[Edificios (kilotoneladas CO₂e)]:[Electricidad y Calor (kilotoneladas CO₂e)]])</f>
        <v>107290</v>
      </c>
    </row>
    <row r="3189" spans="1:13" x14ac:dyDescent="0.25">
      <c r="A3189" t="s">
        <v>234</v>
      </c>
      <c r="B3189" t="s">
        <v>456</v>
      </c>
      <c r="C3189" t="s">
        <v>235</v>
      </c>
      <c r="D3189">
        <v>1991</v>
      </c>
      <c r="E3189">
        <v>0</v>
      </c>
      <c r="F3189">
        <v>180</v>
      </c>
      <c r="G3189">
        <v>103110</v>
      </c>
      <c r="H3189">
        <v>0</v>
      </c>
      <c r="I3189">
        <v>1300</v>
      </c>
      <c r="J3189">
        <v>1000</v>
      </c>
      <c r="K3189">
        <v>110</v>
      </c>
      <c r="L3189">
        <v>1600</v>
      </c>
      <c r="M3189">
        <f>SUM(Emisiones_CO2_CO2eq_MUNDO[[#This Row],[Edificios (kilotoneladas CO₂e)]:[Electricidad y Calor (kilotoneladas CO₂e)]])</f>
        <v>107300</v>
      </c>
    </row>
    <row r="3190" spans="1:13" x14ac:dyDescent="0.25">
      <c r="A3190" t="s">
        <v>234</v>
      </c>
      <c r="B3190" t="s">
        <v>456</v>
      </c>
      <c r="C3190" t="s">
        <v>235</v>
      </c>
      <c r="D3190">
        <v>1992</v>
      </c>
      <c r="E3190">
        <v>0</v>
      </c>
      <c r="F3190">
        <v>190</v>
      </c>
      <c r="G3190">
        <v>103110</v>
      </c>
      <c r="H3190">
        <v>200</v>
      </c>
      <c r="I3190">
        <v>1000</v>
      </c>
      <c r="J3190">
        <v>1100</v>
      </c>
      <c r="K3190">
        <v>10</v>
      </c>
      <c r="L3190">
        <v>1700</v>
      </c>
      <c r="M3190">
        <f>SUM(Emisiones_CO2_CO2eq_MUNDO[[#This Row],[Edificios (kilotoneladas CO₂e)]:[Electricidad y Calor (kilotoneladas CO₂e)]])</f>
        <v>107310</v>
      </c>
    </row>
    <row r="3191" spans="1:13" x14ac:dyDescent="0.25">
      <c r="A3191" t="s">
        <v>234</v>
      </c>
      <c r="B3191" t="s">
        <v>456</v>
      </c>
      <c r="C3191" t="s">
        <v>235</v>
      </c>
      <c r="D3191">
        <v>1993</v>
      </c>
      <c r="E3191">
        <v>0</v>
      </c>
      <c r="F3191">
        <v>160</v>
      </c>
      <c r="G3191">
        <v>103110</v>
      </c>
      <c r="H3191">
        <v>300</v>
      </c>
      <c r="I3191">
        <v>1600</v>
      </c>
      <c r="J3191">
        <v>800</v>
      </c>
      <c r="K3191">
        <v>0</v>
      </c>
      <c r="L3191">
        <v>1900</v>
      </c>
      <c r="M3191">
        <f>SUM(Emisiones_CO2_CO2eq_MUNDO[[#This Row],[Edificios (kilotoneladas CO₂e)]:[Electricidad y Calor (kilotoneladas CO₂e)]])</f>
        <v>107870</v>
      </c>
    </row>
    <row r="3192" spans="1:13" x14ac:dyDescent="0.25">
      <c r="A3192" t="s">
        <v>234</v>
      </c>
      <c r="B3192" t="s">
        <v>456</v>
      </c>
      <c r="C3192" t="s">
        <v>235</v>
      </c>
      <c r="D3192">
        <v>1994</v>
      </c>
      <c r="E3192">
        <v>0</v>
      </c>
      <c r="F3192">
        <v>190</v>
      </c>
      <c r="G3192">
        <v>103110</v>
      </c>
      <c r="H3192">
        <v>400</v>
      </c>
      <c r="I3192">
        <v>1800</v>
      </c>
      <c r="J3192">
        <v>900</v>
      </c>
      <c r="K3192">
        <v>0</v>
      </c>
      <c r="L3192">
        <v>2100</v>
      </c>
      <c r="M3192">
        <f>SUM(Emisiones_CO2_CO2eq_MUNDO[[#This Row],[Edificios (kilotoneladas CO₂e)]:[Electricidad y Calor (kilotoneladas CO₂e)]])</f>
        <v>108500</v>
      </c>
    </row>
    <row r="3193" spans="1:13" x14ac:dyDescent="0.25">
      <c r="A3193" t="s">
        <v>234</v>
      </c>
      <c r="B3193" t="s">
        <v>456</v>
      </c>
      <c r="C3193" t="s">
        <v>235</v>
      </c>
      <c r="D3193">
        <v>1995</v>
      </c>
      <c r="E3193">
        <v>0</v>
      </c>
      <c r="F3193">
        <v>210</v>
      </c>
      <c r="G3193">
        <v>103110</v>
      </c>
      <c r="H3193">
        <v>600</v>
      </c>
      <c r="I3193">
        <v>2700</v>
      </c>
      <c r="J3193">
        <v>900</v>
      </c>
      <c r="K3193">
        <v>0</v>
      </c>
      <c r="L3193">
        <v>2500</v>
      </c>
      <c r="M3193">
        <f>SUM(Emisiones_CO2_CO2eq_MUNDO[[#This Row],[Edificios (kilotoneladas CO₂e)]:[Electricidad y Calor (kilotoneladas CO₂e)]])</f>
        <v>110020</v>
      </c>
    </row>
    <row r="3194" spans="1:13" x14ac:dyDescent="0.25">
      <c r="A3194" t="s">
        <v>234</v>
      </c>
      <c r="B3194" t="s">
        <v>456</v>
      </c>
      <c r="C3194" t="s">
        <v>235</v>
      </c>
      <c r="D3194">
        <v>1996</v>
      </c>
      <c r="E3194">
        <v>0</v>
      </c>
      <c r="F3194">
        <v>210</v>
      </c>
      <c r="G3194">
        <v>101530</v>
      </c>
      <c r="H3194">
        <v>500</v>
      </c>
      <c r="I3194">
        <v>2900</v>
      </c>
      <c r="J3194">
        <v>1000</v>
      </c>
      <c r="K3194">
        <v>0</v>
      </c>
      <c r="L3194">
        <v>2700</v>
      </c>
      <c r="M3194">
        <f>SUM(Emisiones_CO2_CO2eq_MUNDO[[#This Row],[Edificios (kilotoneladas CO₂e)]:[Electricidad y Calor (kilotoneladas CO₂e)]])</f>
        <v>108840</v>
      </c>
    </row>
    <row r="3195" spans="1:13" x14ac:dyDescent="0.25">
      <c r="A3195" t="s">
        <v>234</v>
      </c>
      <c r="B3195" t="s">
        <v>456</v>
      </c>
      <c r="C3195" t="s">
        <v>235</v>
      </c>
      <c r="D3195">
        <v>1997</v>
      </c>
      <c r="E3195">
        <v>0</v>
      </c>
      <c r="F3195">
        <v>210</v>
      </c>
      <c r="G3195">
        <v>101180</v>
      </c>
      <c r="H3195">
        <v>600</v>
      </c>
      <c r="I3195">
        <v>2400</v>
      </c>
      <c r="J3195">
        <v>1200</v>
      </c>
      <c r="K3195">
        <v>0</v>
      </c>
      <c r="L3195">
        <v>2800</v>
      </c>
      <c r="M3195">
        <f>SUM(Emisiones_CO2_CO2eq_MUNDO[[#This Row],[Edificios (kilotoneladas CO₂e)]:[Electricidad y Calor (kilotoneladas CO₂e)]])</f>
        <v>108390</v>
      </c>
    </row>
    <row r="3196" spans="1:13" x14ac:dyDescent="0.25">
      <c r="A3196" t="s">
        <v>234</v>
      </c>
      <c r="B3196" t="s">
        <v>456</v>
      </c>
      <c r="C3196" t="s">
        <v>235</v>
      </c>
      <c r="D3196">
        <v>1998</v>
      </c>
      <c r="E3196">
        <v>0</v>
      </c>
      <c r="F3196">
        <v>150</v>
      </c>
      <c r="G3196">
        <v>101860</v>
      </c>
      <c r="H3196">
        <v>800</v>
      </c>
      <c r="I3196">
        <v>3000</v>
      </c>
      <c r="J3196">
        <v>1100</v>
      </c>
      <c r="K3196">
        <v>0</v>
      </c>
      <c r="L3196">
        <v>2900</v>
      </c>
      <c r="M3196">
        <f>SUM(Emisiones_CO2_CO2eq_MUNDO[[#This Row],[Edificios (kilotoneladas CO₂e)]:[Electricidad y Calor (kilotoneladas CO₂e)]])</f>
        <v>109810</v>
      </c>
    </row>
    <row r="3197" spans="1:13" x14ac:dyDescent="0.25">
      <c r="A3197" t="s">
        <v>234</v>
      </c>
      <c r="B3197" t="s">
        <v>456</v>
      </c>
      <c r="C3197" t="s">
        <v>235</v>
      </c>
      <c r="D3197">
        <v>1999</v>
      </c>
      <c r="E3197">
        <v>0</v>
      </c>
      <c r="F3197">
        <v>140</v>
      </c>
      <c r="G3197">
        <v>101880</v>
      </c>
      <c r="H3197">
        <v>1000</v>
      </c>
      <c r="I3197">
        <v>3000</v>
      </c>
      <c r="J3197">
        <v>1400</v>
      </c>
      <c r="K3197">
        <v>330</v>
      </c>
      <c r="L3197">
        <v>3200</v>
      </c>
      <c r="M3197">
        <f>SUM(Emisiones_CO2_CO2eq_MUNDO[[#This Row],[Edificios (kilotoneladas CO₂e)]:[Electricidad y Calor (kilotoneladas CO₂e)]])</f>
        <v>110950</v>
      </c>
    </row>
    <row r="3198" spans="1:13" x14ac:dyDescent="0.25">
      <c r="A3198" t="s">
        <v>234</v>
      </c>
      <c r="B3198" t="s">
        <v>456</v>
      </c>
      <c r="C3198" t="s">
        <v>235</v>
      </c>
      <c r="D3198">
        <v>2000</v>
      </c>
      <c r="E3198">
        <v>0</v>
      </c>
      <c r="F3198">
        <v>160</v>
      </c>
      <c r="G3198">
        <v>101890</v>
      </c>
      <c r="H3198">
        <v>600</v>
      </c>
      <c r="I3198">
        <v>3500</v>
      </c>
      <c r="J3198">
        <v>2400</v>
      </c>
      <c r="K3198">
        <v>160</v>
      </c>
      <c r="L3198">
        <v>2800</v>
      </c>
      <c r="M3198">
        <f>SUM(Emisiones_CO2_CO2eq_MUNDO[[#This Row],[Edificios (kilotoneladas CO₂e)]:[Electricidad y Calor (kilotoneladas CO₂e)]])</f>
        <v>111510</v>
      </c>
    </row>
    <row r="3199" spans="1:13" x14ac:dyDescent="0.25">
      <c r="A3199" t="s">
        <v>234</v>
      </c>
      <c r="B3199" t="s">
        <v>456</v>
      </c>
      <c r="C3199" t="s">
        <v>235</v>
      </c>
      <c r="D3199">
        <v>2001</v>
      </c>
      <c r="E3199">
        <v>0</v>
      </c>
      <c r="F3199">
        <v>150</v>
      </c>
      <c r="G3199">
        <v>78000</v>
      </c>
      <c r="H3199">
        <v>700</v>
      </c>
      <c r="I3199">
        <v>2800</v>
      </c>
      <c r="J3199">
        <v>2300</v>
      </c>
      <c r="K3199">
        <v>160</v>
      </c>
      <c r="L3199">
        <v>2400</v>
      </c>
      <c r="M3199">
        <f>SUM(Emisiones_CO2_CO2eq_MUNDO[[#This Row],[Edificios (kilotoneladas CO₂e)]:[Electricidad y Calor (kilotoneladas CO₂e)]])</f>
        <v>86510</v>
      </c>
    </row>
    <row r="3200" spans="1:13" x14ac:dyDescent="0.25">
      <c r="A3200" t="s">
        <v>234</v>
      </c>
      <c r="B3200" t="s">
        <v>456</v>
      </c>
      <c r="C3200" t="s">
        <v>235</v>
      </c>
      <c r="D3200">
        <v>2002</v>
      </c>
      <c r="E3200">
        <v>0</v>
      </c>
      <c r="F3200">
        <v>190</v>
      </c>
      <c r="G3200">
        <v>77440</v>
      </c>
      <c r="H3200">
        <v>500</v>
      </c>
      <c r="I3200">
        <v>3500</v>
      </c>
      <c r="J3200">
        <v>1400</v>
      </c>
      <c r="K3200">
        <v>160</v>
      </c>
      <c r="L3200">
        <v>2700</v>
      </c>
      <c r="M3200">
        <f>SUM(Emisiones_CO2_CO2eq_MUNDO[[#This Row],[Edificios (kilotoneladas CO₂e)]:[Electricidad y Calor (kilotoneladas CO₂e)]])</f>
        <v>85890</v>
      </c>
    </row>
    <row r="3201" spans="1:13" x14ac:dyDescent="0.25">
      <c r="A3201" t="s">
        <v>234</v>
      </c>
      <c r="B3201" t="s">
        <v>456</v>
      </c>
      <c r="C3201" t="s">
        <v>235</v>
      </c>
      <c r="D3201">
        <v>2003</v>
      </c>
      <c r="E3201">
        <v>0</v>
      </c>
      <c r="F3201">
        <v>230</v>
      </c>
      <c r="G3201">
        <v>78570</v>
      </c>
      <c r="H3201">
        <v>700</v>
      </c>
      <c r="I3201">
        <v>3900</v>
      </c>
      <c r="J3201">
        <v>2500</v>
      </c>
      <c r="K3201">
        <v>380</v>
      </c>
      <c r="L3201">
        <v>3200</v>
      </c>
      <c r="M3201">
        <f>SUM(Emisiones_CO2_CO2eq_MUNDO[[#This Row],[Edificios (kilotoneladas CO₂e)]:[Electricidad y Calor (kilotoneladas CO₂e)]])</f>
        <v>89480</v>
      </c>
    </row>
    <row r="3202" spans="1:13" x14ac:dyDescent="0.25">
      <c r="A3202" t="s">
        <v>234</v>
      </c>
      <c r="B3202" t="s">
        <v>456</v>
      </c>
      <c r="C3202" t="s">
        <v>235</v>
      </c>
      <c r="D3202">
        <v>2004</v>
      </c>
      <c r="E3202">
        <v>0</v>
      </c>
      <c r="F3202">
        <v>210</v>
      </c>
      <c r="G3202">
        <v>80570</v>
      </c>
      <c r="H3202">
        <v>700</v>
      </c>
      <c r="I3202">
        <v>4300</v>
      </c>
      <c r="J3202">
        <v>1800</v>
      </c>
      <c r="K3202">
        <v>380</v>
      </c>
      <c r="L3202">
        <v>3100</v>
      </c>
      <c r="M3202">
        <f>SUM(Emisiones_CO2_CO2eq_MUNDO[[#This Row],[Edificios (kilotoneladas CO₂e)]:[Electricidad y Calor (kilotoneladas CO₂e)]])</f>
        <v>91060</v>
      </c>
    </row>
    <row r="3203" spans="1:13" x14ac:dyDescent="0.25">
      <c r="A3203" t="s">
        <v>234</v>
      </c>
      <c r="B3203" t="s">
        <v>456</v>
      </c>
      <c r="C3203" t="s">
        <v>235</v>
      </c>
      <c r="D3203">
        <v>2005</v>
      </c>
      <c r="E3203">
        <v>0</v>
      </c>
      <c r="F3203">
        <v>210</v>
      </c>
      <c r="G3203">
        <v>77830</v>
      </c>
      <c r="H3203">
        <v>700</v>
      </c>
      <c r="I3203">
        <v>4700</v>
      </c>
      <c r="J3203">
        <v>1900</v>
      </c>
      <c r="K3203">
        <v>380</v>
      </c>
      <c r="L3203">
        <v>3100</v>
      </c>
      <c r="M3203">
        <f>SUM(Emisiones_CO2_CO2eq_MUNDO[[#This Row],[Edificios (kilotoneladas CO₂e)]:[Electricidad y Calor (kilotoneladas CO₂e)]])</f>
        <v>88820</v>
      </c>
    </row>
    <row r="3204" spans="1:13" x14ac:dyDescent="0.25">
      <c r="A3204" t="s">
        <v>234</v>
      </c>
      <c r="B3204" t="s">
        <v>456</v>
      </c>
      <c r="C3204" t="s">
        <v>235</v>
      </c>
      <c r="D3204">
        <v>2006</v>
      </c>
      <c r="E3204">
        <v>0</v>
      </c>
      <c r="F3204">
        <v>220</v>
      </c>
      <c r="G3204">
        <v>79700</v>
      </c>
      <c r="H3204">
        <v>700</v>
      </c>
      <c r="I3204">
        <v>4000</v>
      </c>
      <c r="J3204">
        <v>1900</v>
      </c>
      <c r="K3204">
        <v>270</v>
      </c>
      <c r="L3204">
        <v>3000</v>
      </c>
      <c r="M3204">
        <f>SUM(Emisiones_CO2_CO2eq_MUNDO[[#This Row],[Edificios (kilotoneladas CO₂e)]:[Electricidad y Calor (kilotoneladas CO₂e)]])</f>
        <v>89790</v>
      </c>
    </row>
    <row r="3205" spans="1:13" x14ac:dyDescent="0.25">
      <c r="A3205" t="s">
        <v>234</v>
      </c>
      <c r="B3205" t="s">
        <v>456</v>
      </c>
      <c r="C3205" t="s">
        <v>235</v>
      </c>
      <c r="D3205">
        <v>2007</v>
      </c>
      <c r="E3205">
        <v>0</v>
      </c>
      <c r="F3205">
        <v>230</v>
      </c>
      <c r="G3205">
        <v>79240</v>
      </c>
      <c r="H3205">
        <v>700</v>
      </c>
      <c r="I3205">
        <v>4500</v>
      </c>
      <c r="J3205">
        <v>1800</v>
      </c>
      <c r="K3205">
        <v>160</v>
      </c>
      <c r="L3205">
        <v>3100</v>
      </c>
      <c r="M3205">
        <f>SUM(Emisiones_CO2_CO2eq_MUNDO[[#This Row],[Edificios (kilotoneladas CO₂e)]:[Electricidad y Calor (kilotoneladas CO₂e)]])</f>
        <v>89730</v>
      </c>
    </row>
    <row r="3206" spans="1:13" x14ac:dyDescent="0.25">
      <c r="A3206" t="s">
        <v>234</v>
      </c>
      <c r="B3206" t="s">
        <v>456</v>
      </c>
      <c r="C3206" t="s">
        <v>235</v>
      </c>
      <c r="D3206">
        <v>2008</v>
      </c>
      <c r="E3206">
        <v>0</v>
      </c>
      <c r="F3206">
        <v>260</v>
      </c>
      <c r="G3206">
        <v>77620</v>
      </c>
      <c r="H3206">
        <v>700</v>
      </c>
      <c r="I3206">
        <v>2100</v>
      </c>
      <c r="J3206">
        <v>1900</v>
      </c>
      <c r="K3206">
        <v>160</v>
      </c>
      <c r="L3206">
        <v>2900</v>
      </c>
      <c r="M3206">
        <f>SUM(Emisiones_CO2_CO2eq_MUNDO[[#This Row],[Edificios (kilotoneladas CO₂e)]:[Electricidad y Calor (kilotoneladas CO₂e)]])</f>
        <v>85640</v>
      </c>
    </row>
    <row r="3207" spans="1:13" x14ac:dyDescent="0.25">
      <c r="A3207" t="s">
        <v>234</v>
      </c>
      <c r="B3207" t="s">
        <v>456</v>
      </c>
      <c r="C3207" t="s">
        <v>235</v>
      </c>
      <c r="D3207">
        <v>2009</v>
      </c>
      <c r="E3207">
        <v>0</v>
      </c>
      <c r="F3207">
        <v>260</v>
      </c>
      <c r="G3207">
        <v>79160</v>
      </c>
      <c r="H3207">
        <v>700</v>
      </c>
      <c r="I3207">
        <v>2300</v>
      </c>
      <c r="J3207">
        <v>2000</v>
      </c>
      <c r="K3207">
        <v>160</v>
      </c>
      <c r="L3207">
        <v>2100</v>
      </c>
      <c r="M3207">
        <f>SUM(Emisiones_CO2_CO2eq_MUNDO[[#This Row],[Edificios (kilotoneladas CO₂e)]:[Electricidad y Calor (kilotoneladas CO₂e)]])</f>
        <v>86680</v>
      </c>
    </row>
    <row r="3208" spans="1:13" x14ac:dyDescent="0.25">
      <c r="A3208" t="s">
        <v>234</v>
      </c>
      <c r="B3208" t="s">
        <v>456</v>
      </c>
      <c r="C3208" t="s">
        <v>235</v>
      </c>
      <c r="D3208">
        <v>2010</v>
      </c>
      <c r="E3208">
        <v>0</v>
      </c>
      <c r="F3208">
        <v>200</v>
      </c>
      <c r="G3208">
        <v>80580</v>
      </c>
      <c r="H3208">
        <v>500</v>
      </c>
      <c r="I3208">
        <v>2300</v>
      </c>
      <c r="J3208">
        <v>2300</v>
      </c>
      <c r="K3208">
        <v>160</v>
      </c>
      <c r="L3208">
        <v>2700</v>
      </c>
      <c r="M3208">
        <f>SUM(Emisiones_CO2_CO2eq_MUNDO[[#This Row],[Edificios (kilotoneladas CO₂e)]:[Electricidad y Calor (kilotoneladas CO₂e)]])</f>
        <v>88740</v>
      </c>
    </row>
    <row r="3209" spans="1:13" x14ac:dyDescent="0.25">
      <c r="A3209" t="s">
        <v>234</v>
      </c>
      <c r="B3209" t="s">
        <v>456</v>
      </c>
      <c r="C3209" t="s">
        <v>235</v>
      </c>
      <c r="D3209">
        <v>2011</v>
      </c>
      <c r="E3209">
        <v>0</v>
      </c>
      <c r="F3209">
        <v>200</v>
      </c>
      <c r="G3209">
        <v>94270</v>
      </c>
      <c r="H3209">
        <v>700</v>
      </c>
      <c r="I3209">
        <v>2400</v>
      </c>
      <c r="J3209">
        <v>2400</v>
      </c>
      <c r="K3209">
        <v>270</v>
      </c>
      <c r="L3209">
        <v>2600</v>
      </c>
      <c r="M3209">
        <f>SUM(Emisiones_CO2_CO2eq_MUNDO[[#This Row],[Edificios (kilotoneladas CO₂e)]:[Electricidad y Calor (kilotoneladas CO₂e)]])</f>
        <v>102840</v>
      </c>
    </row>
    <row r="3210" spans="1:13" x14ac:dyDescent="0.25">
      <c r="A3210" t="s">
        <v>234</v>
      </c>
      <c r="B3210" t="s">
        <v>456</v>
      </c>
      <c r="C3210" t="s">
        <v>235</v>
      </c>
      <c r="D3210">
        <v>2012</v>
      </c>
      <c r="E3210">
        <v>0</v>
      </c>
      <c r="F3210">
        <v>350</v>
      </c>
      <c r="G3210">
        <v>94650</v>
      </c>
      <c r="H3210">
        <v>1800</v>
      </c>
      <c r="I3210">
        <v>3000</v>
      </c>
      <c r="J3210">
        <v>3600</v>
      </c>
      <c r="K3210">
        <v>0</v>
      </c>
      <c r="L3210">
        <v>3000</v>
      </c>
      <c r="M3210">
        <f>SUM(Emisiones_CO2_CO2eq_MUNDO[[#This Row],[Edificios (kilotoneladas CO₂e)]:[Electricidad y Calor (kilotoneladas CO₂e)]])</f>
        <v>106400</v>
      </c>
    </row>
    <row r="3211" spans="1:13" x14ac:dyDescent="0.25">
      <c r="A3211" t="s">
        <v>234</v>
      </c>
      <c r="B3211" t="s">
        <v>456</v>
      </c>
      <c r="C3211" t="s">
        <v>235</v>
      </c>
      <c r="D3211">
        <v>2013</v>
      </c>
      <c r="E3211">
        <v>0</v>
      </c>
      <c r="F3211">
        <v>430</v>
      </c>
      <c r="G3211">
        <v>96040</v>
      </c>
      <c r="H3211">
        <v>2400</v>
      </c>
      <c r="I3211">
        <v>3500</v>
      </c>
      <c r="J3211">
        <v>4000</v>
      </c>
      <c r="K3211">
        <v>0</v>
      </c>
      <c r="L3211">
        <v>3300</v>
      </c>
      <c r="M3211">
        <f>SUM(Emisiones_CO2_CO2eq_MUNDO[[#This Row],[Edificios (kilotoneladas CO₂e)]:[Electricidad y Calor (kilotoneladas CO₂e)]])</f>
        <v>109670</v>
      </c>
    </row>
    <row r="3212" spans="1:13" x14ac:dyDescent="0.25">
      <c r="A3212" t="s">
        <v>234</v>
      </c>
      <c r="B3212" t="s">
        <v>456</v>
      </c>
      <c r="C3212" t="s">
        <v>235</v>
      </c>
      <c r="D3212">
        <v>2014</v>
      </c>
      <c r="E3212">
        <v>0</v>
      </c>
      <c r="F3212">
        <v>500</v>
      </c>
      <c r="G3212">
        <v>95680</v>
      </c>
      <c r="H3212">
        <v>2800</v>
      </c>
      <c r="I3212">
        <v>4000</v>
      </c>
      <c r="J3212">
        <v>4900</v>
      </c>
      <c r="K3212">
        <v>0</v>
      </c>
      <c r="L3212">
        <v>4800</v>
      </c>
      <c r="M3212">
        <f>SUM(Emisiones_CO2_CO2eq_MUNDO[[#This Row],[Edificios (kilotoneladas CO₂e)]:[Electricidad y Calor (kilotoneladas CO₂e)]])</f>
        <v>112680</v>
      </c>
    </row>
    <row r="3213" spans="1:13" x14ac:dyDescent="0.25">
      <c r="A3213" t="s">
        <v>234</v>
      </c>
      <c r="B3213" t="s">
        <v>456</v>
      </c>
      <c r="C3213" t="s">
        <v>235</v>
      </c>
      <c r="D3213">
        <v>2015</v>
      </c>
      <c r="E3213">
        <v>0</v>
      </c>
      <c r="F3213">
        <v>290</v>
      </c>
      <c r="G3213">
        <v>97340</v>
      </c>
      <c r="H3213">
        <v>3300</v>
      </c>
      <c r="I3213">
        <v>4300</v>
      </c>
      <c r="J3213">
        <v>5400</v>
      </c>
      <c r="K3213">
        <v>0</v>
      </c>
      <c r="L3213">
        <v>5700</v>
      </c>
      <c r="M3213">
        <f>SUM(Emisiones_CO2_CO2eq_MUNDO[[#This Row],[Edificios (kilotoneladas CO₂e)]:[Electricidad y Calor (kilotoneladas CO₂e)]])</f>
        <v>116330</v>
      </c>
    </row>
    <row r="3214" spans="1:13" x14ac:dyDescent="0.25">
      <c r="A3214" t="s">
        <v>234</v>
      </c>
      <c r="B3214" t="s">
        <v>456</v>
      </c>
      <c r="C3214" t="s">
        <v>235</v>
      </c>
      <c r="D3214">
        <v>2016</v>
      </c>
      <c r="E3214">
        <v>900</v>
      </c>
      <c r="F3214">
        <v>290</v>
      </c>
      <c r="G3214">
        <v>96250</v>
      </c>
      <c r="H3214">
        <v>4200</v>
      </c>
      <c r="I3214">
        <v>4400</v>
      </c>
      <c r="J3214">
        <v>4000</v>
      </c>
      <c r="K3214">
        <v>0</v>
      </c>
      <c r="L3214">
        <v>7400</v>
      </c>
      <c r="M3214">
        <f>SUM(Emisiones_CO2_CO2eq_MUNDO[[#This Row],[Edificios (kilotoneladas CO₂e)]:[Electricidad y Calor (kilotoneladas CO₂e)]])</f>
        <v>117440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E3215">
        <v>0</v>
      </c>
      <c r="F3215">
        <v>0</v>
      </c>
      <c r="G3215">
        <v>7790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>SUM(Emisiones_CO2_CO2eq_MUNDO[[#This Row],[Edificios (kilotoneladas CO₂e)]:[Electricidad y Calor (kilotoneladas CO₂e)]])</f>
        <v>7790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</v>
      </c>
      <c r="H3216">
        <v>600</v>
      </c>
      <c r="I3216">
        <v>500</v>
      </c>
      <c r="J3216">
        <v>0</v>
      </c>
      <c r="K3216">
        <v>0</v>
      </c>
      <c r="L3216">
        <v>100</v>
      </c>
      <c r="M3216">
        <f>SUM(Emisiones_CO2_CO2eq_MUNDO[[#This Row],[Edificios (kilotoneladas CO₂e)]:[Electricidad y Calor (kilotoneladas CO₂e)]])</f>
        <v>8990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</v>
      </c>
      <c r="H3217">
        <v>700</v>
      </c>
      <c r="I3217">
        <v>500</v>
      </c>
      <c r="J3217">
        <v>0</v>
      </c>
      <c r="K3217">
        <v>0</v>
      </c>
      <c r="L3217">
        <v>0</v>
      </c>
      <c r="M3217">
        <f>SUM(Emisiones_CO2_CO2eq_MUNDO[[#This Row],[Edificios (kilotoneladas CO₂e)]:[Electricidad y Calor (kilotoneladas CO₂e)]])</f>
        <v>8990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</v>
      </c>
      <c r="H3218">
        <v>700</v>
      </c>
      <c r="I3218">
        <v>500</v>
      </c>
      <c r="J3218">
        <v>0</v>
      </c>
      <c r="K3218">
        <v>0</v>
      </c>
      <c r="L3218">
        <v>200</v>
      </c>
      <c r="M3218">
        <f>SUM(Emisiones_CO2_CO2eq_MUNDO[[#This Row],[Edificios (kilotoneladas CO₂e)]:[Electricidad y Calor (kilotoneladas CO₂e)]])</f>
        <v>9190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</v>
      </c>
      <c r="H3219">
        <v>800</v>
      </c>
      <c r="I3219">
        <v>600</v>
      </c>
      <c r="J3219">
        <v>0</v>
      </c>
      <c r="K3219">
        <v>0</v>
      </c>
      <c r="L3219">
        <v>200</v>
      </c>
      <c r="M3219">
        <f>SUM(Emisiones_CO2_CO2eq_MUNDO[[#This Row],[Edificios (kilotoneladas CO₂e)]:[Electricidad y Calor (kilotoneladas CO₂e)]])</f>
        <v>9390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</v>
      </c>
      <c r="H3220">
        <v>1100</v>
      </c>
      <c r="I3220">
        <v>600</v>
      </c>
      <c r="J3220">
        <v>0</v>
      </c>
      <c r="K3220">
        <v>0</v>
      </c>
      <c r="L3220">
        <v>0</v>
      </c>
      <c r="M3220">
        <f>SUM(Emisiones_CO2_CO2eq_MUNDO[[#This Row],[Edificios (kilotoneladas CO₂e)]:[Electricidad y Calor (kilotoneladas CO₂e)]])</f>
        <v>9490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</v>
      </c>
      <c r="H3221">
        <v>600</v>
      </c>
      <c r="I3221">
        <v>1000</v>
      </c>
      <c r="J3221">
        <v>200</v>
      </c>
      <c r="K3221">
        <v>0</v>
      </c>
      <c r="L3221">
        <v>0</v>
      </c>
      <c r="M3221">
        <f>SUM(Emisiones_CO2_CO2eq_MUNDO[[#This Row],[Edificios (kilotoneladas CO₂e)]:[Electricidad y Calor (kilotoneladas CO₂e)]])</f>
        <v>10330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</v>
      </c>
      <c r="F3222">
        <v>0</v>
      </c>
      <c r="G3222">
        <v>8460</v>
      </c>
      <c r="H3222">
        <v>600</v>
      </c>
      <c r="I3222">
        <v>1100</v>
      </c>
      <c r="J3222">
        <v>200</v>
      </c>
      <c r="K3222">
        <v>0</v>
      </c>
      <c r="L3222">
        <v>0</v>
      </c>
      <c r="M3222">
        <f>SUM(Emisiones_CO2_CO2eq_MUNDO[[#This Row],[Edificios (kilotoneladas CO₂e)]:[Electricidad y Calor (kilotoneladas CO₂e)]])</f>
        <v>10460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</v>
      </c>
      <c r="F3223">
        <v>0</v>
      </c>
      <c r="G3223">
        <v>8680</v>
      </c>
      <c r="H3223">
        <v>600</v>
      </c>
      <c r="I3223">
        <v>1100</v>
      </c>
      <c r="J3223">
        <v>200</v>
      </c>
      <c r="K3223">
        <v>0</v>
      </c>
      <c r="L3223">
        <v>0</v>
      </c>
      <c r="M3223">
        <f>SUM(Emisiones_CO2_CO2eq_MUNDO[[#This Row],[Edificios (kilotoneladas CO₂e)]:[Electricidad y Calor (kilotoneladas CO₂e)]])</f>
        <v>10680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</v>
      </c>
      <c r="H3224">
        <v>500</v>
      </c>
      <c r="I3224">
        <v>1100</v>
      </c>
      <c r="J3224">
        <v>200</v>
      </c>
      <c r="K3224">
        <v>0</v>
      </c>
      <c r="L3224">
        <v>0</v>
      </c>
      <c r="M3224">
        <f>SUM(Emisiones_CO2_CO2eq_MUNDO[[#This Row],[Edificios (kilotoneladas CO₂e)]:[Electricidad y Calor (kilotoneladas CO₂e)]])</f>
        <v>10430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</v>
      </c>
      <c r="H3225">
        <v>600</v>
      </c>
      <c r="I3225">
        <v>1100</v>
      </c>
      <c r="J3225">
        <v>200</v>
      </c>
      <c r="K3225">
        <v>0</v>
      </c>
      <c r="L3225">
        <v>0</v>
      </c>
      <c r="M3225">
        <f>SUM(Emisiones_CO2_CO2eq_MUNDO[[#This Row],[Edificios (kilotoneladas CO₂e)]:[Electricidad y Calor (kilotoneladas CO₂e)]])</f>
        <v>10950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</v>
      </c>
      <c r="H3226">
        <v>800</v>
      </c>
      <c r="I3226">
        <v>1400</v>
      </c>
      <c r="J3226">
        <v>200</v>
      </c>
      <c r="K3226">
        <v>0</v>
      </c>
      <c r="L3226">
        <v>0</v>
      </c>
      <c r="M3226">
        <f>SUM(Emisiones_CO2_CO2eq_MUNDO[[#This Row],[Edificios (kilotoneladas CO₂e)]:[Electricidad y Calor (kilotoneladas CO₂e)]])</f>
        <v>10310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</v>
      </c>
      <c r="H3227">
        <v>700</v>
      </c>
      <c r="I3227">
        <v>1200</v>
      </c>
      <c r="J3227">
        <v>200</v>
      </c>
      <c r="K3227">
        <v>0</v>
      </c>
      <c r="L3227">
        <v>0</v>
      </c>
      <c r="M3227">
        <f>SUM(Emisiones_CO2_CO2eq_MUNDO[[#This Row],[Edificios (kilotoneladas CO₂e)]:[Electricidad y Calor (kilotoneladas CO₂e)]])</f>
        <v>10020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</v>
      </c>
      <c r="H3228">
        <v>700</v>
      </c>
      <c r="I3228">
        <v>1200</v>
      </c>
      <c r="J3228">
        <v>200</v>
      </c>
      <c r="K3228">
        <v>0</v>
      </c>
      <c r="L3228">
        <v>0</v>
      </c>
      <c r="M3228">
        <f>SUM(Emisiones_CO2_CO2eq_MUNDO[[#This Row],[Edificios (kilotoneladas CO₂e)]:[Electricidad y Calor (kilotoneladas CO₂e)]])</f>
        <v>10000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</v>
      </c>
      <c r="H3229">
        <v>700</v>
      </c>
      <c r="I3229">
        <v>1300</v>
      </c>
      <c r="J3229">
        <v>200</v>
      </c>
      <c r="K3229">
        <v>0</v>
      </c>
      <c r="L3229">
        <v>0</v>
      </c>
      <c r="M3229">
        <f>SUM(Emisiones_CO2_CO2eq_MUNDO[[#This Row],[Edificios (kilotoneladas CO₂e)]:[Electricidad y Calor (kilotoneladas CO₂e)]])</f>
        <v>10140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</v>
      </c>
      <c r="H3230">
        <v>700</v>
      </c>
      <c r="I3230">
        <v>1500</v>
      </c>
      <c r="J3230">
        <v>200</v>
      </c>
      <c r="K3230">
        <v>0</v>
      </c>
      <c r="L3230">
        <v>0</v>
      </c>
      <c r="M3230">
        <f>SUM(Emisiones_CO2_CO2eq_MUNDO[[#This Row],[Edificios (kilotoneladas CO₂e)]:[Electricidad y Calor (kilotoneladas CO₂e)]])</f>
        <v>10300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</v>
      </c>
      <c r="H3231">
        <v>700</v>
      </c>
      <c r="I3231">
        <v>1400</v>
      </c>
      <c r="J3231">
        <v>200</v>
      </c>
      <c r="K3231">
        <v>0</v>
      </c>
      <c r="L3231">
        <v>100</v>
      </c>
      <c r="M3231">
        <f>SUM(Emisiones_CO2_CO2eq_MUNDO[[#This Row],[Edificios (kilotoneladas CO₂e)]:[Electricidad y Calor (kilotoneladas CO₂e)]])</f>
        <v>10320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</v>
      </c>
      <c r="H3232">
        <v>800</v>
      </c>
      <c r="I3232">
        <v>1400</v>
      </c>
      <c r="J3232">
        <v>200</v>
      </c>
      <c r="K3232">
        <v>0</v>
      </c>
      <c r="L3232">
        <v>200</v>
      </c>
      <c r="M3232">
        <f>SUM(Emisiones_CO2_CO2eq_MUNDO[[#This Row],[Edificios (kilotoneladas CO₂e)]:[Electricidad y Calor (kilotoneladas CO₂e)]])</f>
        <v>10570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</v>
      </c>
      <c r="H3233">
        <v>900</v>
      </c>
      <c r="I3233">
        <v>1500</v>
      </c>
      <c r="J3233">
        <v>300</v>
      </c>
      <c r="K3233">
        <v>0</v>
      </c>
      <c r="L3233">
        <v>200</v>
      </c>
      <c r="M3233">
        <f>SUM(Emisiones_CO2_CO2eq_MUNDO[[#This Row],[Edificios (kilotoneladas CO₂e)]:[Electricidad y Calor (kilotoneladas CO₂e)]])</f>
        <v>10880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</v>
      </c>
      <c r="H3234">
        <v>900</v>
      </c>
      <c r="I3234">
        <v>1700</v>
      </c>
      <c r="J3234">
        <v>200</v>
      </c>
      <c r="K3234">
        <v>0</v>
      </c>
      <c r="L3234">
        <v>100</v>
      </c>
      <c r="M3234">
        <f>SUM(Emisiones_CO2_CO2eq_MUNDO[[#This Row],[Edificios (kilotoneladas CO₂e)]:[Electricidad y Calor (kilotoneladas CO₂e)]])</f>
        <v>10890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</v>
      </c>
      <c r="H3235">
        <v>1000</v>
      </c>
      <c r="I3235">
        <v>1800</v>
      </c>
      <c r="J3235">
        <v>300</v>
      </c>
      <c r="K3235">
        <v>0</v>
      </c>
      <c r="L3235">
        <v>0</v>
      </c>
      <c r="M3235">
        <f>SUM(Emisiones_CO2_CO2eq_MUNDO[[#This Row],[Edificios (kilotoneladas CO₂e)]:[Electricidad y Calor (kilotoneladas CO₂e)]])</f>
        <v>11030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</v>
      </c>
      <c r="G3236">
        <v>7980</v>
      </c>
      <c r="H3236">
        <v>1000</v>
      </c>
      <c r="I3236">
        <v>1800</v>
      </c>
      <c r="J3236">
        <v>300</v>
      </c>
      <c r="K3236">
        <v>0</v>
      </c>
      <c r="L3236">
        <v>0</v>
      </c>
      <c r="M3236">
        <f>SUM(Emisiones_CO2_CO2eq_MUNDO[[#This Row],[Edificios (kilotoneladas CO₂e)]:[Electricidad y Calor (kilotoneladas CO₂e)]])</f>
        <v>11210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</v>
      </c>
      <c r="G3237">
        <v>8000</v>
      </c>
      <c r="H3237">
        <v>1100</v>
      </c>
      <c r="I3237">
        <v>1700</v>
      </c>
      <c r="J3237">
        <v>300</v>
      </c>
      <c r="K3237">
        <v>0</v>
      </c>
      <c r="L3237">
        <v>100</v>
      </c>
      <c r="M3237">
        <f>SUM(Emisiones_CO2_CO2eq_MUNDO[[#This Row],[Edificios (kilotoneladas CO₂e)]:[Electricidad y Calor (kilotoneladas CO₂e)]])</f>
        <v>11430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</v>
      </c>
      <c r="G3238">
        <v>7980</v>
      </c>
      <c r="H3238">
        <v>1200</v>
      </c>
      <c r="I3238">
        <v>1900</v>
      </c>
      <c r="J3238">
        <v>300</v>
      </c>
      <c r="K3238">
        <v>0</v>
      </c>
      <c r="L3238">
        <v>100</v>
      </c>
      <c r="M3238">
        <f>SUM(Emisiones_CO2_CO2eq_MUNDO[[#This Row],[Edificios (kilotoneladas CO₂e)]:[Electricidad y Calor (kilotoneladas CO₂e)]])</f>
        <v>11780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</v>
      </c>
      <c r="G3239">
        <v>7950</v>
      </c>
      <c r="H3239">
        <v>1200</v>
      </c>
      <c r="I3239">
        <v>2000</v>
      </c>
      <c r="J3239">
        <v>300</v>
      </c>
      <c r="K3239">
        <v>0</v>
      </c>
      <c r="L3239">
        <v>0</v>
      </c>
      <c r="M3239">
        <f>SUM(Emisiones_CO2_CO2eq_MUNDO[[#This Row],[Edificios (kilotoneladas CO₂e)]:[Electricidad y Calor (kilotoneladas CO₂e)]])</f>
        <v>11780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</v>
      </c>
      <c r="G3240">
        <v>7990</v>
      </c>
      <c r="H3240">
        <v>1300</v>
      </c>
      <c r="I3240">
        <v>2100</v>
      </c>
      <c r="J3240">
        <v>300</v>
      </c>
      <c r="K3240">
        <v>0</v>
      </c>
      <c r="L3240">
        <v>0</v>
      </c>
      <c r="M3240">
        <f>SUM(Emisiones_CO2_CO2eq_MUNDO[[#This Row],[Edificios (kilotoneladas CO₂e)]:[Electricidad y Calor (kilotoneladas CO₂e)]])</f>
        <v>12050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</v>
      </c>
      <c r="G3241">
        <v>7970</v>
      </c>
      <c r="H3241">
        <v>1400</v>
      </c>
      <c r="I3241">
        <v>2200</v>
      </c>
      <c r="J3241">
        <v>300</v>
      </c>
      <c r="K3241">
        <v>0</v>
      </c>
      <c r="L3241">
        <v>100</v>
      </c>
      <c r="M3241">
        <f>SUM(Emisiones_CO2_CO2eq_MUNDO[[#This Row],[Edificios (kilotoneladas CO₂e)]:[Electricidad y Calor (kilotoneladas CO₂e)]])</f>
        <v>12330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SUM(Emisiones_CO2_CO2eq_MUNDO[[#This Row],[Edificios (kilotoneladas CO₂e)]:[Electricidad y Calor (kilotoneladas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SUM(Emisiones_CO2_CO2eq_MUNDO[[#This Row],[Edificios (kilotoneladas CO₂e)]:[Electricidad y Calor (kilotoneladas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>SUM(Emisiones_CO2_CO2eq_MUNDO[[#This Row],[Edificios (kilotoneladas CO₂e)]:[Electricidad y Calor (kilotoneladas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SUM(Emisiones_CO2_CO2eq_MUNDO[[#This Row],[Edificios (kilotoneladas CO₂e)]:[Electricidad y Calor (kilotoneladas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>SUM(Emisiones_CO2_CO2eq_MUNDO[[#This Row],[Edificios (kilotoneladas CO₂e)]:[Electricidad y Calor (kilotoneladas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>SUM(Emisiones_CO2_CO2eq_MUNDO[[#This Row],[Edificios (kilotoneladas CO₂e)]:[Electricidad y Calor (kilotoneladas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>SUM(Emisiones_CO2_CO2eq_MUNDO[[#This Row],[Edificios (kilotoneladas CO₂e)]:[Electricidad y Calor (kilotoneladas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>SUM(Emisiones_CO2_CO2eq_MUNDO[[#This Row],[Edificios (kilotoneladas CO₂e)]:[Electricidad y Calor (kilotoneladas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>SUM(Emisiones_CO2_CO2eq_MUNDO[[#This Row],[Edificios (kilotoneladas CO₂e)]:[Electricidad y Calor (kilotoneladas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SUM(Emisiones_CO2_CO2eq_MUNDO[[#This Row],[Edificios (kilotoneladas CO₂e)]:[Electricidad y Calor (kilotoneladas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SUM(Emisiones_CO2_CO2eq_MUNDO[[#This Row],[Edificios (kilotoneladas CO₂e)]:[Electricidad y Calor (kilotoneladas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SUM(Emisiones_CO2_CO2eq_MUNDO[[#This Row],[Edificios (kilotoneladas CO₂e)]:[Electricidad y Calor (kilotoneladas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>SUM(Emisiones_CO2_CO2eq_MUNDO[[#This Row],[Edificios (kilotoneladas CO₂e)]:[Electricidad y Calor (kilotoneladas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SUM(Emisiones_CO2_CO2eq_MUNDO[[#This Row],[Edificios (kilotoneladas CO₂e)]:[Electricidad y Calor (kilotoneladas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SUM(Emisiones_CO2_CO2eq_MUNDO[[#This Row],[Edificios (kilotoneladas CO₂e)]:[Electricidad y Calor (kilotoneladas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SUM(Emisiones_CO2_CO2eq_MUNDO[[#This Row],[Edificios (kilotoneladas CO₂e)]:[Electricidad y Calor (kilotoneladas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SUM(Emisiones_CO2_CO2eq_MUNDO[[#This Row],[Edificios (kilotoneladas CO₂e)]:[Electricidad y Calor (kilotoneladas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SUM(Emisiones_CO2_CO2eq_MUNDO[[#This Row],[Edificios (kilotoneladas CO₂e)]:[Electricidad y Calor (kilotoneladas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SUM(Emisiones_CO2_CO2eq_MUNDO[[#This Row],[Edificios (kilotoneladas CO₂e)]:[Electricidad y Calor (kilotoneladas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>SUM(Emisiones_CO2_CO2eq_MUNDO[[#This Row],[Edificios (kilotoneladas CO₂e)]:[Electricidad y Calor (kilotoneladas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>SUM(Emisiones_CO2_CO2eq_MUNDO[[#This Row],[Edificios (kilotoneladas CO₂e)]:[Electricidad y Calor (kilotoneladas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>SUM(Emisiones_CO2_CO2eq_MUNDO[[#This Row],[Edificios (kilotoneladas CO₂e)]:[Electricidad y Calor (kilotoneladas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>SUM(Emisiones_CO2_CO2eq_MUNDO[[#This Row],[Edificios (kilotoneladas CO₂e)]:[Electricidad y Calor (kilotoneladas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>SUM(Emisiones_CO2_CO2eq_MUNDO[[#This Row],[Edificios (kilotoneladas CO₂e)]:[Electricidad y Calor (kilotoneladas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SUM(Emisiones_CO2_CO2eq_MUNDO[[#This Row],[Edificios (kilotoneladas CO₂e)]:[Electricidad y Calor (kilotoneladas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SUM(Emisiones_CO2_CO2eq_MUNDO[[#This Row],[Edificios (kilotoneladas CO₂e)]:[Electricidad y Calor (kilotoneladas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>SUM(Emisiones_CO2_CO2eq_MUNDO[[#This Row],[Edificios (kilotoneladas CO₂e)]:[Electricidad y Calor (kilotoneladas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</v>
      </c>
      <c r="F3269">
        <v>40</v>
      </c>
      <c r="G3269">
        <v>33930</v>
      </c>
      <c r="H3269">
        <v>100</v>
      </c>
      <c r="I3269">
        <v>300</v>
      </c>
      <c r="J3269">
        <v>200</v>
      </c>
      <c r="K3269">
        <v>0</v>
      </c>
      <c r="L3269">
        <v>0</v>
      </c>
      <c r="M3269">
        <f>SUM(Emisiones_CO2_CO2eq_MUNDO[[#This Row],[Edificios (kilotoneladas CO₂e)]:[Electricidad y Calor (kilotoneladas CO₂e)]])</f>
        <v>34770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</v>
      </c>
      <c r="F3270">
        <v>50</v>
      </c>
      <c r="G3270">
        <v>33930</v>
      </c>
      <c r="H3270">
        <v>100</v>
      </c>
      <c r="I3270">
        <v>400</v>
      </c>
      <c r="J3270">
        <v>300</v>
      </c>
      <c r="K3270">
        <v>0</v>
      </c>
      <c r="L3270">
        <v>0</v>
      </c>
      <c r="M3270">
        <f>SUM(Emisiones_CO2_CO2eq_MUNDO[[#This Row],[Edificios (kilotoneladas CO₂e)]:[Electricidad y Calor (kilotoneladas CO₂e)]])</f>
        <v>35080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</v>
      </c>
      <c r="F3271">
        <v>100</v>
      </c>
      <c r="G3271">
        <v>33930</v>
      </c>
      <c r="H3271">
        <v>100</v>
      </c>
      <c r="I3271">
        <v>400</v>
      </c>
      <c r="J3271">
        <v>100</v>
      </c>
      <c r="K3271">
        <v>0</v>
      </c>
      <c r="L3271">
        <v>0</v>
      </c>
      <c r="M3271">
        <f>SUM(Emisiones_CO2_CO2eq_MUNDO[[#This Row],[Edificios (kilotoneladas CO₂e)]:[Electricidad y Calor (kilotoneladas CO₂e)]])</f>
        <v>34930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</v>
      </c>
      <c r="F3272">
        <v>110</v>
      </c>
      <c r="G3272">
        <v>33930</v>
      </c>
      <c r="H3272">
        <v>100</v>
      </c>
      <c r="I3272">
        <v>500</v>
      </c>
      <c r="J3272">
        <v>200</v>
      </c>
      <c r="K3272">
        <v>0</v>
      </c>
      <c r="L3272">
        <v>100</v>
      </c>
      <c r="M3272">
        <f>SUM(Emisiones_CO2_CO2eq_MUNDO[[#This Row],[Edificios (kilotoneladas CO₂e)]:[Electricidad y Calor (kilotoneladas CO₂e)]])</f>
        <v>35440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</v>
      </c>
      <c r="F3273">
        <v>130</v>
      </c>
      <c r="G3273">
        <v>33930</v>
      </c>
      <c r="H3273">
        <v>200</v>
      </c>
      <c r="I3273">
        <v>600</v>
      </c>
      <c r="J3273">
        <v>300</v>
      </c>
      <c r="K3273">
        <v>0</v>
      </c>
      <c r="L3273">
        <v>100</v>
      </c>
      <c r="M3273">
        <f>SUM(Emisiones_CO2_CO2eq_MUNDO[[#This Row],[Edificios (kilotoneladas CO₂e)]:[Electricidad y Calor (kilotoneladas CO₂e)]])</f>
        <v>35760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</v>
      </c>
      <c r="F3274">
        <v>130</v>
      </c>
      <c r="G3274">
        <v>33930</v>
      </c>
      <c r="H3274">
        <v>200</v>
      </c>
      <c r="I3274">
        <v>600</v>
      </c>
      <c r="J3274">
        <v>400</v>
      </c>
      <c r="K3274">
        <v>0</v>
      </c>
      <c r="L3274">
        <v>0</v>
      </c>
      <c r="M3274">
        <f>SUM(Emisiones_CO2_CO2eq_MUNDO[[#This Row],[Edificios (kilotoneladas CO₂e)]:[Electricidad y Calor (kilotoneladas CO₂e)]])</f>
        <v>35860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</v>
      </c>
      <c r="F3275">
        <v>130</v>
      </c>
      <c r="G3275">
        <v>33290</v>
      </c>
      <c r="H3275">
        <v>200</v>
      </c>
      <c r="I3275">
        <v>600</v>
      </c>
      <c r="J3275">
        <v>300</v>
      </c>
      <c r="K3275">
        <v>0</v>
      </c>
      <c r="L3275">
        <v>0</v>
      </c>
      <c r="M3275">
        <f>SUM(Emisiones_CO2_CO2eq_MUNDO[[#This Row],[Edificios (kilotoneladas CO₂e)]:[Electricidad y Calor (kilotoneladas CO₂e)]])</f>
        <v>35220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</v>
      </c>
      <c r="F3276">
        <v>90</v>
      </c>
      <c r="G3276">
        <v>33259.999999999898</v>
      </c>
      <c r="H3276">
        <v>200</v>
      </c>
      <c r="I3276">
        <v>700</v>
      </c>
      <c r="J3276">
        <v>300</v>
      </c>
      <c r="K3276">
        <v>0</v>
      </c>
      <c r="L3276">
        <v>100</v>
      </c>
      <c r="M3276">
        <f>SUM(Emisiones_CO2_CO2eq_MUNDO[[#This Row],[Edificios (kilotoneladas CO₂e)]:[Electricidad y Calor (kilotoneladas CO₂e)]])</f>
        <v>35449.999999999898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</v>
      </c>
      <c r="F3277">
        <v>110</v>
      </c>
      <c r="G3277">
        <v>33350</v>
      </c>
      <c r="H3277">
        <v>200</v>
      </c>
      <c r="I3277">
        <v>800</v>
      </c>
      <c r="J3277">
        <v>300</v>
      </c>
      <c r="K3277">
        <v>0</v>
      </c>
      <c r="L3277">
        <v>100</v>
      </c>
      <c r="M3277">
        <f>SUM(Emisiones_CO2_CO2eq_MUNDO[[#This Row],[Edificios (kilotoneladas CO₂e)]:[Electricidad y Calor (kilotoneladas CO₂e)]])</f>
        <v>35660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</v>
      </c>
      <c r="F3278">
        <v>120</v>
      </c>
      <c r="G3278">
        <v>33670</v>
      </c>
      <c r="H3278">
        <v>200</v>
      </c>
      <c r="I3278">
        <v>800</v>
      </c>
      <c r="J3278">
        <v>1000</v>
      </c>
      <c r="K3278">
        <v>0</v>
      </c>
      <c r="L3278">
        <v>100</v>
      </c>
      <c r="M3278">
        <f>SUM(Emisiones_CO2_CO2eq_MUNDO[[#This Row],[Edificios (kilotoneladas CO₂e)]:[Electricidad y Calor (kilotoneladas CO₂e)]])</f>
        <v>36790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</v>
      </c>
      <c r="F3279">
        <v>120</v>
      </c>
      <c r="G3279">
        <v>33409.999999999898</v>
      </c>
      <c r="H3279">
        <v>200</v>
      </c>
      <c r="I3279">
        <v>800</v>
      </c>
      <c r="J3279">
        <v>1100</v>
      </c>
      <c r="K3279">
        <v>0</v>
      </c>
      <c r="L3279">
        <v>0</v>
      </c>
      <c r="M3279">
        <f>SUM(Emisiones_CO2_CO2eq_MUNDO[[#This Row],[Edificios (kilotoneladas CO₂e)]:[Electricidad y Calor (kilotoneladas CO₂e)]])</f>
        <v>36529.999999999898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</v>
      </c>
      <c r="F3280">
        <v>120</v>
      </c>
      <c r="G3280">
        <v>29100</v>
      </c>
      <c r="H3280">
        <v>200</v>
      </c>
      <c r="I3280">
        <v>800</v>
      </c>
      <c r="J3280">
        <v>1300</v>
      </c>
      <c r="K3280">
        <v>0</v>
      </c>
      <c r="L3280">
        <v>0</v>
      </c>
      <c r="M3280">
        <f>SUM(Emisiones_CO2_CO2eq_MUNDO[[#This Row],[Edificios (kilotoneladas CO₂e)]:[Electricidad y Calor (kilotoneladas CO₂e)]])</f>
        <v>32620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</v>
      </c>
      <c r="F3281">
        <v>110</v>
      </c>
      <c r="G3281">
        <v>28760</v>
      </c>
      <c r="H3281">
        <v>200</v>
      </c>
      <c r="I3281">
        <v>800</v>
      </c>
      <c r="J3281">
        <v>600</v>
      </c>
      <c r="K3281">
        <v>0</v>
      </c>
      <c r="L3281">
        <v>0</v>
      </c>
      <c r="M3281">
        <f>SUM(Emisiones_CO2_CO2eq_MUNDO[[#This Row],[Edificios (kilotoneladas CO₂e)]:[Electricidad y Calor (kilotoneladas CO₂e)]])</f>
        <v>31470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</v>
      </c>
      <c r="F3282">
        <v>120</v>
      </c>
      <c r="G3282">
        <v>29810</v>
      </c>
      <c r="H3282">
        <v>200</v>
      </c>
      <c r="I3282">
        <v>800</v>
      </c>
      <c r="J3282">
        <v>800</v>
      </c>
      <c r="K3282">
        <v>0</v>
      </c>
      <c r="L3282">
        <v>0</v>
      </c>
      <c r="M3282">
        <f>SUM(Emisiones_CO2_CO2eq_MUNDO[[#This Row],[Edificios (kilotoneladas CO₂e)]:[Electricidad y Calor (kilotoneladas CO₂e)]])</f>
        <v>32830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</v>
      </c>
      <c r="F3283">
        <v>110</v>
      </c>
      <c r="G3283">
        <v>29120</v>
      </c>
      <c r="H3283">
        <v>200</v>
      </c>
      <c r="I3283">
        <v>800</v>
      </c>
      <c r="J3283">
        <v>700</v>
      </c>
      <c r="K3283">
        <v>0</v>
      </c>
      <c r="L3283">
        <v>0</v>
      </c>
      <c r="M3283">
        <f>SUM(Emisiones_CO2_CO2eq_MUNDO[[#This Row],[Edificios (kilotoneladas CO₂e)]:[Electricidad y Calor (kilotoneladas CO₂e)]])</f>
        <v>31930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</v>
      </c>
      <c r="F3284">
        <v>110</v>
      </c>
      <c r="G3284">
        <v>29620</v>
      </c>
      <c r="H3284">
        <v>200</v>
      </c>
      <c r="I3284">
        <v>800</v>
      </c>
      <c r="J3284">
        <v>1000</v>
      </c>
      <c r="K3284">
        <v>0</v>
      </c>
      <c r="L3284">
        <v>0</v>
      </c>
      <c r="M3284">
        <f>SUM(Emisiones_CO2_CO2eq_MUNDO[[#This Row],[Edificios (kilotoneladas CO₂e)]:[Electricidad y Calor (kilotoneladas CO₂e)]])</f>
        <v>32730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</v>
      </c>
      <c r="F3285">
        <v>110</v>
      </c>
      <c r="G3285">
        <v>3130</v>
      </c>
      <c r="H3285">
        <v>200</v>
      </c>
      <c r="I3285">
        <v>900</v>
      </c>
      <c r="J3285">
        <v>600</v>
      </c>
      <c r="K3285">
        <v>0</v>
      </c>
      <c r="L3285">
        <v>0</v>
      </c>
      <c r="M3285">
        <f>SUM(Emisiones_CO2_CO2eq_MUNDO[[#This Row],[Edificios (kilotoneladas CO₂e)]:[Electricidad y Calor (kilotoneladas CO₂e)]])</f>
        <v>5740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</v>
      </c>
      <c r="F3286">
        <v>120</v>
      </c>
      <c r="G3286">
        <v>3060</v>
      </c>
      <c r="H3286">
        <v>200</v>
      </c>
      <c r="I3286">
        <v>900</v>
      </c>
      <c r="J3286">
        <v>800</v>
      </c>
      <c r="K3286">
        <v>0</v>
      </c>
      <c r="L3286">
        <v>0</v>
      </c>
      <c r="M3286">
        <f>SUM(Emisiones_CO2_CO2eq_MUNDO[[#This Row],[Edificios (kilotoneladas CO₂e)]:[Electricidad y Calor (kilotoneladas CO₂e)]])</f>
        <v>5780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</v>
      </c>
      <c r="F3287">
        <v>110</v>
      </c>
      <c r="G3287">
        <v>3730</v>
      </c>
      <c r="H3287">
        <v>300</v>
      </c>
      <c r="I3287">
        <v>1300</v>
      </c>
      <c r="J3287">
        <v>800</v>
      </c>
      <c r="K3287">
        <v>0</v>
      </c>
      <c r="L3287">
        <v>0</v>
      </c>
      <c r="M3287">
        <f>SUM(Emisiones_CO2_CO2eq_MUNDO[[#This Row],[Edificios (kilotoneladas CO₂e)]:[Electricidad y Calor (kilotoneladas CO₂e)]])</f>
        <v>6840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</v>
      </c>
      <c r="F3288">
        <v>460</v>
      </c>
      <c r="G3288">
        <v>4540</v>
      </c>
      <c r="H3288">
        <v>300</v>
      </c>
      <c r="I3288">
        <v>1800</v>
      </c>
      <c r="J3288">
        <v>800</v>
      </c>
      <c r="K3288">
        <v>0</v>
      </c>
      <c r="L3288">
        <v>0</v>
      </c>
      <c r="M3288">
        <f>SUM(Emisiones_CO2_CO2eq_MUNDO[[#This Row],[Edificios (kilotoneladas CO₂e)]:[Electricidad y Calor (kilotoneladas CO₂e)]])</f>
        <v>8500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</v>
      </c>
      <c r="F3289">
        <v>520</v>
      </c>
      <c r="G3289">
        <v>3770</v>
      </c>
      <c r="H3289">
        <v>300</v>
      </c>
      <c r="I3289">
        <v>1900</v>
      </c>
      <c r="J3289">
        <v>1200</v>
      </c>
      <c r="K3289">
        <v>0</v>
      </c>
      <c r="L3289">
        <v>0</v>
      </c>
      <c r="M3289">
        <f>SUM(Emisiones_CO2_CO2eq_MUNDO[[#This Row],[Edificios (kilotoneladas CO₂e)]:[Electricidad y Calor (kilotoneladas CO₂e)]])</f>
        <v>8290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</v>
      </c>
      <c r="F3290">
        <v>800</v>
      </c>
      <c r="G3290">
        <v>3340</v>
      </c>
      <c r="H3290">
        <v>300</v>
      </c>
      <c r="I3290">
        <v>2000</v>
      </c>
      <c r="J3290">
        <v>1400</v>
      </c>
      <c r="K3290">
        <v>0</v>
      </c>
      <c r="L3290">
        <v>0</v>
      </c>
      <c r="M3290">
        <f>SUM(Emisiones_CO2_CO2eq_MUNDO[[#This Row],[Edificios (kilotoneladas CO₂e)]:[Electricidad y Calor (kilotoneladas CO₂e)]])</f>
        <v>8540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</v>
      </c>
      <c r="F3291">
        <v>1030</v>
      </c>
      <c r="G3291">
        <v>4300</v>
      </c>
      <c r="H3291">
        <v>400</v>
      </c>
      <c r="I3291">
        <v>2200</v>
      </c>
      <c r="J3291">
        <v>1700</v>
      </c>
      <c r="K3291">
        <v>0</v>
      </c>
      <c r="L3291">
        <v>0</v>
      </c>
      <c r="M3291">
        <f>SUM(Emisiones_CO2_CO2eq_MUNDO[[#This Row],[Edificios (kilotoneladas CO₂e)]:[Electricidad y Calor (kilotoneladas CO₂e)]])</f>
        <v>10330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</v>
      </c>
      <c r="F3292">
        <v>1140</v>
      </c>
      <c r="G3292">
        <v>3960</v>
      </c>
      <c r="H3292">
        <v>400</v>
      </c>
      <c r="I3292">
        <v>2400</v>
      </c>
      <c r="J3292">
        <v>1300</v>
      </c>
      <c r="K3292">
        <v>0</v>
      </c>
      <c r="L3292">
        <v>0</v>
      </c>
      <c r="M3292">
        <f>SUM(Emisiones_CO2_CO2eq_MUNDO[[#This Row],[Edificios (kilotoneladas CO₂e)]:[Electricidad y Calor (kilotoneladas CO₂e)]])</f>
        <v>9900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</v>
      </c>
      <c r="F3293">
        <v>1180</v>
      </c>
      <c r="G3293">
        <v>4400</v>
      </c>
      <c r="H3293">
        <v>500</v>
      </c>
      <c r="I3293">
        <v>2700</v>
      </c>
      <c r="J3293">
        <v>1900</v>
      </c>
      <c r="K3293">
        <v>0</v>
      </c>
      <c r="L3293">
        <v>0</v>
      </c>
      <c r="M3293">
        <f>SUM(Emisiones_CO2_CO2eq_MUNDO[[#This Row],[Edificios (kilotoneladas CO₂e)]:[Electricidad y Calor (kilotoneladas CO₂e)]])</f>
        <v>11480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</v>
      </c>
      <c r="F3294">
        <v>760</v>
      </c>
      <c r="G3294">
        <v>3130</v>
      </c>
      <c r="H3294">
        <v>400</v>
      </c>
      <c r="I3294">
        <v>2300</v>
      </c>
      <c r="J3294">
        <v>2200</v>
      </c>
      <c r="K3294">
        <v>0</v>
      </c>
      <c r="L3294">
        <v>0</v>
      </c>
      <c r="M3294">
        <f>SUM(Emisiones_CO2_CO2eq_MUNDO[[#This Row],[Edificios (kilotoneladas CO₂e)]:[Electricidad y Calor (kilotoneladas CO₂e)]])</f>
        <v>9490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</v>
      </c>
      <c r="F3295">
        <v>760</v>
      </c>
      <c r="G3295">
        <v>6540</v>
      </c>
      <c r="H3295">
        <v>700</v>
      </c>
      <c r="I3295">
        <v>3900</v>
      </c>
      <c r="J3295">
        <v>2800</v>
      </c>
      <c r="K3295">
        <v>0</v>
      </c>
      <c r="L3295">
        <v>0</v>
      </c>
      <c r="M3295">
        <f>SUM(Emisiones_CO2_CO2eq_MUNDO[[#This Row],[Edificios (kilotoneladas CO₂e)]:[Electricidad y Calor (kilotoneladas CO₂e)]])</f>
        <v>15900</v>
      </c>
    </row>
    <row r="3296" spans="1:13" x14ac:dyDescent="0.25">
      <c r="A3296" t="s">
        <v>242</v>
      </c>
      <c r="B3296" t="s">
        <v>457</v>
      </c>
      <c r="C3296" t="s">
        <v>243</v>
      </c>
      <c r="D3296">
        <v>1990</v>
      </c>
      <c r="E3296">
        <v>28600</v>
      </c>
      <c r="F3296">
        <v>420</v>
      </c>
      <c r="G3296">
        <v>730</v>
      </c>
      <c r="H3296">
        <v>10100</v>
      </c>
      <c r="I3296">
        <v>27100</v>
      </c>
      <c r="J3296">
        <v>29200</v>
      </c>
      <c r="K3296">
        <v>160</v>
      </c>
      <c r="L3296">
        <v>52900</v>
      </c>
      <c r="M3296">
        <f>SUM(Emisiones_CO2_CO2eq_MUNDO[[#This Row],[Edificios (kilotoneladas CO₂e)]:[Electricidad y Calor (kilotoneladas CO₂e)]])</f>
        <v>149210</v>
      </c>
    </row>
    <row r="3297" spans="1:13" x14ac:dyDescent="0.25">
      <c r="A3297" t="s">
        <v>242</v>
      </c>
      <c r="B3297" t="s">
        <v>457</v>
      </c>
      <c r="C3297" t="s">
        <v>243</v>
      </c>
      <c r="D3297">
        <v>1991</v>
      </c>
      <c r="E3297">
        <v>33000</v>
      </c>
      <c r="F3297">
        <v>500</v>
      </c>
      <c r="G3297">
        <v>730</v>
      </c>
      <c r="H3297">
        <v>10900</v>
      </c>
      <c r="I3297">
        <v>27500</v>
      </c>
      <c r="J3297">
        <v>27800</v>
      </c>
      <c r="K3297">
        <v>160</v>
      </c>
      <c r="L3297">
        <v>54600</v>
      </c>
      <c r="M3297">
        <f>SUM(Emisiones_CO2_CO2eq_MUNDO[[#This Row],[Edificios (kilotoneladas CO₂e)]:[Electricidad y Calor (kilotoneladas CO₂e)]])</f>
        <v>155190</v>
      </c>
    </row>
    <row r="3298" spans="1:13" x14ac:dyDescent="0.25">
      <c r="A3298" t="s">
        <v>242</v>
      </c>
      <c r="B3298" t="s">
        <v>457</v>
      </c>
      <c r="C3298" t="s">
        <v>243</v>
      </c>
      <c r="D3298">
        <v>1992</v>
      </c>
      <c r="E3298">
        <v>30300</v>
      </c>
      <c r="F3298">
        <v>450</v>
      </c>
      <c r="G3298">
        <v>730</v>
      </c>
      <c r="H3298">
        <v>10700</v>
      </c>
      <c r="I3298">
        <v>29000</v>
      </c>
      <c r="J3298">
        <v>27500</v>
      </c>
      <c r="K3298">
        <v>220</v>
      </c>
      <c r="L3298">
        <v>55300</v>
      </c>
      <c r="M3298">
        <f>SUM(Emisiones_CO2_CO2eq_MUNDO[[#This Row],[Edificios (kilotoneladas CO₂e)]:[Electricidad y Calor (kilotoneladas CO₂e)]])</f>
        <v>154200</v>
      </c>
    </row>
    <row r="3299" spans="1:13" x14ac:dyDescent="0.25">
      <c r="A3299" t="s">
        <v>242</v>
      </c>
      <c r="B3299" t="s">
        <v>457</v>
      </c>
      <c r="C3299" t="s">
        <v>243</v>
      </c>
      <c r="D3299">
        <v>1993</v>
      </c>
      <c r="E3299">
        <v>32000</v>
      </c>
      <c r="F3299">
        <v>460</v>
      </c>
      <c r="G3299">
        <v>730</v>
      </c>
      <c r="H3299">
        <v>11000</v>
      </c>
      <c r="I3299">
        <v>29900</v>
      </c>
      <c r="J3299">
        <v>27500</v>
      </c>
      <c r="K3299">
        <v>270</v>
      </c>
      <c r="L3299">
        <v>57200</v>
      </c>
      <c r="M3299">
        <f>SUM(Emisiones_CO2_CO2eq_MUNDO[[#This Row],[Edificios (kilotoneladas CO₂e)]:[Electricidad y Calor (kilotoneladas CO₂e)]])</f>
        <v>159060</v>
      </c>
    </row>
    <row r="3300" spans="1:13" x14ac:dyDescent="0.25">
      <c r="A3300" t="s">
        <v>242</v>
      </c>
      <c r="B3300" t="s">
        <v>457</v>
      </c>
      <c r="C3300" t="s">
        <v>243</v>
      </c>
      <c r="D3300">
        <v>1994</v>
      </c>
      <c r="E3300">
        <v>29800</v>
      </c>
      <c r="F3300">
        <v>460</v>
      </c>
      <c r="G3300">
        <v>730</v>
      </c>
      <c r="H3300">
        <v>10300</v>
      </c>
      <c r="I3300">
        <v>29300</v>
      </c>
      <c r="J3300">
        <v>26800</v>
      </c>
      <c r="K3300">
        <v>270</v>
      </c>
      <c r="L3300">
        <v>60400</v>
      </c>
      <c r="M3300">
        <f>SUM(Emisiones_CO2_CO2eq_MUNDO[[#This Row],[Edificios (kilotoneladas CO₂e)]:[Electricidad y Calor (kilotoneladas CO₂e)]])</f>
        <v>158060</v>
      </c>
    </row>
    <row r="3301" spans="1:13" x14ac:dyDescent="0.25">
      <c r="A3301" t="s">
        <v>242</v>
      </c>
      <c r="B3301" t="s">
        <v>457</v>
      </c>
      <c r="C3301" t="s">
        <v>243</v>
      </c>
      <c r="D3301">
        <v>1995</v>
      </c>
      <c r="E3301">
        <v>31800</v>
      </c>
      <c r="F3301">
        <v>430</v>
      </c>
      <c r="G3301">
        <v>730</v>
      </c>
      <c r="H3301">
        <v>10700</v>
      </c>
      <c r="I3301">
        <v>29600</v>
      </c>
      <c r="J3301">
        <v>25900</v>
      </c>
      <c r="K3301">
        <v>330</v>
      </c>
      <c r="L3301">
        <v>65800</v>
      </c>
      <c r="M3301">
        <f>SUM(Emisiones_CO2_CO2eq_MUNDO[[#This Row],[Edificios (kilotoneladas CO₂e)]:[Electricidad y Calor (kilotoneladas CO₂e)]])</f>
        <v>165290</v>
      </c>
    </row>
    <row r="3302" spans="1:13" x14ac:dyDescent="0.25">
      <c r="A3302" t="s">
        <v>242</v>
      </c>
      <c r="B3302" t="s">
        <v>457</v>
      </c>
      <c r="C3302" t="s">
        <v>243</v>
      </c>
      <c r="D3302">
        <v>1996</v>
      </c>
      <c r="E3302">
        <v>37100</v>
      </c>
      <c r="F3302">
        <v>320</v>
      </c>
      <c r="G3302">
        <v>730</v>
      </c>
      <c r="H3302">
        <v>11400</v>
      </c>
      <c r="I3302">
        <v>30800</v>
      </c>
      <c r="J3302">
        <v>27200</v>
      </c>
      <c r="K3302">
        <v>380</v>
      </c>
      <c r="L3302">
        <v>66700</v>
      </c>
      <c r="M3302">
        <f>SUM(Emisiones_CO2_CO2eq_MUNDO[[#This Row],[Edificios (kilotoneladas CO₂e)]:[Electricidad y Calor (kilotoneladas CO₂e)]])</f>
        <v>174630</v>
      </c>
    </row>
    <row r="3303" spans="1:13" x14ac:dyDescent="0.25">
      <c r="A3303" t="s">
        <v>242</v>
      </c>
      <c r="B3303" t="s">
        <v>457</v>
      </c>
      <c r="C3303" t="s">
        <v>243</v>
      </c>
      <c r="D3303">
        <v>1997</v>
      </c>
      <c r="E3303">
        <v>31500</v>
      </c>
      <c r="F3303">
        <v>380</v>
      </c>
      <c r="G3303">
        <v>730</v>
      </c>
      <c r="H3303">
        <v>9900</v>
      </c>
      <c r="I3303">
        <v>30800</v>
      </c>
      <c r="J3303">
        <v>25500</v>
      </c>
      <c r="K3303">
        <v>220</v>
      </c>
      <c r="L3303">
        <v>68100</v>
      </c>
      <c r="M3303">
        <f>SUM(Emisiones_CO2_CO2eq_MUNDO[[#This Row],[Edificios (kilotoneladas CO₂e)]:[Electricidad y Calor (kilotoneladas CO₂e)]])</f>
        <v>167130</v>
      </c>
    </row>
    <row r="3304" spans="1:13" x14ac:dyDescent="0.25">
      <c r="A3304" t="s">
        <v>242</v>
      </c>
      <c r="B3304" t="s">
        <v>457</v>
      </c>
      <c r="C3304" t="s">
        <v>243</v>
      </c>
      <c r="D3304">
        <v>1998</v>
      </c>
      <c r="E3304">
        <v>30100</v>
      </c>
      <c r="F3304">
        <v>430</v>
      </c>
      <c r="G3304">
        <v>730</v>
      </c>
      <c r="H3304">
        <v>9800</v>
      </c>
      <c r="I3304">
        <v>31500</v>
      </c>
      <c r="J3304">
        <v>24300</v>
      </c>
      <c r="K3304">
        <v>220</v>
      </c>
      <c r="L3304">
        <v>70600</v>
      </c>
      <c r="M3304">
        <f>SUM(Emisiones_CO2_CO2eq_MUNDO[[#This Row],[Edificios (kilotoneladas CO₂e)]:[Electricidad y Calor (kilotoneladas CO₂e)]])</f>
        <v>167680</v>
      </c>
    </row>
    <row r="3305" spans="1:13" x14ac:dyDescent="0.25">
      <c r="A3305" t="s">
        <v>242</v>
      </c>
      <c r="B3305" t="s">
        <v>457</v>
      </c>
      <c r="C3305" t="s">
        <v>243</v>
      </c>
      <c r="D3305">
        <v>1999</v>
      </c>
      <c r="E3305">
        <v>28400</v>
      </c>
      <c r="F3305">
        <v>520</v>
      </c>
      <c r="G3305">
        <v>730</v>
      </c>
      <c r="H3305">
        <v>9600</v>
      </c>
      <c r="I3305">
        <v>32100</v>
      </c>
      <c r="J3305">
        <v>25300</v>
      </c>
      <c r="K3305">
        <v>220</v>
      </c>
      <c r="L3305">
        <v>65400</v>
      </c>
      <c r="M3305">
        <f>SUM(Emisiones_CO2_CO2eq_MUNDO[[#This Row],[Edificios (kilotoneladas CO₂e)]:[Electricidad y Calor (kilotoneladas CO₂e)]])</f>
        <v>162270</v>
      </c>
    </row>
    <row r="3306" spans="1:13" x14ac:dyDescent="0.25">
      <c r="A3306" t="s">
        <v>242</v>
      </c>
      <c r="B3306" t="s">
        <v>457</v>
      </c>
      <c r="C3306" t="s">
        <v>243</v>
      </c>
      <c r="D3306">
        <v>2000</v>
      </c>
      <c r="E3306">
        <v>28300</v>
      </c>
      <c r="F3306">
        <v>470</v>
      </c>
      <c r="G3306">
        <v>730</v>
      </c>
      <c r="H3306">
        <v>9800</v>
      </c>
      <c r="I3306">
        <v>32100</v>
      </c>
      <c r="J3306">
        <v>24400</v>
      </c>
      <c r="K3306">
        <v>220</v>
      </c>
      <c r="L3306">
        <v>66900</v>
      </c>
      <c r="M3306">
        <f>SUM(Emisiones_CO2_CO2eq_MUNDO[[#This Row],[Edificios (kilotoneladas CO₂e)]:[Electricidad y Calor (kilotoneladas CO₂e)]])</f>
        <v>162920</v>
      </c>
    </row>
    <row r="3307" spans="1:13" x14ac:dyDescent="0.25">
      <c r="A3307" t="s">
        <v>242</v>
      </c>
      <c r="B3307" t="s">
        <v>457</v>
      </c>
      <c r="C3307" t="s">
        <v>243</v>
      </c>
      <c r="D3307">
        <v>2001</v>
      </c>
      <c r="E3307">
        <v>30200</v>
      </c>
      <c r="F3307">
        <v>480</v>
      </c>
      <c r="G3307">
        <v>1100</v>
      </c>
      <c r="H3307">
        <v>9600</v>
      </c>
      <c r="I3307">
        <v>32400</v>
      </c>
      <c r="J3307">
        <v>24400</v>
      </c>
      <c r="K3307">
        <v>330</v>
      </c>
      <c r="L3307">
        <v>70000</v>
      </c>
      <c r="M3307">
        <f>SUM(Emisiones_CO2_CO2eq_MUNDO[[#This Row],[Edificios (kilotoneladas CO₂e)]:[Electricidad y Calor (kilotoneladas CO₂e)]])</f>
        <v>168510</v>
      </c>
    </row>
    <row r="3308" spans="1:13" x14ac:dyDescent="0.25">
      <c r="A3308" t="s">
        <v>242</v>
      </c>
      <c r="B3308" t="s">
        <v>457</v>
      </c>
      <c r="C3308" t="s">
        <v>243</v>
      </c>
      <c r="D3308">
        <v>2002</v>
      </c>
      <c r="E3308">
        <v>29000</v>
      </c>
      <c r="F3308">
        <v>490</v>
      </c>
      <c r="G3308">
        <v>1070</v>
      </c>
      <c r="H3308">
        <v>8900</v>
      </c>
      <c r="I3308">
        <v>33100</v>
      </c>
      <c r="J3308">
        <v>25000</v>
      </c>
      <c r="K3308">
        <v>110</v>
      </c>
      <c r="L3308">
        <v>71000</v>
      </c>
      <c r="M3308">
        <f>SUM(Emisiones_CO2_CO2eq_MUNDO[[#This Row],[Edificios (kilotoneladas CO₂e)]:[Electricidad y Calor (kilotoneladas CO₂e)]])</f>
        <v>168670</v>
      </c>
    </row>
    <row r="3309" spans="1:13" x14ac:dyDescent="0.25">
      <c r="A3309" t="s">
        <v>242</v>
      </c>
      <c r="B3309" t="s">
        <v>457</v>
      </c>
      <c r="C3309" t="s">
        <v>243</v>
      </c>
      <c r="D3309">
        <v>2003</v>
      </c>
      <c r="E3309">
        <v>30000</v>
      </c>
      <c r="F3309">
        <v>430</v>
      </c>
      <c r="G3309">
        <v>1050</v>
      </c>
      <c r="H3309">
        <v>8800</v>
      </c>
      <c r="I3309">
        <v>33700</v>
      </c>
      <c r="J3309">
        <v>25400</v>
      </c>
      <c r="K3309">
        <v>110</v>
      </c>
      <c r="L3309">
        <v>72300</v>
      </c>
      <c r="M3309">
        <f>SUM(Emisiones_CO2_CO2eq_MUNDO[[#This Row],[Edificios (kilotoneladas CO₂e)]:[Electricidad y Calor (kilotoneladas CO₂e)]])</f>
        <v>171790</v>
      </c>
    </row>
    <row r="3310" spans="1:13" x14ac:dyDescent="0.25">
      <c r="A3310" t="s">
        <v>242</v>
      </c>
      <c r="B3310" t="s">
        <v>457</v>
      </c>
      <c r="C3310" t="s">
        <v>243</v>
      </c>
      <c r="D3310">
        <v>2004</v>
      </c>
      <c r="E3310">
        <v>29900</v>
      </c>
      <c r="F3310">
        <v>450</v>
      </c>
      <c r="G3310">
        <v>1030</v>
      </c>
      <c r="H3310">
        <v>8700</v>
      </c>
      <c r="I3310">
        <v>34200</v>
      </c>
      <c r="J3310">
        <v>25100</v>
      </c>
      <c r="K3310">
        <v>50</v>
      </c>
      <c r="L3310">
        <v>73700</v>
      </c>
      <c r="M3310">
        <f>SUM(Emisiones_CO2_CO2eq_MUNDO[[#This Row],[Edificios (kilotoneladas CO₂e)]:[Electricidad y Calor (kilotoneladas CO₂e)]])</f>
        <v>173130</v>
      </c>
    </row>
    <row r="3311" spans="1:13" x14ac:dyDescent="0.25">
      <c r="A3311" t="s">
        <v>242</v>
      </c>
      <c r="B3311" t="s">
        <v>457</v>
      </c>
      <c r="C3311" t="s">
        <v>243</v>
      </c>
      <c r="D3311">
        <v>2005</v>
      </c>
      <c r="E3311">
        <v>28300</v>
      </c>
      <c r="F3311">
        <v>420</v>
      </c>
      <c r="G3311">
        <v>1030</v>
      </c>
      <c r="H3311">
        <v>8800</v>
      </c>
      <c r="I3311">
        <v>34400</v>
      </c>
      <c r="J3311">
        <v>24400</v>
      </c>
      <c r="K3311">
        <v>50</v>
      </c>
      <c r="L3311">
        <v>71100</v>
      </c>
      <c r="M3311">
        <f>SUM(Emisiones_CO2_CO2eq_MUNDO[[#This Row],[Edificios (kilotoneladas CO₂e)]:[Electricidad y Calor (kilotoneladas CO₂e)]])</f>
        <v>168500</v>
      </c>
    </row>
    <row r="3312" spans="1:13" x14ac:dyDescent="0.25">
      <c r="A3312" t="s">
        <v>242</v>
      </c>
      <c r="B3312" t="s">
        <v>457</v>
      </c>
      <c r="C3312" t="s">
        <v>243</v>
      </c>
      <c r="D3312">
        <v>2006</v>
      </c>
      <c r="E3312">
        <v>28500</v>
      </c>
      <c r="F3312">
        <v>400</v>
      </c>
      <c r="G3312">
        <v>-810</v>
      </c>
      <c r="H3312">
        <v>7700</v>
      </c>
      <c r="I3312">
        <v>35300</v>
      </c>
      <c r="J3312">
        <v>25200</v>
      </c>
      <c r="K3312">
        <v>50</v>
      </c>
      <c r="L3312">
        <v>66200</v>
      </c>
      <c r="M3312">
        <f>SUM(Emisiones_CO2_CO2eq_MUNDO[[#This Row],[Edificios (kilotoneladas CO₂e)]:[Electricidad y Calor (kilotoneladas CO₂e)]])</f>
        <v>162540</v>
      </c>
    </row>
    <row r="3313" spans="1:13" x14ac:dyDescent="0.25">
      <c r="A3313" t="s">
        <v>242</v>
      </c>
      <c r="B3313" t="s">
        <v>457</v>
      </c>
      <c r="C3313" t="s">
        <v>243</v>
      </c>
      <c r="D3313">
        <v>2007</v>
      </c>
      <c r="E3313">
        <v>25600</v>
      </c>
      <c r="F3313">
        <v>400</v>
      </c>
      <c r="G3313">
        <v>-800</v>
      </c>
      <c r="H3313">
        <v>7500</v>
      </c>
      <c r="I3313">
        <v>34600</v>
      </c>
      <c r="J3313">
        <v>25300</v>
      </c>
      <c r="K3313">
        <v>110</v>
      </c>
      <c r="L3313">
        <v>70600</v>
      </c>
      <c r="M3313">
        <f>SUM(Emisiones_CO2_CO2eq_MUNDO[[#This Row],[Edificios (kilotoneladas CO₂e)]:[Electricidad y Calor (kilotoneladas CO₂e)]])</f>
        <v>163310</v>
      </c>
    </row>
    <row r="3314" spans="1:13" x14ac:dyDescent="0.25">
      <c r="A3314" t="s">
        <v>242</v>
      </c>
      <c r="B3314" t="s">
        <v>457</v>
      </c>
      <c r="C3314" t="s">
        <v>243</v>
      </c>
      <c r="D3314">
        <v>2008</v>
      </c>
      <c r="E3314">
        <v>28500</v>
      </c>
      <c r="F3314">
        <v>400</v>
      </c>
      <c r="G3314">
        <v>-800</v>
      </c>
      <c r="H3314">
        <v>7600</v>
      </c>
      <c r="I3314">
        <v>35000</v>
      </c>
      <c r="J3314">
        <v>23700</v>
      </c>
      <c r="K3314">
        <v>160</v>
      </c>
      <c r="L3314">
        <v>69700</v>
      </c>
      <c r="M3314">
        <f>SUM(Emisiones_CO2_CO2eq_MUNDO[[#This Row],[Edificios (kilotoneladas CO₂e)]:[Electricidad y Calor (kilotoneladas CO₂e)]])</f>
        <v>164260</v>
      </c>
    </row>
    <row r="3315" spans="1:13" x14ac:dyDescent="0.25">
      <c r="A3315" t="s">
        <v>242</v>
      </c>
      <c r="B3315" t="s">
        <v>457</v>
      </c>
      <c r="C3315" t="s">
        <v>243</v>
      </c>
      <c r="D3315">
        <v>2009</v>
      </c>
      <c r="E3315">
        <v>28600</v>
      </c>
      <c r="F3315">
        <v>420</v>
      </c>
      <c r="G3315">
        <v>-800</v>
      </c>
      <c r="H3315">
        <v>7400</v>
      </c>
      <c r="I3315">
        <v>33400</v>
      </c>
      <c r="J3315">
        <v>22000</v>
      </c>
      <c r="K3315">
        <v>50</v>
      </c>
      <c r="L3315">
        <v>68100</v>
      </c>
      <c r="M3315">
        <f>SUM(Emisiones_CO2_CO2eq_MUNDO[[#This Row],[Edificios (kilotoneladas CO₂e)]:[Electricidad y Calor (kilotoneladas CO₂e)]])</f>
        <v>159170</v>
      </c>
    </row>
    <row r="3316" spans="1:13" x14ac:dyDescent="0.25">
      <c r="A3316" t="s">
        <v>242</v>
      </c>
      <c r="B3316" t="s">
        <v>457</v>
      </c>
      <c r="C3316" t="s">
        <v>243</v>
      </c>
      <c r="D3316">
        <v>2010</v>
      </c>
      <c r="E3316">
        <v>33100</v>
      </c>
      <c r="F3316">
        <v>350</v>
      </c>
      <c r="G3316">
        <v>-800</v>
      </c>
      <c r="H3316">
        <v>8800</v>
      </c>
      <c r="I3316">
        <v>34100</v>
      </c>
      <c r="J3316">
        <v>23200</v>
      </c>
      <c r="K3316">
        <v>50</v>
      </c>
      <c r="L3316">
        <v>71100</v>
      </c>
      <c r="M3316">
        <f>SUM(Emisiones_CO2_CO2eq_MUNDO[[#This Row],[Edificios (kilotoneladas CO₂e)]:[Electricidad y Calor (kilotoneladas CO₂e)]])</f>
        <v>169900</v>
      </c>
    </row>
    <row r="3317" spans="1:13" x14ac:dyDescent="0.25">
      <c r="A3317" t="s">
        <v>242</v>
      </c>
      <c r="B3317" t="s">
        <v>457</v>
      </c>
      <c r="C3317" t="s">
        <v>243</v>
      </c>
      <c r="D3317">
        <v>2011</v>
      </c>
      <c r="E3317">
        <v>25900</v>
      </c>
      <c r="F3317">
        <v>350</v>
      </c>
      <c r="G3317">
        <v>-580</v>
      </c>
      <c r="H3317">
        <v>7700</v>
      </c>
      <c r="I3317">
        <v>34100</v>
      </c>
      <c r="J3317">
        <v>22700</v>
      </c>
      <c r="K3317">
        <v>110</v>
      </c>
      <c r="L3317">
        <v>67700</v>
      </c>
      <c r="M3317">
        <f>SUM(Emisiones_CO2_CO2eq_MUNDO[[#This Row],[Edificios (kilotoneladas CO₂e)]:[Electricidad y Calor (kilotoneladas CO₂e)]])</f>
        <v>157980</v>
      </c>
    </row>
    <row r="3318" spans="1:13" x14ac:dyDescent="0.25">
      <c r="A3318" t="s">
        <v>242</v>
      </c>
      <c r="B3318" t="s">
        <v>457</v>
      </c>
      <c r="C3318" t="s">
        <v>243</v>
      </c>
      <c r="D3318">
        <v>2012</v>
      </c>
      <c r="E3318">
        <v>28200</v>
      </c>
      <c r="F3318">
        <v>310</v>
      </c>
      <c r="G3318">
        <v>-580</v>
      </c>
      <c r="H3318">
        <v>7500</v>
      </c>
      <c r="I3318">
        <v>32700</v>
      </c>
      <c r="J3318">
        <v>23000</v>
      </c>
      <c r="K3318">
        <v>50</v>
      </c>
      <c r="L3318">
        <v>64900</v>
      </c>
      <c r="M3318">
        <f>SUM(Emisiones_CO2_CO2eq_MUNDO[[#This Row],[Edificios (kilotoneladas CO₂e)]:[Electricidad y Calor (kilotoneladas CO₂e)]])</f>
        <v>156080</v>
      </c>
    </row>
    <row r="3319" spans="1:13" x14ac:dyDescent="0.25">
      <c r="A3319" t="s">
        <v>242</v>
      </c>
      <c r="B3319" t="s">
        <v>457</v>
      </c>
      <c r="C3319" t="s">
        <v>243</v>
      </c>
      <c r="D3319">
        <v>2013</v>
      </c>
      <c r="E3319">
        <v>29400</v>
      </c>
      <c r="F3319">
        <v>270</v>
      </c>
      <c r="G3319">
        <v>-580</v>
      </c>
      <c r="H3319">
        <v>7500</v>
      </c>
      <c r="I3319">
        <v>31800</v>
      </c>
      <c r="J3319">
        <v>22300</v>
      </c>
      <c r="K3319">
        <v>50</v>
      </c>
      <c r="L3319">
        <v>65000</v>
      </c>
      <c r="M3319">
        <f>SUM(Emisiones_CO2_CO2eq_MUNDO[[#This Row],[Edificios (kilotoneladas CO₂e)]:[Electricidad y Calor (kilotoneladas CO₂e)]])</f>
        <v>155740</v>
      </c>
    </row>
    <row r="3320" spans="1:13" x14ac:dyDescent="0.25">
      <c r="A3320" t="s">
        <v>242</v>
      </c>
      <c r="B3320" t="s">
        <v>457</v>
      </c>
      <c r="C3320" t="s">
        <v>243</v>
      </c>
      <c r="D3320">
        <v>2014</v>
      </c>
      <c r="E3320">
        <v>22300</v>
      </c>
      <c r="F3320">
        <v>280</v>
      </c>
      <c r="G3320">
        <v>-590</v>
      </c>
      <c r="H3320">
        <v>6700</v>
      </c>
      <c r="I3320">
        <v>29500</v>
      </c>
      <c r="J3320">
        <v>22000</v>
      </c>
      <c r="K3320">
        <v>110</v>
      </c>
      <c r="L3320">
        <v>68100</v>
      </c>
      <c r="M3320">
        <f>SUM(Emisiones_CO2_CO2eq_MUNDO[[#This Row],[Edificios (kilotoneladas CO₂e)]:[Electricidad y Calor (kilotoneladas CO₂e)]])</f>
        <v>148400</v>
      </c>
    </row>
    <row r="3321" spans="1:13" x14ac:dyDescent="0.25">
      <c r="A3321" t="s">
        <v>242</v>
      </c>
      <c r="B3321" t="s">
        <v>457</v>
      </c>
      <c r="C3321" t="s">
        <v>243</v>
      </c>
      <c r="D3321">
        <v>2015</v>
      </c>
      <c r="E3321">
        <v>23800</v>
      </c>
      <c r="F3321">
        <v>250</v>
      </c>
      <c r="G3321">
        <v>-590</v>
      </c>
      <c r="H3321">
        <v>7100</v>
      </c>
      <c r="I3321">
        <v>30100</v>
      </c>
      <c r="J3321">
        <v>22000</v>
      </c>
      <c r="K3321">
        <v>110</v>
      </c>
      <c r="L3321">
        <v>73200</v>
      </c>
      <c r="M3321">
        <f>SUM(Emisiones_CO2_CO2eq_MUNDO[[#This Row],[Edificios (kilotoneladas CO₂e)]:[Electricidad y Calor (kilotoneladas CO₂e)]])</f>
        <v>155970</v>
      </c>
    </row>
    <row r="3322" spans="1:13" x14ac:dyDescent="0.25">
      <c r="A3322" t="s">
        <v>242</v>
      </c>
      <c r="B3322" t="s">
        <v>457</v>
      </c>
      <c r="C3322" t="s">
        <v>243</v>
      </c>
      <c r="D3322">
        <v>2016</v>
      </c>
      <c r="E3322">
        <v>24900</v>
      </c>
      <c r="F3322">
        <v>240</v>
      </c>
      <c r="G3322">
        <v>-590</v>
      </c>
      <c r="H3322">
        <v>7200</v>
      </c>
      <c r="I3322">
        <v>30100</v>
      </c>
      <c r="J3322">
        <v>23900</v>
      </c>
      <c r="K3322">
        <v>110</v>
      </c>
      <c r="L3322">
        <v>71100</v>
      </c>
      <c r="M3322">
        <f>SUM(Emisiones_CO2_CO2eq_MUNDO[[#This Row],[Edificios (kilotoneladas CO₂e)]:[Electricidad y Calor (kilotoneladas CO₂e)]])</f>
        <v>156960</v>
      </c>
    </row>
    <row r="3323" spans="1:13" x14ac:dyDescent="0.25">
      <c r="A3323" t="s">
        <v>244</v>
      </c>
      <c r="B3323" t="s">
        <v>458</v>
      </c>
      <c r="C3323" t="s">
        <v>245</v>
      </c>
      <c r="D3323">
        <v>1990</v>
      </c>
      <c r="E3323">
        <v>1500</v>
      </c>
      <c r="F3323">
        <v>450</v>
      </c>
      <c r="G3323">
        <v>-23410</v>
      </c>
      <c r="H3323">
        <v>1200</v>
      </c>
      <c r="I3323">
        <v>8700</v>
      </c>
      <c r="J3323">
        <v>5900</v>
      </c>
      <c r="K3323">
        <v>110</v>
      </c>
      <c r="L3323">
        <v>4600</v>
      </c>
      <c r="M3323">
        <f>SUM(Emisiones_CO2_CO2eq_MUNDO[[#This Row],[Edificios (kilotoneladas CO₂e)]:[Electricidad y Calor (kilotoneladas CO₂e)]])</f>
        <v>-950</v>
      </c>
    </row>
    <row r="3324" spans="1:13" x14ac:dyDescent="0.25">
      <c r="A3324" t="s">
        <v>244</v>
      </c>
      <c r="B3324" t="s">
        <v>458</v>
      </c>
      <c r="C3324" t="s">
        <v>245</v>
      </c>
      <c r="D3324">
        <v>1991</v>
      </c>
      <c r="E3324">
        <v>1400</v>
      </c>
      <c r="F3324">
        <v>440</v>
      </c>
      <c r="G3324">
        <v>-23410</v>
      </c>
      <c r="H3324">
        <v>1100</v>
      </c>
      <c r="I3324">
        <v>8700</v>
      </c>
      <c r="J3324">
        <v>6100</v>
      </c>
      <c r="K3324">
        <v>110</v>
      </c>
      <c r="L3324">
        <v>4900</v>
      </c>
      <c r="M3324">
        <f>SUM(Emisiones_CO2_CO2eq_MUNDO[[#This Row],[Edificios (kilotoneladas CO₂e)]:[Electricidad y Calor (kilotoneladas CO₂e)]])</f>
        <v>-660</v>
      </c>
    </row>
    <row r="3325" spans="1:13" x14ac:dyDescent="0.25">
      <c r="A3325" t="s">
        <v>244</v>
      </c>
      <c r="B3325" t="s">
        <v>458</v>
      </c>
      <c r="C3325" t="s">
        <v>245</v>
      </c>
      <c r="D3325">
        <v>1992</v>
      </c>
      <c r="E3325">
        <v>1400</v>
      </c>
      <c r="F3325">
        <v>480</v>
      </c>
      <c r="G3325">
        <v>-23410</v>
      </c>
      <c r="H3325">
        <v>1200</v>
      </c>
      <c r="I3325">
        <v>9000</v>
      </c>
      <c r="J3325">
        <v>6000</v>
      </c>
      <c r="K3325">
        <v>110</v>
      </c>
      <c r="L3325">
        <v>6100</v>
      </c>
      <c r="M3325">
        <f>SUM(Emisiones_CO2_CO2eq_MUNDO[[#This Row],[Edificios (kilotoneladas CO₂e)]:[Electricidad y Calor (kilotoneladas CO₂e)]])</f>
        <v>880</v>
      </c>
    </row>
    <row r="3326" spans="1:13" x14ac:dyDescent="0.25">
      <c r="A3326" t="s">
        <v>244</v>
      </c>
      <c r="B3326" t="s">
        <v>458</v>
      </c>
      <c r="C3326" t="s">
        <v>245</v>
      </c>
      <c r="D3326">
        <v>1993</v>
      </c>
      <c r="E3326">
        <v>1200</v>
      </c>
      <c r="F3326">
        <v>490</v>
      </c>
      <c r="G3326">
        <v>-23410</v>
      </c>
      <c r="H3326">
        <v>1300</v>
      </c>
      <c r="I3326">
        <v>9400</v>
      </c>
      <c r="J3326">
        <v>6300</v>
      </c>
      <c r="K3326">
        <v>0</v>
      </c>
      <c r="L3326">
        <v>5300</v>
      </c>
      <c r="M3326">
        <f>SUM(Emisiones_CO2_CO2eq_MUNDO[[#This Row],[Edificios (kilotoneladas CO₂e)]:[Electricidad y Calor (kilotoneladas CO₂e)]])</f>
        <v>580</v>
      </c>
    </row>
    <row r="3327" spans="1:13" x14ac:dyDescent="0.25">
      <c r="A3327" t="s">
        <v>244</v>
      </c>
      <c r="B3327" t="s">
        <v>458</v>
      </c>
      <c r="C3327" t="s">
        <v>245</v>
      </c>
      <c r="D3327">
        <v>1994</v>
      </c>
      <c r="E3327">
        <v>1400</v>
      </c>
      <c r="F3327">
        <v>500</v>
      </c>
      <c r="G3327">
        <v>-23410</v>
      </c>
      <c r="H3327">
        <v>1300</v>
      </c>
      <c r="I3327">
        <v>10100</v>
      </c>
      <c r="J3327">
        <v>6300</v>
      </c>
      <c r="K3327">
        <v>50</v>
      </c>
      <c r="L3327">
        <v>4700</v>
      </c>
      <c r="M3327">
        <f>SUM(Emisiones_CO2_CO2eq_MUNDO[[#This Row],[Edificios (kilotoneladas CO₂e)]:[Electricidad y Calor (kilotoneladas CO₂e)]])</f>
        <v>940</v>
      </c>
    </row>
    <row r="3328" spans="1:13" x14ac:dyDescent="0.25">
      <c r="A3328" t="s">
        <v>244</v>
      </c>
      <c r="B3328" t="s">
        <v>458</v>
      </c>
      <c r="C3328" t="s">
        <v>245</v>
      </c>
      <c r="D3328">
        <v>1995</v>
      </c>
      <c r="E3328">
        <v>1500</v>
      </c>
      <c r="F3328">
        <v>540</v>
      </c>
      <c r="G3328">
        <v>-23410</v>
      </c>
      <c r="H3328">
        <v>1400</v>
      </c>
      <c r="I3328">
        <v>10800</v>
      </c>
      <c r="J3328">
        <v>6000</v>
      </c>
      <c r="K3328">
        <v>50</v>
      </c>
      <c r="L3328">
        <v>4300</v>
      </c>
      <c r="M3328">
        <f>SUM(Emisiones_CO2_CO2eq_MUNDO[[#This Row],[Edificios (kilotoneladas CO₂e)]:[Electricidad y Calor (kilotoneladas CO₂e)]])</f>
        <v>1180</v>
      </c>
    </row>
    <row r="3329" spans="1:13" x14ac:dyDescent="0.25">
      <c r="A3329" t="s">
        <v>244</v>
      </c>
      <c r="B3329" t="s">
        <v>458</v>
      </c>
      <c r="C3329" t="s">
        <v>245</v>
      </c>
      <c r="D3329">
        <v>1996</v>
      </c>
      <c r="E3329">
        <v>1300</v>
      </c>
      <c r="F3329">
        <v>510</v>
      </c>
      <c r="G3329">
        <v>-23410</v>
      </c>
      <c r="H3329">
        <v>1400</v>
      </c>
      <c r="I3329">
        <v>10900</v>
      </c>
      <c r="J3329">
        <v>6100</v>
      </c>
      <c r="K3329">
        <v>110</v>
      </c>
      <c r="L3329">
        <v>5300</v>
      </c>
      <c r="M3329">
        <f>SUM(Emisiones_CO2_CO2eq_MUNDO[[#This Row],[Edificios (kilotoneladas CO₂e)]:[Electricidad y Calor (kilotoneladas CO₂e)]])</f>
        <v>2210</v>
      </c>
    </row>
    <row r="3330" spans="1:13" x14ac:dyDescent="0.25">
      <c r="A3330" t="s">
        <v>244</v>
      </c>
      <c r="B3330" t="s">
        <v>458</v>
      </c>
      <c r="C3330" t="s">
        <v>245</v>
      </c>
      <c r="D3330">
        <v>1997</v>
      </c>
      <c r="E3330">
        <v>1300</v>
      </c>
      <c r="F3330">
        <v>530</v>
      </c>
      <c r="G3330">
        <v>-23410</v>
      </c>
      <c r="H3330">
        <v>1500</v>
      </c>
      <c r="I3330">
        <v>11100</v>
      </c>
      <c r="J3330">
        <v>5800</v>
      </c>
      <c r="K3330">
        <v>160</v>
      </c>
      <c r="L3330">
        <v>7400</v>
      </c>
      <c r="M3330">
        <f>SUM(Emisiones_CO2_CO2eq_MUNDO[[#This Row],[Edificios (kilotoneladas CO₂e)]:[Electricidad y Calor (kilotoneladas CO₂e)]])</f>
        <v>4380</v>
      </c>
    </row>
    <row r="3331" spans="1:13" x14ac:dyDescent="0.25">
      <c r="A3331" t="s">
        <v>244</v>
      </c>
      <c r="B3331" t="s">
        <v>458</v>
      </c>
      <c r="C3331" t="s">
        <v>245</v>
      </c>
      <c r="D3331">
        <v>1998</v>
      </c>
      <c r="E3331">
        <v>1300</v>
      </c>
      <c r="F3331">
        <v>490</v>
      </c>
      <c r="G3331">
        <v>-23410</v>
      </c>
      <c r="H3331">
        <v>1500</v>
      </c>
      <c r="I3331">
        <v>11300</v>
      </c>
      <c r="J3331">
        <v>5600</v>
      </c>
      <c r="K3331">
        <v>160</v>
      </c>
      <c r="L3331">
        <v>7000</v>
      </c>
      <c r="M3331">
        <f>SUM(Emisiones_CO2_CO2eq_MUNDO[[#This Row],[Edificios (kilotoneladas CO₂e)]:[Electricidad y Calor (kilotoneladas CO₂e)]])</f>
        <v>3940</v>
      </c>
    </row>
    <row r="3332" spans="1:13" x14ac:dyDescent="0.25">
      <c r="A3332" t="s">
        <v>244</v>
      </c>
      <c r="B3332" t="s">
        <v>458</v>
      </c>
      <c r="C3332" t="s">
        <v>245</v>
      </c>
      <c r="D3332">
        <v>1999</v>
      </c>
      <c r="E3332">
        <v>1300</v>
      </c>
      <c r="F3332">
        <v>530</v>
      </c>
      <c r="G3332">
        <v>-23410</v>
      </c>
      <c r="H3332">
        <v>1600</v>
      </c>
      <c r="I3332">
        <v>11600</v>
      </c>
      <c r="J3332">
        <v>5500</v>
      </c>
      <c r="K3332">
        <v>110</v>
      </c>
      <c r="L3332">
        <v>8100</v>
      </c>
      <c r="M3332">
        <f>SUM(Emisiones_CO2_CO2eq_MUNDO[[#This Row],[Edificios (kilotoneladas CO₂e)]:[Electricidad y Calor (kilotoneladas CO₂e)]])</f>
        <v>5330</v>
      </c>
    </row>
    <row r="3333" spans="1:13" x14ac:dyDescent="0.25">
      <c r="A3333" t="s">
        <v>244</v>
      </c>
      <c r="B3333" t="s">
        <v>458</v>
      </c>
      <c r="C3333" t="s">
        <v>245</v>
      </c>
      <c r="D3333">
        <v>2000</v>
      </c>
      <c r="E3333">
        <v>1500</v>
      </c>
      <c r="F3333">
        <v>530</v>
      </c>
      <c r="G3333">
        <v>-23410</v>
      </c>
      <c r="H3333">
        <v>1500</v>
      </c>
      <c r="I3333">
        <v>12100</v>
      </c>
      <c r="J3333">
        <v>6000</v>
      </c>
      <c r="K3333">
        <v>50</v>
      </c>
      <c r="L3333">
        <v>7900</v>
      </c>
      <c r="M3333">
        <f>SUM(Emisiones_CO2_CO2eq_MUNDO[[#This Row],[Edificios (kilotoneladas CO₂e)]:[Electricidad y Calor (kilotoneladas CO₂e)]])</f>
        <v>6170</v>
      </c>
    </row>
    <row r="3334" spans="1:13" x14ac:dyDescent="0.25">
      <c r="A3334" t="s">
        <v>244</v>
      </c>
      <c r="B3334" t="s">
        <v>458</v>
      </c>
      <c r="C3334" t="s">
        <v>245</v>
      </c>
      <c r="D3334">
        <v>2001</v>
      </c>
      <c r="E3334">
        <v>1500</v>
      </c>
      <c r="F3334">
        <v>530</v>
      </c>
      <c r="G3334">
        <v>-16450</v>
      </c>
      <c r="H3334">
        <v>1500</v>
      </c>
      <c r="I3334">
        <v>12200</v>
      </c>
      <c r="J3334">
        <v>6400</v>
      </c>
      <c r="K3334">
        <v>110</v>
      </c>
      <c r="L3334">
        <v>9600</v>
      </c>
      <c r="M3334">
        <f>SUM(Emisiones_CO2_CO2eq_MUNDO[[#This Row],[Edificios (kilotoneladas CO₂e)]:[Electricidad y Calor (kilotoneladas CO₂e)]])</f>
        <v>15390</v>
      </c>
    </row>
    <row r="3335" spans="1:13" x14ac:dyDescent="0.25">
      <c r="A3335" t="s">
        <v>244</v>
      </c>
      <c r="B3335" t="s">
        <v>458</v>
      </c>
      <c r="C3335" t="s">
        <v>245</v>
      </c>
      <c r="D3335">
        <v>2002</v>
      </c>
      <c r="E3335">
        <v>1400</v>
      </c>
      <c r="F3335">
        <v>550</v>
      </c>
      <c r="G3335">
        <v>-16450</v>
      </c>
      <c r="H3335">
        <v>1700</v>
      </c>
      <c r="I3335">
        <v>12600</v>
      </c>
      <c r="J3335">
        <v>6700</v>
      </c>
      <c r="K3335">
        <v>50</v>
      </c>
      <c r="L3335">
        <v>8600</v>
      </c>
      <c r="M3335">
        <f>SUM(Emisiones_CO2_CO2eq_MUNDO[[#This Row],[Edificios (kilotoneladas CO₂e)]:[Electricidad y Calor (kilotoneladas CO₂e)]])</f>
        <v>15150</v>
      </c>
    </row>
    <row r="3336" spans="1:13" x14ac:dyDescent="0.25">
      <c r="A3336" t="s">
        <v>244</v>
      </c>
      <c r="B3336" t="s">
        <v>458</v>
      </c>
      <c r="C3336" t="s">
        <v>245</v>
      </c>
      <c r="D3336">
        <v>2003</v>
      </c>
      <c r="E3336">
        <v>1600</v>
      </c>
      <c r="F3336">
        <v>530</v>
      </c>
      <c r="G3336">
        <v>-16450</v>
      </c>
      <c r="H3336">
        <v>1800</v>
      </c>
      <c r="I3336">
        <v>13200</v>
      </c>
      <c r="J3336">
        <v>6300</v>
      </c>
      <c r="K3336">
        <v>50</v>
      </c>
      <c r="L3336">
        <v>10200</v>
      </c>
      <c r="M3336">
        <f>SUM(Emisiones_CO2_CO2eq_MUNDO[[#This Row],[Edificios (kilotoneladas CO₂e)]:[Electricidad y Calor (kilotoneladas CO₂e)]])</f>
        <v>17230</v>
      </c>
    </row>
    <row r="3337" spans="1:13" x14ac:dyDescent="0.25">
      <c r="A3337" t="s">
        <v>244</v>
      </c>
      <c r="B3337" t="s">
        <v>458</v>
      </c>
      <c r="C3337" t="s">
        <v>245</v>
      </c>
      <c r="D3337">
        <v>2004</v>
      </c>
      <c r="E3337">
        <v>1700</v>
      </c>
      <c r="F3337">
        <v>490</v>
      </c>
      <c r="G3337">
        <v>-16450</v>
      </c>
      <c r="H3337">
        <v>1600</v>
      </c>
      <c r="I3337">
        <v>13500</v>
      </c>
      <c r="J3337">
        <v>5800</v>
      </c>
      <c r="K3337">
        <v>40</v>
      </c>
      <c r="L3337">
        <v>9800</v>
      </c>
      <c r="M3337">
        <f>SUM(Emisiones_CO2_CO2eq_MUNDO[[#This Row],[Edificios (kilotoneladas CO₂e)]:[Electricidad y Calor (kilotoneladas CO₂e)]])</f>
        <v>16480</v>
      </c>
    </row>
    <row r="3338" spans="1:13" x14ac:dyDescent="0.25">
      <c r="A3338" t="s">
        <v>244</v>
      </c>
      <c r="B3338" t="s">
        <v>458</v>
      </c>
      <c r="C3338" t="s">
        <v>245</v>
      </c>
      <c r="D3338">
        <v>2005</v>
      </c>
      <c r="E3338">
        <v>1600</v>
      </c>
      <c r="F3338">
        <v>580</v>
      </c>
      <c r="G3338">
        <v>-16450</v>
      </c>
      <c r="H3338">
        <v>1800</v>
      </c>
      <c r="I3338">
        <v>13500</v>
      </c>
      <c r="J3338">
        <v>5000</v>
      </c>
      <c r="K3338">
        <v>40</v>
      </c>
      <c r="L3338">
        <v>11800</v>
      </c>
      <c r="M3338">
        <f>SUM(Emisiones_CO2_CO2eq_MUNDO[[#This Row],[Edificios (kilotoneladas CO₂e)]:[Electricidad y Calor (kilotoneladas CO₂e)]])</f>
        <v>17870</v>
      </c>
    </row>
    <row r="3339" spans="1:13" x14ac:dyDescent="0.25">
      <c r="A3339" t="s">
        <v>244</v>
      </c>
      <c r="B3339" t="s">
        <v>458</v>
      </c>
      <c r="C3339" t="s">
        <v>245</v>
      </c>
      <c r="D3339">
        <v>2006</v>
      </c>
      <c r="E3339">
        <v>1500</v>
      </c>
      <c r="F3339">
        <v>540</v>
      </c>
      <c r="G3339">
        <v>-17920</v>
      </c>
      <c r="H3339">
        <v>1700</v>
      </c>
      <c r="I3339">
        <v>13700</v>
      </c>
      <c r="J3339">
        <v>5100</v>
      </c>
      <c r="K3339">
        <v>40</v>
      </c>
      <c r="L3339">
        <v>11800</v>
      </c>
      <c r="M3339">
        <f>SUM(Emisiones_CO2_CO2eq_MUNDO[[#This Row],[Edificios (kilotoneladas CO₂e)]:[Electricidad y Calor (kilotoneladas CO₂e)]])</f>
        <v>16460</v>
      </c>
    </row>
    <row r="3340" spans="1:13" x14ac:dyDescent="0.25">
      <c r="A3340" t="s">
        <v>244</v>
      </c>
      <c r="B3340" t="s">
        <v>458</v>
      </c>
      <c r="C3340" t="s">
        <v>245</v>
      </c>
      <c r="D3340">
        <v>2007</v>
      </c>
      <c r="E3340">
        <v>1400</v>
      </c>
      <c r="F3340">
        <v>690</v>
      </c>
      <c r="G3340">
        <v>-17900</v>
      </c>
      <c r="H3340">
        <v>1700</v>
      </c>
      <c r="I3340">
        <v>13800</v>
      </c>
      <c r="J3340">
        <v>5500</v>
      </c>
      <c r="K3340">
        <v>160</v>
      </c>
      <c r="L3340">
        <v>10200</v>
      </c>
      <c r="M3340">
        <f>SUM(Emisiones_CO2_CO2eq_MUNDO[[#This Row],[Edificios (kilotoneladas CO₂e)]:[Electricidad y Calor (kilotoneladas CO₂e)]])</f>
        <v>15550</v>
      </c>
    </row>
    <row r="3341" spans="1:13" x14ac:dyDescent="0.25">
      <c r="A3341" t="s">
        <v>244</v>
      </c>
      <c r="B3341" t="s">
        <v>458</v>
      </c>
      <c r="C3341" t="s">
        <v>245</v>
      </c>
      <c r="D3341">
        <v>2008</v>
      </c>
      <c r="E3341">
        <v>1400</v>
      </c>
      <c r="F3341">
        <v>640</v>
      </c>
      <c r="G3341">
        <v>-17890</v>
      </c>
      <c r="H3341">
        <v>1600</v>
      </c>
      <c r="I3341">
        <v>13900</v>
      </c>
      <c r="J3341">
        <v>5500</v>
      </c>
      <c r="K3341">
        <v>330</v>
      </c>
      <c r="L3341">
        <v>11000</v>
      </c>
      <c r="M3341">
        <f>SUM(Emisiones_CO2_CO2eq_MUNDO[[#This Row],[Edificios (kilotoneladas CO₂e)]:[Electricidad y Calor (kilotoneladas CO₂e)]])</f>
        <v>16480</v>
      </c>
    </row>
    <row r="3342" spans="1:13" x14ac:dyDescent="0.25">
      <c r="A3342" t="s">
        <v>244</v>
      </c>
      <c r="B3342" t="s">
        <v>458</v>
      </c>
      <c r="C3342" t="s">
        <v>245</v>
      </c>
      <c r="D3342">
        <v>2009</v>
      </c>
      <c r="E3342">
        <v>1400</v>
      </c>
      <c r="F3342">
        <v>590</v>
      </c>
      <c r="G3342">
        <v>-17910</v>
      </c>
      <c r="H3342">
        <v>1400</v>
      </c>
      <c r="I3342">
        <v>13600</v>
      </c>
      <c r="J3342">
        <v>5100</v>
      </c>
      <c r="K3342">
        <v>330</v>
      </c>
      <c r="L3342">
        <v>9000</v>
      </c>
      <c r="M3342">
        <f>SUM(Emisiones_CO2_CO2eq_MUNDO[[#This Row],[Edificios (kilotoneladas CO₂e)]:[Electricidad y Calor (kilotoneladas CO₂e)]])</f>
        <v>13510</v>
      </c>
    </row>
    <row r="3343" spans="1:13" x14ac:dyDescent="0.25">
      <c r="A3343" t="s">
        <v>244</v>
      </c>
      <c r="B3343" t="s">
        <v>458</v>
      </c>
      <c r="C3343" t="s">
        <v>245</v>
      </c>
      <c r="D3343">
        <v>2010</v>
      </c>
      <c r="E3343">
        <v>1400</v>
      </c>
      <c r="F3343">
        <v>560</v>
      </c>
      <c r="G3343">
        <v>-17930</v>
      </c>
      <c r="H3343">
        <v>1400</v>
      </c>
      <c r="I3343">
        <v>13600</v>
      </c>
      <c r="J3343">
        <v>5400</v>
      </c>
      <c r="K3343">
        <v>330</v>
      </c>
      <c r="L3343">
        <v>8500</v>
      </c>
      <c r="M3343">
        <f>SUM(Emisiones_CO2_CO2eq_MUNDO[[#This Row],[Edificios (kilotoneladas CO₂e)]:[Electricidad y Calor (kilotoneladas CO₂e)]])</f>
        <v>13260</v>
      </c>
    </row>
    <row r="3344" spans="1:13" x14ac:dyDescent="0.25">
      <c r="A3344" t="s">
        <v>244</v>
      </c>
      <c r="B3344" t="s">
        <v>458</v>
      </c>
      <c r="C3344" t="s">
        <v>245</v>
      </c>
      <c r="D3344">
        <v>2011</v>
      </c>
      <c r="E3344">
        <v>1400</v>
      </c>
      <c r="F3344">
        <v>530</v>
      </c>
      <c r="G3344">
        <v>-17190</v>
      </c>
      <c r="H3344">
        <v>1600</v>
      </c>
      <c r="I3344">
        <v>13600</v>
      </c>
      <c r="J3344">
        <v>5000</v>
      </c>
      <c r="K3344">
        <v>330</v>
      </c>
      <c r="L3344">
        <v>8100</v>
      </c>
      <c r="M3344">
        <f>SUM(Emisiones_CO2_CO2eq_MUNDO[[#This Row],[Edificios (kilotoneladas CO₂e)]:[Electricidad y Calor (kilotoneladas CO₂e)]])</f>
        <v>13370</v>
      </c>
    </row>
    <row r="3345" spans="1:13" x14ac:dyDescent="0.25">
      <c r="A3345" t="s">
        <v>244</v>
      </c>
      <c r="B3345" t="s">
        <v>458</v>
      </c>
      <c r="C3345" t="s">
        <v>245</v>
      </c>
      <c r="D3345">
        <v>2012</v>
      </c>
      <c r="E3345">
        <v>1500</v>
      </c>
      <c r="F3345">
        <v>570</v>
      </c>
      <c r="G3345">
        <v>-17190</v>
      </c>
      <c r="H3345">
        <v>1800</v>
      </c>
      <c r="I3345">
        <v>13500</v>
      </c>
      <c r="J3345">
        <v>5200</v>
      </c>
      <c r="K3345">
        <v>220</v>
      </c>
      <c r="L3345">
        <v>9300</v>
      </c>
      <c r="M3345">
        <f>SUM(Emisiones_CO2_CO2eq_MUNDO[[#This Row],[Edificios (kilotoneladas CO₂e)]:[Electricidad y Calor (kilotoneladas CO₂e)]])</f>
        <v>14900</v>
      </c>
    </row>
    <row r="3346" spans="1:13" x14ac:dyDescent="0.25">
      <c r="A3346" t="s">
        <v>244</v>
      </c>
      <c r="B3346" t="s">
        <v>458</v>
      </c>
      <c r="C3346" t="s">
        <v>245</v>
      </c>
      <c r="D3346">
        <v>2013</v>
      </c>
      <c r="E3346">
        <v>1400</v>
      </c>
      <c r="F3346">
        <v>590</v>
      </c>
      <c r="G3346">
        <v>-17200</v>
      </c>
      <c r="H3346">
        <v>1700</v>
      </c>
      <c r="I3346">
        <v>13700</v>
      </c>
      <c r="J3346">
        <v>5900</v>
      </c>
      <c r="K3346">
        <v>110</v>
      </c>
      <c r="L3346">
        <v>8199.9999999999891</v>
      </c>
      <c r="M3346">
        <f>SUM(Emisiones_CO2_CO2eq_MUNDO[[#This Row],[Edificios (kilotoneladas CO₂e)]:[Electricidad y Calor (kilotoneladas CO₂e)]])</f>
        <v>14399.999999999989</v>
      </c>
    </row>
    <row r="3347" spans="1:13" x14ac:dyDescent="0.25">
      <c r="A3347" t="s">
        <v>244</v>
      </c>
      <c r="B3347" t="s">
        <v>458</v>
      </c>
      <c r="C3347" t="s">
        <v>245</v>
      </c>
      <c r="D3347">
        <v>2014</v>
      </c>
      <c r="E3347">
        <v>1400</v>
      </c>
      <c r="F3347">
        <v>620</v>
      </c>
      <c r="G3347">
        <v>-17200</v>
      </c>
      <c r="H3347">
        <v>1700</v>
      </c>
      <c r="I3347">
        <v>13800</v>
      </c>
      <c r="J3347">
        <v>6800</v>
      </c>
      <c r="K3347">
        <v>110</v>
      </c>
      <c r="L3347">
        <v>7400</v>
      </c>
      <c r="M3347">
        <f>SUM(Emisiones_CO2_CO2eq_MUNDO[[#This Row],[Edificios (kilotoneladas CO₂e)]:[Electricidad y Calor (kilotoneladas CO₂e)]])</f>
        <v>14630</v>
      </c>
    </row>
    <row r="3348" spans="1:13" x14ac:dyDescent="0.25">
      <c r="A3348" t="s">
        <v>244</v>
      </c>
      <c r="B3348" t="s">
        <v>458</v>
      </c>
      <c r="C3348" t="s">
        <v>245</v>
      </c>
      <c r="D3348">
        <v>2015</v>
      </c>
      <c r="E3348">
        <v>1600</v>
      </c>
      <c r="F3348">
        <v>620</v>
      </c>
      <c r="G3348">
        <v>-17200</v>
      </c>
      <c r="H3348">
        <v>1600</v>
      </c>
      <c r="I3348">
        <v>14400</v>
      </c>
      <c r="J3348">
        <v>6500</v>
      </c>
      <c r="K3348">
        <v>110</v>
      </c>
      <c r="L3348">
        <v>7200</v>
      </c>
      <c r="M3348">
        <f>SUM(Emisiones_CO2_CO2eq_MUNDO[[#This Row],[Edificios (kilotoneladas CO₂e)]:[Electricidad y Calor (kilotoneladas CO₂e)]])</f>
        <v>14830</v>
      </c>
    </row>
    <row r="3349" spans="1:13" x14ac:dyDescent="0.25">
      <c r="A3349" t="s">
        <v>244</v>
      </c>
      <c r="B3349" t="s">
        <v>458</v>
      </c>
      <c r="C3349" t="s">
        <v>245</v>
      </c>
      <c r="D3349">
        <v>2016</v>
      </c>
      <c r="E3349">
        <v>1600</v>
      </c>
      <c r="F3349">
        <v>490</v>
      </c>
      <c r="G3349">
        <v>-17200</v>
      </c>
      <c r="H3349">
        <v>1500</v>
      </c>
      <c r="I3349">
        <v>14600</v>
      </c>
      <c r="J3349">
        <v>6600</v>
      </c>
      <c r="K3349">
        <v>110</v>
      </c>
      <c r="L3349">
        <v>6200</v>
      </c>
      <c r="M3349">
        <f>SUM(Emisiones_CO2_CO2eq_MUNDO[[#This Row],[Edificios (kilotoneladas CO₂e)]:[Electricidad y Calor (kilotoneladas CO₂e)]])</f>
        <v>13900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</v>
      </c>
      <c r="F3350">
        <v>90</v>
      </c>
      <c r="G3350">
        <v>28860</v>
      </c>
      <c r="H3350">
        <v>100</v>
      </c>
      <c r="I3350">
        <v>700</v>
      </c>
      <c r="J3350">
        <v>300</v>
      </c>
      <c r="K3350">
        <v>0</v>
      </c>
      <c r="L3350">
        <v>600</v>
      </c>
      <c r="M3350">
        <f>SUM(Emisiones_CO2_CO2eq_MUNDO[[#This Row],[Edificios (kilotoneladas CO₂e)]:[Electricidad y Calor (kilotoneladas CO₂e)]])</f>
        <v>30750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</v>
      </c>
      <c r="F3351">
        <v>100</v>
      </c>
      <c r="G3351">
        <v>28860</v>
      </c>
      <c r="H3351">
        <v>0</v>
      </c>
      <c r="I3351">
        <v>800</v>
      </c>
      <c r="J3351">
        <v>200</v>
      </c>
      <c r="K3351">
        <v>0</v>
      </c>
      <c r="L3351">
        <v>600</v>
      </c>
      <c r="M3351">
        <f>SUM(Emisiones_CO2_CO2eq_MUNDO[[#This Row],[Edificios (kilotoneladas CO₂e)]:[Electricidad y Calor (kilotoneladas CO₂e)]])</f>
        <v>30660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</v>
      </c>
      <c r="F3352">
        <v>120</v>
      </c>
      <c r="G3352">
        <v>28860</v>
      </c>
      <c r="H3352">
        <v>0</v>
      </c>
      <c r="I3352">
        <v>900</v>
      </c>
      <c r="J3352">
        <v>300</v>
      </c>
      <c r="K3352">
        <v>0</v>
      </c>
      <c r="L3352">
        <v>800</v>
      </c>
      <c r="M3352">
        <f>SUM(Emisiones_CO2_CO2eq_MUNDO[[#This Row],[Edificios (kilotoneladas CO₂e)]:[Electricidad y Calor (kilotoneladas CO₂e)]])</f>
        <v>31180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</v>
      </c>
      <c r="F3353">
        <v>110</v>
      </c>
      <c r="G3353">
        <v>28860</v>
      </c>
      <c r="H3353">
        <v>0</v>
      </c>
      <c r="I3353">
        <v>1000</v>
      </c>
      <c r="J3353">
        <v>200</v>
      </c>
      <c r="K3353">
        <v>0</v>
      </c>
      <c r="L3353">
        <v>800</v>
      </c>
      <c r="M3353">
        <f>SUM(Emisiones_CO2_CO2eq_MUNDO[[#This Row],[Edificios (kilotoneladas CO₂e)]:[Electricidad y Calor (kilotoneladas CO₂e)]])</f>
        <v>31170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</v>
      </c>
      <c r="F3354">
        <v>130</v>
      </c>
      <c r="G3354">
        <v>28860</v>
      </c>
      <c r="H3354">
        <v>0</v>
      </c>
      <c r="I3354">
        <v>1000</v>
      </c>
      <c r="J3354">
        <v>300</v>
      </c>
      <c r="K3354">
        <v>0</v>
      </c>
      <c r="L3354">
        <v>900</v>
      </c>
      <c r="M3354">
        <f>SUM(Emisiones_CO2_CO2eq_MUNDO[[#This Row],[Edificios (kilotoneladas CO₂e)]:[Electricidad y Calor (kilotoneladas CO₂e)]])</f>
        <v>31390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</v>
      </c>
      <c r="F3355">
        <v>140</v>
      </c>
      <c r="G3355">
        <v>28860</v>
      </c>
      <c r="H3355">
        <v>0</v>
      </c>
      <c r="I3355">
        <v>1100</v>
      </c>
      <c r="J3355">
        <v>300</v>
      </c>
      <c r="K3355">
        <v>0</v>
      </c>
      <c r="L3355">
        <v>1000</v>
      </c>
      <c r="M3355">
        <f>SUM(Emisiones_CO2_CO2eq_MUNDO[[#This Row],[Edificios (kilotoneladas CO₂e)]:[Electricidad y Calor (kilotoneladas CO₂e)]])</f>
        <v>31600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</v>
      </c>
      <c r="F3356">
        <v>150</v>
      </c>
      <c r="G3356">
        <v>28870</v>
      </c>
      <c r="H3356">
        <v>0</v>
      </c>
      <c r="I3356">
        <v>1200</v>
      </c>
      <c r="J3356">
        <v>300</v>
      </c>
      <c r="K3356">
        <v>0</v>
      </c>
      <c r="L3356">
        <v>1000</v>
      </c>
      <c r="M3356">
        <f>SUM(Emisiones_CO2_CO2eq_MUNDO[[#This Row],[Edificios (kilotoneladas CO₂e)]:[Electricidad y Calor (kilotoneladas CO₂e)]])</f>
        <v>31720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</v>
      </c>
      <c r="F3357">
        <v>160</v>
      </c>
      <c r="G3357">
        <v>28870</v>
      </c>
      <c r="H3357">
        <v>0</v>
      </c>
      <c r="I3357">
        <v>1200</v>
      </c>
      <c r="J3357">
        <v>300</v>
      </c>
      <c r="K3357">
        <v>0</v>
      </c>
      <c r="L3357">
        <v>1100</v>
      </c>
      <c r="M3357">
        <f>SUM(Emisiones_CO2_CO2eq_MUNDO[[#This Row],[Edificios (kilotoneladas CO₂e)]:[Electricidad y Calor (kilotoneladas CO₂e)]])</f>
        <v>31830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</v>
      </c>
      <c r="F3358">
        <v>160</v>
      </c>
      <c r="G3358">
        <v>28880</v>
      </c>
      <c r="H3358">
        <v>0</v>
      </c>
      <c r="I3358">
        <v>1300</v>
      </c>
      <c r="J3358">
        <v>300</v>
      </c>
      <c r="K3358">
        <v>0</v>
      </c>
      <c r="L3358">
        <v>1600</v>
      </c>
      <c r="M3358">
        <f>SUM(Emisiones_CO2_CO2eq_MUNDO[[#This Row],[Edificios (kilotoneladas CO₂e)]:[Electricidad y Calor (kilotoneladas CO₂e)]])</f>
        <v>32440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</v>
      </c>
      <c r="F3359">
        <v>150</v>
      </c>
      <c r="G3359">
        <v>28870</v>
      </c>
      <c r="H3359">
        <v>0</v>
      </c>
      <c r="I3359">
        <v>1400</v>
      </c>
      <c r="J3359">
        <v>400</v>
      </c>
      <c r="K3359">
        <v>0</v>
      </c>
      <c r="L3359">
        <v>1400</v>
      </c>
      <c r="M3359">
        <f>SUM(Emisiones_CO2_CO2eq_MUNDO[[#This Row],[Edificios (kilotoneladas CO₂e)]:[Electricidad y Calor (kilotoneladas CO₂e)]])</f>
        <v>32420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</v>
      </c>
      <c r="F3360">
        <v>230</v>
      </c>
      <c r="G3360">
        <v>28870</v>
      </c>
      <c r="H3360">
        <v>0</v>
      </c>
      <c r="I3360">
        <v>1500</v>
      </c>
      <c r="J3360">
        <v>400</v>
      </c>
      <c r="K3360">
        <v>0</v>
      </c>
      <c r="L3360">
        <v>1500</v>
      </c>
      <c r="M3360">
        <f>SUM(Emisiones_CO2_CO2eq_MUNDO[[#This Row],[Edificios (kilotoneladas CO₂e)]:[Electricidad y Calor (kilotoneladas CO₂e)]])</f>
        <v>32700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</v>
      </c>
      <c r="F3361">
        <v>220</v>
      </c>
      <c r="G3361">
        <v>28890</v>
      </c>
      <c r="H3361">
        <v>0</v>
      </c>
      <c r="I3361">
        <v>1500</v>
      </c>
      <c r="J3361">
        <v>400</v>
      </c>
      <c r="K3361">
        <v>0</v>
      </c>
      <c r="L3361">
        <v>1600</v>
      </c>
      <c r="M3361">
        <f>SUM(Emisiones_CO2_CO2eq_MUNDO[[#This Row],[Edificios (kilotoneladas CO₂e)]:[Electricidad y Calor (kilotoneladas CO₂e)]])</f>
        <v>32810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</v>
      </c>
      <c r="F3362">
        <v>230</v>
      </c>
      <c r="G3362">
        <v>28890</v>
      </c>
      <c r="H3362">
        <v>0</v>
      </c>
      <c r="I3362">
        <v>1500</v>
      </c>
      <c r="J3362">
        <v>500</v>
      </c>
      <c r="K3362">
        <v>0</v>
      </c>
      <c r="L3362">
        <v>1600</v>
      </c>
      <c r="M3362">
        <f>SUM(Emisiones_CO2_CO2eq_MUNDO[[#This Row],[Edificios (kilotoneladas CO₂e)]:[Electricidad y Calor (kilotoneladas CO₂e)]])</f>
        <v>32920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</v>
      </c>
      <c r="F3363">
        <v>370</v>
      </c>
      <c r="G3363">
        <v>28890</v>
      </c>
      <c r="H3363">
        <v>0</v>
      </c>
      <c r="I3363">
        <v>1500</v>
      </c>
      <c r="J3363">
        <v>600</v>
      </c>
      <c r="K3363">
        <v>0</v>
      </c>
      <c r="L3363">
        <v>1600</v>
      </c>
      <c r="M3363">
        <f>SUM(Emisiones_CO2_CO2eq_MUNDO[[#This Row],[Edificios (kilotoneladas CO₂e)]:[Electricidad y Calor (kilotoneladas CO₂e)]])</f>
        <v>33160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</v>
      </c>
      <c r="F3364">
        <v>220</v>
      </c>
      <c r="G3364">
        <v>28890</v>
      </c>
      <c r="H3364">
        <v>0</v>
      </c>
      <c r="I3364">
        <v>1500</v>
      </c>
      <c r="J3364">
        <v>600</v>
      </c>
      <c r="K3364">
        <v>0</v>
      </c>
      <c r="L3364">
        <v>1700</v>
      </c>
      <c r="M3364">
        <f>SUM(Emisiones_CO2_CO2eq_MUNDO[[#This Row],[Edificios (kilotoneladas CO₂e)]:[Electricidad y Calor (kilotoneladas CO₂e)]])</f>
        <v>33210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</v>
      </c>
      <c r="F3365">
        <v>220</v>
      </c>
      <c r="G3365">
        <v>28890</v>
      </c>
      <c r="H3365">
        <v>0</v>
      </c>
      <c r="I3365">
        <v>1500</v>
      </c>
      <c r="J3365">
        <v>700</v>
      </c>
      <c r="K3365">
        <v>0</v>
      </c>
      <c r="L3365">
        <v>1600</v>
      </c>
      <c r="M3365">
        <f>SUM(Emisiones_CO2_CO2eq_MUNDO[[#This Row],[Edificios (kilotoneladas CO₂e)]:[Electricidad y Calor (kilotoneladas CO₂e)]])</f>
        <v>33210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</v>
      </c>
      <c r="F3366">
        <v>220</v>
      </c>
      <c r="G3366">
        <v>28850</v>
      </c>
      <c r="H3366">
        <v>0</v>
      </c>
      <c r="I3366">
        <v>1500</v>
      </c>
      <c r="J3366">
        <v>700</v>
      </c>
      <c r="K3366">
        <v>0</v>
      </c>
      <c r="L3366">
        <v>1600</v>
      </c>
      <c r="M3366">
        <f>SUM(Emisiones_CO2_CO2eq_MUNDO[[#This Row],[Edificios (kilotoneladas CO₂e)]:[Electricidad y Calor (kilotoneladas CO₂e)]])</f>
        <v>33170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</v>
      </c>
      <c r="F3367">
        <v>210</v>
      </c>
      <c r="G3367">
        <v>28850</v>
      </c>
      <c r="H3367">
        <v>100</v>
      </c>
      <c r="I3367">
        <v>1600</v>
      </c>
      <c r="J3367">
        <v>600</v>
      </c>
      <c r="K3367">
        <v>0</v>
      </c>
      <c r="L3367">
        <v>1800</v>
      </c>
      <c r="M3367">
        <f>SUM(Emisiones_CO2_CO2eq_MUNDO[[#This Row],[Edificios (kilotoneladas CO₂e)]:[Electricidad y Calor (kilotoneladas CO₂e)]])</f>
        <v>33460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</v>
      </c>
      <c r="F3368">
        <v>210</v>
      </c>
      <c r="G3368">
        <v>28850</v>
      </c>
      <c r="H3368">
        <v>100</v>
      </c>
      <c r="I3368">
        <v>1500</v>
      </c>
      <c r="J3368">
        <v>600</v>
      </c>
      <c r="K3368">
        <v>0</v>
      </c>
      <c r="L3368">
        <v>1700</v>
      </c>
      <c r="M3368">
        <f>SUM(Emisiones_CO2_CO2eq_MUNDO[[#This Row],[Edificios (kilotoneladas CO₂e)]:[Electricidad y Calor (kilotoneladas CO₂e)]])</f>
        <v>33260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</v>
      </c>
      <c r="F3369">
        <v>210</v>
      </c>
      <c r="G3369">
        <v>28850</v>
      </c>
      <c r="H3369">
        <v>0</v>
      </c>
      <c r="I3369">
        <v>1500</v>
      </c>
      <c r="J3369">
        <v>500</v>
      </c>
      <c r="K3369">
        <v>0</v>
      </c>
      <c r="L3369">
        <v>1700</v>
      </c>
      <c r="M3369">
        <f>SUM(Emisiones_CO2_CO2eq_MUNDO[[#This Row],[Edificios (kilotoneladas CO₂e)]:[Electricidad y Calor (kilotoneladas CO₂e)]])</f>
        <v>33060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</v>
      </c>
      <c r="F3370">
        <v>240</v>
      </c>
      <c r="G3370">
        <v>28850</v>
      </c>
      <c r="H3370">
        <v>0</v>
      </c>
      <c r="I3370">
        <v>1600</v>
      </c>
      <c r="J3370">
        <v>500</v>
      </c>
      <c r="K3370">
        <v>0</v>
      </c>
      <c r="L3370">
        <v>1800</v>
      </c>
      <c r="M3370">
        <f>SUM(Emisiones_CO2_CO2eq_MUNDO[[#This Row],[Edificios (kilotoneladas CO₂e)]:[Electricidad y Calor (kilotoneladas CO₂e)]])</f>
        <v>33390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</v>
      </c>
      <c r="F3371">
        <v>270</v>
      </c>
      <c r="G3371">
        <v>80</v>
      </c>
      <c r="H3371">
        <v>0</v>
      </c>
      <c r="I3371">
        <v>1700</v>
      </c>
      <c r="J3371">
        <v>500</v>
      </c>
      <c r="K3371">
        <v>0</v>
      </c>
      <c r="L3371">
        <v>1900</v>
      </c>
      <c r="M3371">
        <f>SUM(Emisiones_CO2_CO2eq_MUNDO[[#This Row],[Edificios (kilotoneladas CO₂e)]:[Electricidad y Calor (kilotoneladas CO₂e)]])</f>
        <v>4850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</v>
      </c>
      <c r="F3372">
        <v>240</v>
      </c>
      <c r="G3372">
        <v>80</v>
      </c>
      <c r="H3372">
        <v>0</v>
      </c>
      <c r="I3372">
        <v>1800</v>
      </c>
      <c r="J3372">
        <v>500</v>
      </c>
      <c r="K3372">
        <v>0</v>
      </c>
      <c r="L3372">
        <v>1700</v>
      </c>
      <c r="M3372">
        <f>SUM(Emisiones_CO2_CO2eq_MUNDO[[#This Row],[Edificios (kilotoneladas CO₂e)]:[Electricidad y Calor (kilotoneladas CO₂e)]])</f>
        <v>4720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</v>
      </c>
      <c r="F3373">
        <v>250</v>
      </c>
      <c r="G3373">
        <v>80</v>
      </c>
      <c r="H3373">
        <v>0</v>
      </c>
      <c r="I3373">
        <v>1800</v>
      </c>
      <c r="J3373">
        <v>500</v>
      </c>
      <c r="K3373">
        <v>0</v>
      </c>
      <c r="L3373">
        <v>1500</v>
      </c>
      <c r="M3373">
        <f>SUM(Emisiones_CO2_CO2eq_MUNDO[[#This Row],[Edificios (kilotoneladas CO₂e)]:[Electricidad y Calor (kilotoneladas CO₂e)]])</f>
        <v>4630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</v>
      </c>
      <c r="F3374">
        <v>270</v>
      </c>
      <c r="G3374">
        <v>70</v>
      </c>
      <c r="H3374">
        <v>0</v>
      </c>
      <c r="I3374">
        <v>2000</v>
      </c>
      <c r="J3374">
        <v>600</v>
      </c>
      <c r="K3374">
        <v>0</v>
      </c>
      <c r="L3374">
        <v>1500</v>
      </c>
      <c r="M3374">
        <f>SUM(Emisiones_CO2_CO2eq_MUNDO[[#This Row],[Edificios (kilotoneladas CO₂e)]:[Electricidad y Calor (kilotoneladas CO₂e)]])</f>
        <v>4940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</v>
      </c>
      <c r="F3375">
        <v>270</v>
      </c>
      <c r="G3375">
        <v>70</v>
      </c>
      <c r="H3375">
        <v>0</v>
      </c>
      <c r="I3375">
        <v>2200</v>
      </c>
      <c r="J3375">
        <v>600</v>
      </c>
      <c r="K3375">
        <v>0</v>
      </c>
      <c r="L3375">
        <v>1600</v>
      </c>
      <c r="M3375">
        <f>SUM(Emisiones_CO2_CO2eq_MUNDO[[#This Row],[Edificios (kilotoneladas CO₂e)]:[Electricidad y Calor (kilotoneladas CO₂e)]])</f>
        <v>5240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</v>
      </c>
      <c r="F3376">
        <v>270</v>
      </c>
      <c r="G3376">
        <v>120</v>
      </c>
      <c r="H3376">
        <v>0</v>
      </c>
      <c r="I3376">
        <v>2400</v>
      </c>
      <c r="J3376">
        <v>700</v>
      </c>
      <c r="K3376">
        <v>0</v>
      </c>
      <c r="L3376">
        <v>1500</v>
      </c>
      <c r="M3376">
        <f>SUM(Emisiones_CO2_CO2eq_MUNDO[[#This Row],[Edificios (kilotoneladas CO₂e)]:[Electricidad y Calor (kilotoneladas CO₂e)]])</f>
        <v>5690</v>
      </c>
    </row>
    <row r="3377" spans="1:13" x14ac:dyDescent="0.25">
      <c r="A3377" t="s">
        <v>248</v>
      </c>
      <c r="B3377" t="s">
        <v>459</v>
      </c>
      <c r="C3377" t="s">
        <v>249</v>
      </c>
      <c r="D3377">
        <v>1990</v>
      </c>
      <c r="E3377">
        <v>0</v>
      </c>
      <c r="F3377">
        <v>10</v>
      </c>
      <c r="G3377">
        <v>6970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SUM(Emisiones_CO2_CO2eq_MUNDO[[#This Row],[Edificios (kilotoneladas CO₂e)]:[Electricidad y Calor (kilotoneladas CO₂e)]])</f>
        <v>6980</v>
      </c>
    </row>
    <row r="3378" spans="1:13" x14ac:dyDescent="0.25">
      <c r="A3378" t="s">
        <v>248</v>
      </c>
      <c r="B3378" t="s">
        <v>459</v>
      </c>
      <c r="C3378" t="s">
        <v>249</v>
      </c>
      <c r="D3378">
        <v>1991</v>
      </c>
      <c r="E3378">
        <v>0</v>
      </c>
      <c r="F3378">
        <v>10</v>
      </c>
      <c r="G3378">
        <v>6970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SUM(Emisiones_CO2_CO2eq_MUNDO[[#This Row],[Edificios (kilotoneladas CO₂e)]:[Electricidad y Calor (kilotoneladas CO₂e)]])</f>
        <v>6980</v>
      </c>
    </row>
    <row r="3379" spans="1:13" x14ac:dyDescent="0.25">
      <c r="A3379" t="s">
        <v>248</v>
      </c>
      <c r="B3379" t="s">
        <v>459</v>
      </c>
      <c r="C3379" t="s">
        <v>249</v>
      </c>
      <c r="D3379">
        <v>1992</v>
      </c>
      <c r="E3379">
        <v>0</v>
      </c>
      <c r="F3379">
        <v>10</v>
      </c>
      <c r="G3379">
        <v>6970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SUM(Emisiones_CO2_CO2eq_MUNDO[[#This Row],[Edificios (kilotoneladas CO₂e)]:[Electricidad y Calor (kilotoneladas CO₂e)]])</f>
        <v>6980</v>
      </c>
    </row>
    <row r="3380" spans="1:13" x14ac:dyDescent="0.25">
      <c r="A3380" t="s">
        <v>248</v>
      </c>
      <c r="B3380" t="s">
        <v>459</v>
      </c>
      <c r="C3380" t="s">
        <v>249</v>
      </c>
      <c r="D3380">
        <v>1993</v>
      </c>
      <c r="E3380">
        <v>0</v>
      </c>
      <c r="F3380">
        <v>10</v>
      </c>
      <c r="G3380">
        <v>6970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SUM(Emisiones_CO2_CO2eq_MUNDO[[#This Row],[Edificios (kilotoneladas CO₂e)]:[Electricidad y Calor (kilotoneladas CO₂e)]])</f>
        <v>6980</v>
      </c>
    </row>
    <row r="3381" spans="1:13" x14ac:dyDescent="0.25">
      <c r="A3381" t="s">
        <v>248</v>
      </c>
      <c r="B3381" t="s">
        <v>459</v>
      </c>
      <c r="C3381" t="s">
        <v>249</v>
      </c>
      <c r="D3381">
        <v>1994</v>
      </c>
      <c r="E3381">
        <v>0</v>
      </c>
      <c r="F3381">
        <v>10</v>
      </c>
      <c r="G3381">
        <v>6970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SUM(Emisiones_CO2_CO2eq_MUNDO[[#This Row],[Edificios (kilotoneladas CO₂e)]:[Electricidad y Calor (kilotoneladas CO₂e)]])</f>
        <v>6980</v>
      </c>
    </row>
    <row r="3382" spans="1:13" x14ac:dyDescent="0.25">
      <c r="A3382" t="s">
        <v>248</v>
      </c>
      <c r="B3382" t="s">
        <v>459</v>
      </c>
      <c r="C3382" t="s">
        <v>249</v>
      </c>
      <c r="D3382">
        <v>1995</v>
      </c>
      <c r="E3382">
        <v>0</v>
      </c>
      <c r="F3382">
        <v>10</v>
      </c>
      <c r="G3382">
        <v>6970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SUM(Emisiones_CO2_CO2eq_MUNDO[[#This Row],[Edificios (kilotoneladas CO₂e)]:[Electricidad y Calor (kilotoneladas CO₂e)]])</f>
        <v>6980</v>
      </c>
    </row>
    <row r="3383" spans="1:13" x14ac:dyDescent="0.25">
      <c r="A3383" t="s">
        <v>248</v>
      </c>
      <c r="B3383" t="s">
        <v>459</v>
      </c>
      <c r="C3383" t="s">
        <v>249</v>
      </c>
      <c r="D3383">
        <v>1996</v>
      </c>
      <c r="E3383">
        <v>0</v>
      </c>
      <c r="F3383">
        <v>10</v>
      </c>
      <c r="G3383">
        <v>6970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SUM(Emisiones_CO2_CO2eq_MUNDO[[#This Row],[Edificios (kilotoneladas CO₂e)]:[Electricidad y Calor (kilotoneladas CO₂e)]])</f>
        <v>6980</v>
      </c>
    </row>
    <row r="3384" spans="1:13" x14ac:dyDescent="0.25">
      <c r="A3384" t="s">
        <v>248</v>
      </c>
      <c r="B3384" t="s">
        <v>459</v>
      </c>
      <c r="C3384" t="s">
        <v>249</v>
      </c>
      <c r="D3384">
        <v>1997</v>
      </c>
      <c r="E3384">
        <v>0</v>
      </c>
      <c r="F3384">
        <v>10</v>
      </c>
      <c r="G3384">
        <v>6970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>SUM(Emisiones_CO2_CO2eq_MUNDO[[#This Row],[Edificios (kilotoneladas CO₂e)]:[Electricidad y Calor (kilotoneladas CO₂e)]])</f>
        <v>6980</v>
      </c>
    </row>
    <row r="3385" spans="1:13" x14ac:dyDescent="0.25">
      <c r="A3385" t="s">
        <v>248</v>
      </c>
      <c r="B3385" t="s">
        <v>459</v>
      </c>
      <c r="C3385" t="s">
        <v>249</v>
      </c>
      <c r="D3385">
        <v>1998</v>
      </c>
      <c r="E3385">
        <v>0</v>
      </c>
      <c r="F3385">
        <v>10</v>
      </c>
      <c r="G3385">
        <v>6970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>SUM(Emisiones_CO2_CO2eq_MUNDO[[#This Row],[Edificios (kilotoneladas CO₂e)]:[Electricidad y Calor (kilotoneladas CO₂e)]])</f>
        <v>6980</v>
      </c>
    </row>
    <row r="3386" spans="1:13" x14ac:dyDescent="0.25">
      <c r="A3386" t="s">
        <v>248</v>
      </c>
      <c r="B3386" t="s">
        <v>459</v>
      </c>
      <c r="C3386" t="s">
        <v>249</v>
      </c>
      <c r="D3386">
        <v>1999</v>
      </c>
      <c r="E3386">
        <v>0</v>
      </c>
      <c r="F3386">
        <v>10</v>
      </c>
      <c r="G3386">
        <v>6970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>SUM(Emisiones_CO2_CO2eq_MUNDO[[#This Row],[Edificios (kilotoneladas CO₂e)]:[Electricidad y Calor (kilotoneladas CO₂e)]])</f>
        <v>6980</v>
      </c>
    </row>
    <row r="3387" spans="1:13" x14ac:dyDescent="0.25">
      <c r="A3387" t="s">
        <v>248</v>
      </c>
      <c r="B3387" t="s">
        <v>459</v>
      </c>
      <c r="C3387" t="s">
        <v>249</v>
      </c>
      <c r="D3387">
        <v>2000</v>
      </c>
      <c r="E3387">
        <v>0</v>
      </c>
      <c r="F3387">
        <v>10</v>
      </c>
      <c r="G3387">
        <v>6970</v>
      </c>
      <c r="H3387">
        <v>0</v>
      </c>
      <c r="I3387">
        <v>300</v>
      </c>
      <c r="J3387">
        <v>0</v>
      </c>
      <c r="K3387">
        <v>0</v>
      </c>
      <c r="L3387">
        <v>200</v>
      </c>
      <c r="M3387">
        <f>SUM(Emisiones_CO2_CO2eq_MUNDO[[#This Row],[Edificios (kilotoneladas CO₂e)]:[Electricidad y Calor (kilotoneladas CO₂e)]])</f>
        <v>7480</v>
      </c>
    </row>
    <row r="3388" spans="1:13" x14ac:dyDescent="0.25">
      <c r="A3388" t="s">
        <v>248</v>
      </c>
      <c r="B3388" t="s">
        <v>459</v>
      </c>
      <c r="C3388" t="s">
        <v>249</v>
      </c>
      <c r="D3388">
        <v>2001</v>
      </c>
      <c r="E3388">
        <v>0</v>
      </c>
      <c r="F3388">
        <v>20</v>
      </c>
      <c r="G3388">
        <v>1470</v>
      </c>
      <c r="H3388">
        <v>0</v>
      </c>
      <c r="I3388">
        <v>400</v>
      </c>
      <c r="J3388">
        <v>100</v>
      </c>
      <c r="K3388">
        <v>0</v>
      </c>
      <c r="L3388">
        <v>200</v>
      </c>
      <c r="M3388">
        <f>SUM(Emisiones_CO2_CO2eq_MUNDO[[#This Row],[Edificios (kilotoneladas CO₂e)]:[Electricidad y Calor (kilotoneladas CO₂e)]])</f>
        <v>2190</v>
      </c>
    </row>
    <row r="3389" spans="1:13" x14ac:dyDescent="0.25">
      <c r="A3389" t="s">
        <v>248</v>
      </c>
      <c r="B3389" t="s">
        <v>459</v>
      </c>
      <c r="C3389" t="s">
        <v>249</v>
      </c>
      <c r="D3389">
        <v>2002</v>
      </c>
      <c r="E3389">
        <v>0</v>
      </c>
      <c r="F3389">
        <v>20</v>
      </c>
      <c r="G3389">
        <v>1470</v>
      </c>
      <c r="H3389">
        <v>0</v>
      </c>
      <c r="I3389">
        <v>400</v>
      </c>
      <c r="J3389">
        <v>100</v>
      </c>
      <c r="K3389">
        <v>0</v>
      </c>
      <c r="L3389">
        <v>200</v>
      </c>
      <c r="M3389">
        <f>SUM(Emisiones_CO2_CO2eq_MUNDO[[#This Row],[Edificios (kilotoneladas CO₂e)]:[Electricidad y Calor (kilotoneladas CO₂e)]])</f>
        <v>2190</v>
      </c>
    </row>
    <row r="3390" spans="1:13" x14ac:dyDescent="0.25">
      <c r="A3390" t="s">
        <v>248</v>
      </c>
      <c r="B3390" t="s">
        <v>459</v>
      </c>
      <c r="C3390" t="s">
        <v>249</v>
      </c>
      <c r="D3390">
        <v>2003</v>
      </c>
      <c r="E3390">
        <v>0</v>
      </c>
      <c r="F3390">
        <v>20</v>
      </c>
      <c r="G3390">
        <v>1470</v>
      </c>
      <c r="H3390">
        <v>0</v>
      </c>
      <c r="I3390">
        <v>400</v>
      </c>
      <c r="J3390">
        <v>100</v>
      </c>
      <c r="K3390">
        <v>0</v>
      </c>
      <c r="L3390">
        <v>200</v>
      </c>
      <c r="M3390">
        <f>SUM(Emisiones_CO2_CO2eq_MUNDO[[#This Row],[Edificios (kilotoneladas CO₂e)]:[Electricidad y Calor (kilotoneladas CO₂e)]])</f>
        <v>2190</v>
      </c>
    </row>
    <row r="3391" spans="1:13" x14ac:dyDescent="0.25">
      <c r="A3391" t="s">
        <v>248</v>
      </c>
      <c r="B3391" t="s">
        <v>459</v>
      </c>
      <c r="C3391" t="s">
        <v>249</v>
      </c>
      <c r="D3391">
        <v>2004</v>
      </c>
      <c r="E3391">
        <v>0</v>
      </c>
      <c r="F3391">
        <v>20</v>
      </c>
      <c r="G3391">
        <v>1470</v>
      </c>
      <c r="H3391">
        <v>0</v>
      </c>
      <c r="I3391">
        <v>400</v>
      </c>
      <c r="J3391">
        <v>100</v>
      </c>
      <c r="K3391">
        <v>0</v>
      </c>
      <c r="L3391">
        <v>300</v>
      </c>
      <c r="M3391">
        <f>SUM(Emisiones_CO2_CO2eq_MUNDO[[#This Row],[Edificios (kilotoneladas CO₂e)]:[Electricidad y Calor (kilotoneladas CO₂e)]])</f>
        <v>2290</v>
      </c>
    </row>
    <row r="3392" spans="1:13" x14ac:dyDescent="0.25">
      <c r="A3392" t="s">
        <v>248</v>
      </c>
      <c r="B3392" t="s">
        <v>459</v>
      </c>
      <c r="C3392" t="s">
        <v>249</v>
      </c>
      <c r="D3392">
        <v>2005</v>
      </c>
      <c r="E3392">
        <v>0</v>
      </c>
      <c r="F3392">
        <v>20</v>
      </c>
      <c r="G3392">
        <v>1470</v>
      </c>
      <c r="H3392">
        <v>0</v>
      </c>
      <c r="I3392">
        <v>400</v>
      </c>
      <c r="J3392">
        <v>100</v>
      </c>
      <c r="K3392">
        <v>0</v>
      </c>
      <c r="L3392">
        <v>200</v>
      </c>
      <c r="M3392">
        <f>SUM(Emisiones_CO2_CO2eq_MUNDO[[#This Row],[Edificios (kilotoneladas CO₂e)]:[Electricidad y Calor (kilotoneladas CO₂e)]])</f>
        <v>2190</v>
      </c>
    </row>
    <row r="3393" spans="1:13" x14ac:dyDescent="0.25">
      <c r="A3393" t="s">
        <v>248</v>
      </c>
      <c r="B3393" t="s">
        <v>459</v>
      </c>
      <c r="C3393" t="s">
        <v>249</v>
      </c>
      <c r="D3393">
        <v>2006</v>
      </c>
      <c r="E3393">
        <v>0</v>
      </c>
      <c r="F3393">
        <v>20</v>
      </c>
      <c r="G3393">
        <v>1470</v>
      </c>
      <c r="H3393">
        <v>0</v>
      </c>
      <c r="I3393">
        <v>400</v>
      </c>
      <c r="J3393">
        <v>100</v>
      </c>
      <c r="K3393">
        <v>0</v>
      </c>
      <c r="L3393">
        <v>200</v>
      </c>
      <c r="M3393">
        <f>SUM(Emisiones_CO2_CO2eq_MUNDO[[#This Row],[Edificios (kilotoneladas CO₂e)]:[Electricidad y Calor (kilotoneladas CO₂e)]])</f>
        <v>2190</v>
      </c>
    </row>
    <row r="3394" spans="1:13" x14ac:dyDescent="0.25">
      <c r="A3394" t="s">
        <v>248</v>
      </c>
      <c r="B3394" t="s">
        <v>459</v>
      </c>
      <c r="C3394" t="s">
        <v>249</v>
      </c>
      <c r="D3394">
        <v>2007</v>
      </c>
      <c r="E3394">
        <v>0</v>
      </c>
      <c r="F3394">
        <v>20</v>
      </c>
      <c r="G3394">
        <v>1470</v>
      </c>
      <c r="H3394">
        <v>0</v>
      </c>
      <c r="I3394">
        <v>500</v>
      </c>
      <c r="J3394">
        <v>100</v>
      </c>
      <c r="K3394">
        <v>0</v>
      </c>
      <c r="L3394">
        <v>200</v>
      </c>
      <c r="M3394">
        <f>SUM(Emisiones_CO2_CO2eq_MUNDO[[#This Row],[Edificios (kilotoneladas CO₂e)]:[Electricidad y Calor (kilotoneladas CO₂e)]])</f>
        <v>2290</v>
      </c>
    </row>
    <row r="3395" spans="1:13" x14ac:dyDescent="0.25">
      <c r="A3395" t="s">
        <v>248</v>
      </c>
      <c r="B3395" t="s">
        <v>459</v>
      </c>
      <c r="C3395" t="s">
        <v>249</v>
      </c>
      <c r="D3395">
        <v>2008</v>
      </c>
      <c r="E3395">
        <v>0</v>
      </c>
      <c r="F3395">
        <v>20</v>
      </c>
      <c r="G3395">
        <v>1470</v>
      </c>
      <c r="H3395">
        <v>0</v>
      </c>
      <c r="I3395">
        <v>500</v>
      </c>
      <c r="J3395">
        <v>100</v>
      </c>
      <c r="K3395">
        <v>0</v>
      </c>
      <c r="L3395">
        <v>200</v>
      </c>
      <c r="M3395">
        <f>SUM(Emisiones_CO2_CO2eq_MUNDO[[#This Row],[Edificios (kilotoneladas CO₂e)]:[Electricidad y Calor (kilotoneladas CO₂e)]])</f>
        <v>2290</v>
      </c>
    </row>
    <row r="3396" spans="1:13" x14ac:dyDescent="0.25">
      <c r="A3396" t="s">
        <v>248</v>
      </c>
      <c r="B3396" t="s">
        <v>459</v>
      </c>
      <c r="C3396" t="s">
        <v>249</v>
      </c>
      <c r="D3396">
        <v>2009</v>
      </c>
      <c r="E3396">
        <v>0</v>
      </c>
      <c r="F3396">
        <v>20</v>
      </c>
      <c r="G3396">
        <v>1470</v>
      </c>
      <c r="H3396">
        <v>0</v>
      </c>
      <c r="I3396">
        <v>700</v>
      </c>
      <c r="J3396">
        <v>200</v>
      </c>
      <c r="K3396">
        <v>0</v>
      </c>
      <c r="L3396">
        <v>200</v>
      </c>
      <c r="M3396">
        <f>SUM(Emisiones_CO2_CO2eq_MUNDO[[#This Row],[Edificios (kilotoneladas CO₂e)]:[Electricidad y Calor (kilotoneladas CO₂e)]])</f>
        <v>2590</v>
      </c>
    </row>
    <row r="3397" spans="1:13" x14ac:dyDescent="0.25">
      <c r="A3397" t="s">
        <v>248</v>
      </c>
      <c r="B3397" t="s">
        <v>459</v>
      </c>
      <c r="C3397" t="s">
        <v>249</v>
      </c>
      <c r="D3397">
        <v>2010</v>
      </c>
      <c r="E3397">
        <v>0</v>
      </c>
      <c r="F3397">
        <v>10</v>
      </c>
      <c r="G3397">
        <v>1470</v>
      </c>
      <c r="H3397">
        <v>0</v>
      </c>
      <c r="I3397">
        <v>800</v>
      </c>
      <c r="J3397">
        <v>200</v>
      </c>
      <c r="K3397">
        <v>0</v>
      </c>
      <c r="L3397">
        <v>300</v>
      </c>
      <c r="M3397">
        <f>SUM(Emisiones_CO2_CO2eq_MUNDO[[#This Row],[Edificios (kilotoneladas CO₂e)]:[Electricidad y Calor (kilotoneladas CO₂e)]])</f>
        <v>2780</v>
      </c>
    </row>
    <row r="3398" spans="1:13" x14ac:dyDescent="0.25">
      <c r="A3398" t="s">
        <v>248</v>
      </c>
      <c r="B3398" t="s">
        <v>459</v>
      </c>
      <c r="C3398" t="s">
        <v>249</v>
      </c>
      <c r="D3398">
        <v>2011</v>
      </c>
      <c r="E3398">
        <v>0</v>
      </c>
      <c r="F3398">
        <v>30</v>
      </c>
      <c r="G3398">
        <v>1470</v>
      </c>
      <c r="H3398">
        <v>0</v>
      </c>
      <c r="I3398">
        <v>800</v>
      </c>
      <c r="J3398">
        <v>200</v>
      </c>
      <c r="K3398">
        <v>0</v>
      </c>
      <c r="L3398">
        <v>400</v>
      </c>
      <c r="M3398">
        <f>SUM(Emisiones_CO2_CO2eq_MUNDO[[#This Row],[Edificios (kilotoneladas CO₂e)]:[Electricidad y Calor (kilotoneladas CO₂e)]])</f>
        <v>2900</v>
      </c>
    </row>
    <row r="3399" spans="1:13" x14ac:dyDescent="0.25">
      <c r="A3399" t="s">
        <v>248</v>
      </c>
      <c r="B3399" t="s">
        <v>459</v>
      </c>
      <c r="C3399" t="s">
        <v>249</v>
      </c>
      <c r="D3399">
        <v>2012</v>
      </c>
      <c r="E3399">
        <v>100</v>
      </c>
      <c r="F3399">
        <v>30</v>
      </c>
      <c r="G3399">
        <v>1470</v>
      </c>
      <c r="H3399">
        <v>0</v>
      </c>
      <c r="I3399">
        <v>1000</v>
      </c>
      <c r="J3399">
        <v>300</v>
      </c>
      <c r="K3399">
        <v>0</v>
      </c>
      <c r="L3399">
        <v>400</v>
      </c>
      <c r="M3399">
        <f>SUM(Emisiones_CO2_CO2eq_MUNDO[[#This Row],[Edificios (kilotoneladas CO₂e)]:[Electricidad y Calor (kilotoneladas CO₂e)]])</f>
        <v>3300</v>
      </c>
    </row>
    <row r="3400" spans="1:13" x14ac:dyDescent="0.25">
      <c r="A3400" t="s">
        <v>248</v>
      </c>
      <c r="B3400" t="s">
        <v>459</v>
      </c>
      <c r="C3400" t="s">
        <v>249</v>
      </c>
      <c r="D3400">
        <v>2013</v>
      </c>
      <c r="E3400">
        <v>0</v>
      </c>
      <c r="F3400">
        <v>10</v>
      </c>
      <c r="G3400">
        <v>1470</v>
      </c>
      <c r="H3400">
        <v>0</v>
      </c>
      <c r="I3400">
        <v>1100</v>
      </c>
      <c r="J3400">
        <v>200</v>
      </c>
      <c r="K3400">
        <v>0</v>
      </c>
      <c r="L3400">
        <v>300</v>
      </c>
      <c r="M3400">
        <f>SUM(Emisiones_CO2_CO2eq_MUNDO[[#This Row],[Edificios (kilotoneladas CO₂e)]:[Electricidad y Calor (kilotoneladas CO₂e)]])</f>
        <v>3080</v>
      </c>
    </row>
    <row r="3401" spans="1:13" x14ac:dyDescent="0.25">
      <c r="A3401" t="s">
        <v>248</v>
      </c>
      <c r="B3401" t="s">
        <v>459</v>
      </c>
      <c r="C3401" t="s">
        <v>249</v>
      </c>
      <c r="D3401">
        <v>2014</v>
      </c>
      <c r="E3401">
        <v>100</v>
      </c>
      <c r="F3401">
        <v>10</v>
      </c>
      <c r="G3401">
        <v>1470</v>
      </c>
      <c r="H3401">
        <v>0</v>
      </c>
      <c r="I3401">
        <v>1200</v>
      </c>
      <c r="J3401">
        <v>300</v>
      </c>
      <c r="K3401">
        <v>0</v>
      </c>
      <c r="L3401">
        <v>500</v>
      </c>
      <c r="M3401">
        <f>SUM(Emisiones_CO2_CO2eq_MUNDO[[#This Row],[Edificios (kilotoneladas CO₂e)]:[Electricidad y Calor (kilotoneladas CO₂e)]])</f>
        <v>3580</v>
      </c>
    </row>
    <row r="3402" spans="1:13" x14ac:dyDescent="0.25">
      <c r="A3402" t="s">
        <v>248</v>
      </c>
      <c r="B3402" t="s">
        <v>459</v>
      </c>
      <c r="C3402" t="s">
        <v>249</v>
      </c>
      <c r="D3402">
        <v>2015</v>
      </c>
      <c r="E3402">
        <v>100</v>
      </c>
      <c r="F3402">
        <v>20</v>
      </c>
      <c r="G3402">
        <v>1470</v>
      </c>
      <c r="H3402">
        <v>0</v>
      </c>
      <c r="I3402">
        <v>1200</v>
      </c>
      <c r="J3402">
        <v>200</v>
      </c>
      <c r="K3402">
        <v>0</v>
      </c>
      <c r="L3402">
        <v>500</v>
      </c>
      <c r="M3402">
        <f>SUM(Emisiones_CO2_CO2eq_MUNDO[[#This Row],[Edificios (kilotoneladas CO₂e)]:[Electricidad y Calor (kilotoneladas CO₂e)]])</f>
        <v>3490</v>
      </c>
    </row>
    <row r="3403" spans="1:13" x14ac:dyDescent="0.25">
      <c r="A3403" t="s">
        <v>248</v>
      </c>
      <c r="B3403" t="s">
        <v>459</v>
      </c>
      <c r="C3403" t="s">
        <v>249</v>
      </c>
      <c r="D3403">
        <v>2016</v>
      </c>
      <c r="E3403">
        <v>0</v>
      </c>
      <c r="F3403">
        <v>20</v>
      </c>
      <c r="G3403">
        <v>1470</v>
      </c>
      <c r="H3403">
        <v>0</v>
      </c>
      <c r="I3403">
        <v>1200</v>
      </c>
      <c r="J3403">
        <v>200</v>
      </c>
      <c r="K3403">
        <v>0</v>
      </c>
      <c r="L3403">
        <v>500</v>
      </c>
      <c r="M3403">
        <f>SUM(Emisiones_CO2_CO2eq_MUNDO[[#This Row],[Edificios (kilotoneladas CO₂e)]:[Electricidad y Calor (kilotoneladas CO₂e)]])</f>
        <v>3390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</v>
      </c>
      <c r="F3404">
        <v>1440</v>
      </c>
      <c r="G3404">
        <v>183700</v>
      </c>
      <c r="H3404">
        <v>0</v>
      </c>
      <c r="I3404">
        <v>11800</v>
      </c>
      <c r="J3404">
        <v>3800</v>
      </c>
      <c r="K3404">
        <v>38350</v>
      </c>
      <c r="L3404">
        <v>8199.9999999999891</v>
      </c>
      <c r="M3404">
        <f>SUM(Emisiones_CO2_CO2eq_MUNDO[[#This Row],[Edificios (kilotoneladas CO₂e)]:[Electricidad y Calor (kilotoneladas CO₂e)]])</f>
        <v>251490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4099.99999999999</v>
      </c>
      <c r="F3405">
        <v>1440</v>
      </c>
      <c r="G3405">
        <v>183700</v>
      </c>
      <c r="H3405">
        <v>0</v>
      </c>
      <c r="I3405">
        <v>15300</v>
      </c>
      <c r="J3405">
        <v>3700</v>
      </c>
      <c r="K3405">
        <v>41250</v>
      </c>
      <c r="L3405">
        <v>9600</v>
      </c>
      <c r="M3405">
        <f>SUM(Emisiones_CO2_CO2eq_MUNDO[[#This Row],[Edificios (kilotoneladas CO₂e)]:[Electricidad y Calor (kilotoneladas CO₂e)]])</f>
        <v>259090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</v>
      </c>
      <c r="F3406">
        <v>1430</v>
      </c>
      <c r="G3406">
        <v>183700</v>
      </c>
      <c r="H3406">
        <v>0</v>
      </c>
      <c r="I3406">
        <v>18700</v>
      </c>
      <c r="J3406">
        <v>4400</v>
      </c>
      <c r="K3406">
        <v>45350</v>
      </c>
      <c r="L3406">
        <v>11400</v>
      </c>
      <c r="M3406">
        <f>SUM(Emisiones_CO2_CO2eq_MUNDO[[#This Row],[Edificios (kilotoneladas CO₂e)]:[Electricidad y Calor (kilotoneladas CO₂e)]])</f>
        <v>269980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</v>
      </c>
      <c r="F3407">
        <v>1310</v>
      </c>
      <c r="G3407">
        <v>183700</v>
      </c>
      <c r="H3407">
        <v>0</v>
      </c>
      <c r="I3407">
        <v>16100</v>
      </c>
      <c r="J3407">
        <v>4000</v>
      </c>
      <c r="K3407">
        <v>46940</v>
      </c>
      <c r="L3407">
        <v>11600</v>
      </c>
      <c r="M3407">
        <f>SUM(Emisiones_CO2_CO2eq_MUNDO[[#This Row],[Edificios (kilotoneladas CO₂e)]:[Electricidad y Calor (kilotoneladas CO₂e)]])</f>
        <v>268050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</v>
      </c>
      <c r="F3408">
        <v>1070</v>
      </c>
      <c r="G3408">
        <v>183700</v>
      </c>
      <c r="H3408">
        <v>0</v>
      </c>
      <c r="I3408">
        <v>12900</v>
      </c>
      <c r="J3408">
        <v>3500</v>
      </c>
      <c r="K3408">
        <v>48960</v>
      </c>
      <c r="L3408">
        <v>10600</v>
      </c>
      <c r="M3408">
        <f>SUM(Emisiones_CO2_CO2eq_MUNDO[[#This Row],[Edificios (kilotoneladas CO₂e)]:[Electricidad y Calor (kilotoneladas CO₂e)]])</f>
        <v>264330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</v>
      </c>
      <c r="F3409">
        <v>1060</v>
      </c>
      <c r="G3409">
        <v>183700</v>
      </c>
      <c r="H3409">
        <v>0</v>
      </c>
      <c r="I3409">
        <v>14900</v>
      </c>
      <c r="J3409">
        <v>3200</v>
      </c>
      <c r="K3409">
        <v>47700</v>
      </c>
      <c r="L3409">
        <v>10900</v>
      </c>
      <c r="M3409">
        <f>SUM(Emisiones_CO2_CO2eq_MUNDO[[#This Row],[Edificios (kilotoneladas CO₂e)]:[Electricidad y Calor (kilotoneladas CO₂e)]])</f>
        <v>265260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4099.99999999999</v>
      </c>
      <c r="F3410">
        <v>1040</v>
      </c>
      <c r="G3410">
        <v>183700</v>
      </c>
      <c r="H3410">
        <v>0</v>
      </c>
      <c r="I3410">
        <v>17100</v>
      </c>
      <c r="J3410">
        <v>3500</v>
      </c>
      <c r="K3410">
        <v>49730</v>
      </c>
      <c r="L3410">
        <v>11600</v>
      </c>
      <c r="M3410">
        <f>SUM(Emisiones_CO2_CO2eq_MUNDO[[#This Row],[Edificios (kilotoneladas CO₂e)]:[Electricidad y Calor (kilotoneladas CO₂e)]])</f>
        <v>270770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</v>
      </c>
      <c r="F3411">
        <v>1020</v>
      </c>
      <c r="G3411">
        <v>183700</v>
      </c>
      <c r="H3411">
        <v>0</v>
      </c>
      <c r="I3411">
        <v>21900</v>
      </c>
      <c r="J3411">
        <v>3000</v>
      </c>
      <c r="K3411">
        <v>41140</v>
      </c>
      <c r="L3411">
        <v>12000</v>
      </c>
      <c r="M3411">
        <f>SUM(Emisiones_CO2_CO2eq_MUNDO[[#This Row],[Edificios (kilotoneladas CO₂e)]:[Electricidad y Calor (kilotoneladas CO₂e)]])</f>
        <v>267160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</v>
      </c>
      <c r="F3412">
        <v>1090</v>
      </c>
      <c r="G3412">
        <v>183700</v>
      </c>
      <c r="H3412">
        <v>2400</v>
      </c>
      <c r="I3412">
        <v>18000</v>
      </c>
      <c r="J3412">
        <v>2900</v>
      </c>
      <c r="K3412">
        <v>38020</v>
      </c>
      <c r="L3412">
        <v>11400</v>
      </c>
      <c r="M3412">
        <f>SUM(Emisiones_CO2_CO2eq_MUNDO[[#This Row],[Edificios (kilotoneladas CO₂e)]:[Electricidad y Calor (kilotoneladas CO₂e)]])</f>
        <v>260210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</v>
      </c>
      <c r="F3413">
        <v>1010</v>
      </c>
      <c r="G3413">
        <v>183700</v>
      </c>
      <c r="H3413">
        <v>100</v>
      </c>
      <c r="I3413">
        <v>19600</v>
      </c>
      <c r="J3413">
        <v>3100</v>
      </c>
      <c r="K3413">
        <v>34300</v>
      </c>
      <c r="L3413">
        <v>12500</v>
      </c>
      <c r="M3413">
        <f>SUM(Emisiones_CO2_CO2eq_MUNDO[[#This Row],[Edificios (kilotoneladas CO₂e)]:[Electricidad y Calor (kilotoneladas CO₂e)]])</f>
        <v>258310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</v>
      </c>
      <c r="F3414">
        <v>1010</v>
      </c>
      <c r="G3414">
        <v>183700</v>
      </c>
      <c r="H3414">
        <v>1200</v>
      </c>
      <c r="I3414">
        <v>21900</v>
      </c>
      <c r="J3414">
        <v>3000</v>
      </c>
      <c r="K3414">
        <v>31290</v>
      </c>
      <c r="L3414">
        <v>13700</v>
      </c>
      <c r="M3414">
        <f>SUM(Emisiones_CO2_CO2eq_MUNDO[[#This Row],[Edificios (kilotoneladas CO₂e)]:[Electricidad y Calor (kilotoneladas CO₂e)]])</f>
        <v>259800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</v>
      </c>
      <c r="F3415">
        <v>970</v>
      </c>
      <c r="G3415">
        <v>145200</v>
      </c>
      <c r="H3415">
        <v>700</v>
      </c>
      <c r="I3415">
        <v>26600</v>
      </c>
      <c r="J3415">
        <v>2600</v>
      </c>
      <c r="K3415">
        <v>34960</v>
      </c>
      <c r="L3415">
        <v>14100</v>
      </c>
      <c r="M3415">
        <f>SUM(Emisiones_CO2_CO2eq_MUNDO[[#This Row],[Edificios (kilotoneladas CO₂e)]:[Electricidad y Calor (kilotoneladas CO₂e)]])</f>
        <v>230430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</v>
      </c>
      <c r="F3416">
        <v>840</v>
      </c>
      <c r="G3416">
        <v>145200</v>
      </c>
      <c r="H3416">
        <v>600</v>
      </c>
      <c r="I3416">
        <v>27600</v>
      </c>
      <c r="J3416">
        <v>2800</v>
      </c>
      <c r="K3416">
        <v>34410</v>
      </c>
      <c r="L3416">
        <v>15000</v>
      </c>
      <c r="M3416">
        <f>SUM(Emisiones_CO2_CO2eq_MUNDO[[#This Row],[Edificios (kilotoneladas CO₂e)]:[Electricidad y Calor (kilotoneladas CO₂e)]])</f>
        <v>231450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</v>
      </c>
      <c r="F3417">
        <v>920</v>
      </c>
      <c r="G3417">
        <v>145200</v>
      </c>
      <c r="H3417">
        <v>600</v>
      </c>
      <c r="I3417">
        <v>29100</v>
      </c>
      <c r="J3417">
        <v>7600</v>
      </c>
      <c r="K3417">
        <v>33700</v>
      </c>
      <c r="L3417">
        <v>13300</v>
      </c>
      <c r="M3417">
        <f>SUM(Emisiones_CO2_CO2eq_MUNDO[[#This Row],[Edificios (kilotoneladas CO₂e)]:[Electricidad y Calor (kilotoneladas CO₂e)]])</f>
        <v>234020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</v>
      </c>
      <c r="F3418">
        <v>920</v>
      </c>
      <c r="G3418">
        <v>145200</v>
      </c>
      <c r="H3418">
        <v>700</v>
      </c>
      <c r="I3418">
        <v>29600</v>
      </c>
      <c r="J3418">
        <v>6000</v>
      </c>
      <c r="K3418">
        <v>33700</v>
      </c>
      <c r="L3418">
        <v>15500</v>
      </c>
      <c r="M3418">
        <f>SUM(Emisiones_CO2_CO2eq_MUNDO[[#This Row],[Edificios (kilotoneladas CO₂e)]:[Electricidad y Calor (kilotoneladas CO₂e)]])</f>
        <v>233820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</v>
      </c>
      <c r="F3419">
        <v>1070</v>
      </c>
      <c r="G3419">
        <v>145200</v>
      </c>
      <c r="H3419">
        <v>2200</v>
      </c>
      <c r="I3419">
        <v>28700</v>
      </c>
      <c r="J3419">
        <v>5100</v>
      </c>
      <c r="K3419">
        <v>40810</v>
      </c>
      <c r="L3419">
        <v>16900</v>
      </c>
      <c r="M3419">
        <f>SUM(Emisiones_CO2_CO2eq_MUNDO[[#This Row],[Edificios (kilotoneladas CO₂e)]:[Electricidad y Calor (kilotoneladas CO₂e)]])</f>
        <v>243580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</v>
      </c>
      <c r="F3420">
        <v>1300</v>
      </c>
      <c r="G3420">
        <v>170130</v>
      </c>
      <c r="H3420">
        <v>3300</v>
      </c>
      <c r="I3420">
        <v>24100</v>
      </c>
      <c r="J3420">
        <v>4700</v>
      </c>
      <c r="K3420">
        <v>39550</v>
      </c>
      <c r="L3420">
        <v>16700</v>
      </c>
      <c r="M3420">
        <f>SUM(Emisiones_CO2_CO2eq_MUNDO[[#This Row],[Edificios (kilotoneladas CO₂e)]:[Electricidad y Calor (kilotoneladas CO₂e)]])</f>
        <v>262180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</v>
      </c>
      <c r="F3421">
        <v>1820</v>
      </c>
      <c r="G3421">
        <v>170130</v>
      </c>
      <c r="H3421">
        <v>3300</v>
      </c>
      <c r="I3421">
        <v>21000</v>
      </c>
      <c r="J3421">
        <v>5100</v>
      </c>
      <c r="K3421">
        <v>40590</v>
      </c>
      <c r="L3421">
        <v>17000</v>
      </c>
      <c r="M3421">
        <f>SUM(Emisiones_CO2_CO2eq_MUNDO[[#This Row],[Edificios (kilotoneladas CO₂e)]:[Electricidad y Calor (kilotoneladas CO₂e)]])</f>
        <v>260240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</v>
      </c>
      <c r="F3422">
        <v>3850</v>
      </c>
      <c r="G3422">
        <v>170130</v>
      </c>
      <c r="H3422">
        <v>2700</v>
      </c>
      <c r="I3422">
        <v>25200</v>
      </c>
      <c r="J3422">
        <v>5200</v>
      </c>
      <c r="K3422">
        <v>34740</v>
      </c>
      <c r="L3422">
        <v>17300</v>
      </c>
      <c r="M3422">
        <f>SUM(Emisiones_CO2_CO2eq_MUNDO[[#This Row],[Edificios (kilotoneladas CO₂e)]:[Electricidad y Calor (kilotoneladas CO₂e)]])</f>
        <v>261620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</v>
      </c>
      <c r="F3423">
        <v>3850</v>
      </c>
      <c r="G3423">
        <v>170130</v>
      </c>
      <c r="H3423">
        <v>1200</v>
      </c>
      <c r="I3423">
        <v>23500</v>
      </c>
      <c r="J3423">
        <v>2200</v>
      </c>
      <c r="K3423">
        <v>26260</v>
      </c>
      <c r="L3423">
        <v>15300</v>
      </c>
      <c r="M3423">
        <f>SUM(Emisiones_CO2_CO2eq_MUNDO[[#This Row],[Edificios (kilotoneladas CO₂e)]:[Electricidad y Calor (kilotoneladas CO₂e)]])</f>
        <v>244340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</v>
      </c>
      <c r="F3424">
        <v>3860</v>
      </c>
      <c r="G3424">
        <v>170130</v>
      </c>
      <c r="H3424">
        <v>4000</v>
      </c>
      <c r="I3424">
        <v>27800</v>
      </c>
      <c r="J3424">
        <v>2400</v>
      </c>
      <c r="K3424">
        <v>29980</v>
      </c>
      <c r="L3424">
        <v>19000</v>
      </c>
      <c r="M3424">
        <f>SUM(Emisiones_CO2_CO2eq_MUNDO[[#This Row],[Edificios (kilotoneladas CO₂e)]:[Electricidad y Calor (kilotoneladas CO₂e)]])</f>
        <v>258870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</v>
      </c>
      <c r="F3425">
        <v>4590</v>
      </c>
      <c r="G3425">
        <v>183330</v>
      </c>
      <c r="H3425">
        <v>3300</v>
      </c>
      <c r="I3425">
        <v>24900</v>
      </c>
      <c r="J3425">
        <v>7100</v>
      </c>
      <c r="K3425">
        <v>31070</v>
      </c>
      <c r="L3425">
        <v>22000</v>
      </c>
      <c r="M3425">
        <f>SUM(Emisiones_CO2_CO2eq_MUNDO[[#This Row],[Edificios (kilotoneladas CO₂e)]:[Electricidad y Calor (kilotoneladas CO₂e)]])</f>
        <v>278690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</v>
      </c>
      <c r="F3426">
        <v>6120</v>
      </c>
      <c r="G3426">
        <v>183330</v>
      </c>
      <c r="H3426">
        <v>4200</v>
      </c>
      <c r="I3426">
        <v>25600</v>
      </c>
      <c r="J3426">
        <v>6100</v>
      </c>
      <c r="K3426">
        <v>24020</v>
      </c>
      <c r="L3426">
        <v>23600</v>
      </c>
      <c r="M3426">
        <f>SUM(Emisiones_CO2_CO2eq_MUNDO[[#This Row],[Edificios (kilotoneladas CO₂e)]:[Electricidad y Calor (kilotoneladas CO₂e)]])</f>
        <v>274570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</v>
      </c>
      <c r="F3427">
        <v>7780</v>
      </c>
      <c r="G3427">
        <v>183330</v>
      </c>
      <c r="H3427">
        <v>5300</v>
      </c>
      <c r="I3427">
        <v>44300</v>
      </c>
      <c r="J3427">
        <v>6500</v>
      </c>
      <c r="K3427">
        <v>22050</v>
      </c>
      <c r="L3427">
        <v>22800</v>
      </c>
      <c r="M3427">
        <f>SUM(Emisiones_CO2_CO2eq_MUNDO[[#This Row],[Edificios (kilotoneladas CO₂e)]:[Electricidad y Calor (kilotoneladas CO₂e)]])</f>
        <v>293660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</v>
      </c>
      <c r="F3428">
        <v>7750</v>
      </c>
      <c r="G3428">
        <v>183330</v>
      </c>
      <c r="H3428">
        <v>6500</v>
      </c>
      <c r="I3428">
        <v>48800</v>
      </c>
      <c r="J3428">
        <v>7300</v>
      </c>
      <c r="K3428">
        <v>19530</v>
      </c>
      <c r="L3428">
        <v>23600</v>
      </c>
      <c r="M3428">
        <f>SUM(Emisiones_CO2_CO2eq_MUNDO[[#This Row],[Edificios (kilotoneladas CO₂e)]:[Electricidad y Calor (kilotoneladas CO₂e)]])</f>
        <v>298410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</v>
      </c>
      <c r="F3429">
        <v>8140</v>
      </c>
      <c r="G3429">
        <v>183330</v>
      </c>
      <c r="H3429">
        <v>5300</v>
      </c>
      <c r="I3429">
        <v>44400</v>
      </c>
      <c r="J3429">
        <v>7300</v>
      </c>
      <c r="K3429">
        <v>19530</v>
      </c>
      <c r="L3429">
        <v>24100</v>
      </c>
      <c r="M3429">
        <f>SUM(Emisiones_CO2_CO2eq_MUNDO[[#This Row],[Edificios (kilotoneladas CO₂e)]:[Electricidad y Calor (kilotoneladas CO₂e)]])</f>
        <v>293700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</v>
      </c>
      <c r="F3430">
        <v>8140</v>
      </c>
      <c r="G3430">
        <v>183330</v>
      </c>
      <c r="H3430">
        <v>800</v>
      </c>
      <c r="I3430">
        <v>50800</v>
      </c>
      <c r="J3430">
        <v>6700</v>
      </c>
      <c r="K3430">
        <v>19530</v>
      </c>
      <c r="L3430">
        <v>26100</v>
      </c>
      <c r="M3430">
        <f>SUM(Emisiones_CO2_CO2eq_MUNDO[[#This Row],[Edificios (kilotoneladas CO₂e)]:[Electricidad y Calor (kilotoneladas CO₂e)]])</f>
        <v>297100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20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>SUM(Emisiones_CO2_CO2eq_MUNDO[[#This Row],[Edificios (kilotoneladas CO₂e)]:[Electricidad y Calor (kilotoneladas CO₂e)]])</f>
        <v>20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20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SUM(Emisiones_CO2_CO2eq_MUNDO[[#This Row],[Edificios (kilotoneladas CO₂e)]:[Electricidad y Calor (kilotoneladas CO₂e)]])</f>
        <v>20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20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SUM(Emisiones_CO2_CO2eq_MUNDO[[#This Row],[Edificios (kilotoneladas CO₂e)]:[Electricidad y Calor (kilotoneladas CO₂e)]])</f>
        <v>20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20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>SUM(Emisiones_CO2_CO2eq_MUNDO[[#This Row],[Edificios (kilotoneladas CO₂e)]:[Electricidad y Calor (kilotoneladas CO₂e)]])</f>
        <v>20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20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>SUM(Emisiones_CO2_CO2eq_MUNDO[[#This Row],[Edificios (kilotoneladas CO₂e)]:[Electricidad y Calor (kilotoneladas CO₂e)]])</f>
        <v>20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20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SUM(Emisiones_CO2_CO2eq_MUNDO[[#This Row],[Edificios (kilotoneladas CO₂e)]:[Electricidad y Calor (kilotoneladas CO₂e)]])</f>
        <v>20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20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SUM(Emisiones_CO2_CO2eq_MUNDO[[#This Row],[Edificios (kilotoneladas CO₂e)]:[Electricidad y Calor (kilotoneladas CO₂e)]])</f>
        <v>20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20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>SUM(Emisiones_CO2_CO2eq_MUNDO[[#This Row],[Edificios (kilotoneladas CO₂e)]:[Electricidad y Calor (kilotoneladas CO₂e)]])</f>
        <v>20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20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>SUM(Emisiones_CO2_CO2eq_MUNDO[[#This Row],[Edificios (kilotoneladas CO₂e)]:[Electricidad y Calor (kilotoneladas CO₂e)]])</f>
        <v>20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20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>SUM(Emisiones_CO2_CO2eq_MUNDO[[#This Row],[Edificios (kilotoneladas CO₂e)]:[Electricidad y Calor (kilotoneladas CO₂e)]])</f>
        <v>20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20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>SUM(Emisiones_CO2_CO2eq_MUNDO[[#This Row],[Edificios (kilotoneladas CO₂e)]:[Electricidad y Calor (kilotoneladas CO₂e)]])</f>
        <v>20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30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SUM(Emisiones_CO2_CO2eq_MUNDO[[#This Row],[Edificios (kilotoneladas CO₂e)]:[Electricidad y Calor (kilotoneladas CO₂e)]])</f>
        <v>30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30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SUM(Emisiones_CO2_CO2eq_MUNDO[[#This Row],[Edificios (kilotoneladas CO₂e)]:[Electricidad y Calor (kilotoneladas CO₂e)]])</f>
        <v>30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30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SUM(Emisiones_CO2_CO2eq_MUNDO[[#This Row],[Edificios (kilotoneladas CO₂e)]:[Electricidad y Calor (kilotoneladas CO₂e)]])</f>
        <v>30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30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SUM(Emisiones_CO2_CO2eq_MUNDO[[#This Row],[Edificios (kilotoneladas CO₂e)]:[Electricidad y Calor (kilotoneladas CO₂e)]])</f>
        <v>30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30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SUM(Emisiones_CO2_CO2eq_MUNDO[[#This Row],[Edificios (kilotoneladas CO₂e)]:[Electricidad y Calor (kilotoneladas CO₂e)]])</f>
        <v>30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-10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>SUM(Emisiones_CO2_CO2eq_MUNDO[[#This Row],[Edificios (kilotoneladas CO₂e)]:[Electricidad y Calor (kilotoneladas CO₂e)]])</f>
        <v>-10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-10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>SUM(Emisiones_CO2_CO2eq_MUNDO[[#This Row],[Edificios (kilotoneladas CO₂e)]:[Electricidad y Calor (kilotoneladas CO₂e)]])</f>
        <v>-10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-10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>SUM(Emisiones_CO2_CO2eq_MUNDO[[#This Row],[Edificios (kilotoneladas CO₂e)]:[Electricidad y Calor (kilotoneladas CO₂e)]])</f>
        <v>-10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-10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>SUM(Emisiones_CO2_CO2eq_MUNDO[[#This Row],[Edificios (kilotoneladas CO₂e)]:[Electricidad y Calor (kilotoneladas CO₂e)]])</f>
        <v>-10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-10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>SUM(Emisiones_CO2_CO2eq_MUNDO[[#This Row],[Edificios (kilotoneladas CO₂e)]:[Electricidad y Calor (kilotoneladas CO₂e)]])</f>
        <v>-10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50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>SUM(Emisiones_CO2_CO2eq_MUNDO[[#This Row],[Edificios (kilotoneladas CO₂e)]:[Electricidad y Calor (kilotoneladas CO₂e)]])</f>
        <v>50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50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>SUM(Emisiones_CO2_CO2eq_MUNDO[[#This Row],[Edificios (kilotoneladas CO₂e)]:[Electricidad y Calor (kilotoneladas CO₂e)]])</f>
        <v>50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50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>SUM(Emisiones_CO2_CO2eq_MUNDO[[#This Row],[Edificios (kilotoneladas CO₂e)]:[Electricidad y Calor (kilotoneladas CO₂e)]])</f>
        <v>50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50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>SUM(Emisiones_CO2_CO2eq_MUNDO[[#This Row],[Edificios (kilotoneladas CO₂e)]:[Electricidad y Calor (kilotoneladas CO₂e)]])</f>
        <v>50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50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>SUM(Emisiones_CO2_CO2eq_MUNDO[[#This Row],[Edificios (kilotoneladas CO₂e)]:[Electricidad y Calor (kilotoneladas CO₂e)]])</f>
        <v>50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50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>SUM(Emisiones_CO2_CO2eq_MUNDO[[#This Row],[Edificios (kilotoneladas CO₂e)]:[Electricidad y Calor (kilotoneladas CO₂e)]])</f>
        <v>50</v>
      </c>
    </row>
    <row r="3458" spans="1:13" x14ac:dyDescent="0.25">
      <c r="A3458" t="s">
        <v>254</v>
      </c>
      <c r="B3458" t="s">
        <v>460</v>
      </c>
      <c r="C3458" t="s">
        <v>255</v>
      </c>
      <c r="D3458">
        <v>1990</v>
      </c>
      <c r="E3458">
        <v>500</v>
      </c>
      <c r="F3458">
        <v>6520</v>
      </c>
      <c r="G3458">
        <v>12190</v>
      </c>
      <c r="H3458">
        <v>16500</v>
      </c>
      <c r="I3458">
        <v>4700</v>
      </c>
      <c r="J3458">
        <v>79000</v>
      </c>
      <c r="K3458">
        <v>0</v>
      </c>
      <c r="L3458">
        <v>16200</v>
      </c>
      <c r="M3458">
        <f>SUM(Emisiones_CO2_CO2eq_MUNDO[[#This Row],[Edificios (kilotoneladas CO₂e)]:[Electricidad y Calor (kilotoneladas CO₂e)]])</f>
        <v>135610</v>
      </c>
    </row>
    <row r="3459" spans="1:13" x14ac:dyDescent="0.25">
      <c r="A3459" t="s">
        <v>254</v>
      </c>
      <c r="B3459" t="s">
        <v>460</v>
      </c>
      <c r="C3459" t="s">
        <v>255</v>
      </c>
      <c r="D3459">
        <v>1991</v>
      </c>
      <c r="E3459">
        <v>500</v>
      </c>
      <c r="F3459">
        <v>6510</v>
      </c>
      <c r="G3459">
        <v>12190</v>
      </c>
      <c r="H3459">
        <v>16000</v>
      </c>
      <c r="I3459">
        <v>4200</v>
      </c>
      <c r="J3459">
        <v>75200</v>
      </c>
      <c r="K3459">
        <v>0</v>
      </c>
      <c r="L3459">
        <v>15000</v>
      </c>
      <c r="M3459">
        <f>SUM(Emisiones_CO2_CO2eq_MUNDO[[#This Row],[Edificios (kilotoneladas CO₂e)]:[Electricidad y Calor (kilotoneladas CO₂e)]])</f>
        <v>129600</v>
      </c>
    </row>
    <row r="3460" spans="1:13" x14ac:dyDescent="0.25">
      <c r="A3460" t="s">
        <v>254</v>
      </c>
      <c r="B3460" t="s">
        <v>460</v>
      </c>
      <c r="C3460" t="s">
        <v>255</v>
      </c>
      <c r="D3460">
        <v>1992</v>
      </c>
      <c r="E3460">
        <v>400</v>
      </c>
      <c r="F3460">
        <v>6910</v>
      </c>
      <c r="G3460">
        <v>12190</v>
      </c>
      <c r="H3460">
        <v>15500</v>
      </c>
      <c r="I3460">
        <v>3400</v>
      </c>
      <c r="J3460">
        <v>64700</v>
      </c>
      <c r="K3460">
        <v>0</v>
      </c>
      <c r="L3460">
        <v>13800</v>
      </c>
      <c r="M3460">
        <f>SUM(Emisiones_CO2_CO2eq_MUNDO[[#This Row],[Edificios (kilotoneladas CO₂e)]:[Electricidad y Calor (kilotoneladas CO₂e)]])</f>
        <v>116900</v>
      </c>
    </row>
    <row r="3461" spans="1:13" x14ac:dyDescent="0.25">
      <c r="A3461" t="s">
        <v>254</v>
      </c>
      <c r="B3461" t="s">
        <v>460</v>
      </c>
      <c r="C3461" t="s">
        <v>255</v>
      </c>
      <c r="D3461">
        <v>1993</v>
      </c>
      <c r="E3461">
        <v>300</v>
      </c>
      <c r="F3461">
        <v>6900</v>
      </c>
      <c r="G3461">
        <v>12190</v>
      </c>
      <c r="H3461">
        <v>15300</v>
      </c>
      <c r="I3461">
        <v>3100</v>
      </c>
      <c r="J3461">
        <v>59500</v>
      </c>
      <c r="K3461">
        <v>0</v>
      </c>
      <c r="L3461">
        <v>11500</v>
      </c>
      <c r="M3461">
        <f>SUM(Emisiones_CO2_CO2eq_MUNDO[[#This Row],[Edificios (kilotoneladas CO₂e)]:[Electricidad y Calor (kilotoneladas CO₂e)]])</f>
        <v>108790</v>
      </c>
    </row>
    <row r="3462" spans="1:13" x14ac:dyDescent="0.25">
      <c r="A3462" t="s">
        <v>254</v>
      </c>
      <c r="B3462" t="s">
        <v>460</v>
      </c>
      <c r="C3462" t="s">
        <v>255</v>
      </c>
      <c r="D3462">
        <v>1994</v>
      </c>
      <c r="E3462">
        <v>200</v>
      </c>
      <c r="F3462">
        <v>6900</v>
      </c>
      <c r="G3462">
        <v>12190</v>
      </c>
      <c r="H3462">
        <v>14600</v>
      </c>
      <c r="I3462">
        <v>2100</v>
      </c>
      <c r="J3462">
        <v>52900</v>
      </c>
      <c r="K3462">
        <v>0</v>
      </c>
      <c r="L3462">
        <v>12100</v>
      </c>
      <c r="M3462">
        <f>SUM(Emisiones_CO2_CO2eq_MUNDO[[#This Row],[Edificios (kilotoneladas CO₂e)]:[Electricidad y Calor (kilotoneladas CO₂e)]])</f>
        <v>100990</v>
      </c>
    </row>
    <row r="3463" spans="1:13" x14ac:dyDescent="0.25">
      <c r="A3463" t="s">
        <v>254</v>
      </c>
      <c r="B3463" t="s">
        <v>460</v>
      </c>
      <c r="C3463" t="s">
        <v>255</v>
      </c>
      <c r="D3463">
        <v>1995</v>
      </c>
      <c r="E3463">
        <v>300</v>
      </c>
      <c r="F3463">
        <v>6890</v>
      </c>
      <c r="G3463">
        <v>12190</v>
      </c>
      <c r="H3463">
        <v>14000</v>
      </c>
      <c r="I3463">
        <v>2500</v>
      </c>
      <c r="J3463">
        <v>48300</v>
      </c>
      <c r="K3463">
        <v>0</v>
      </c>
      <c r="L3463">
        <v>11400</v>
      </c>
      <c r="M3463">
        <f>SUM(Emisiones_CO2_CO2eq_MUNDO[[#This Row],[Edificios (kilotoneladas CO₂e)]:[Electricidad y Calor (kilotoneladas CO₂e)]])</f>
        <v>95580</v>
      </c>
    </row>
    <row r="3464" spans="1:13" x14ac:dyDescent="0.25">
      <c r="A3464" t="s">
        <v>254</v>
      </c>
      <c r="B3464" t="s">
        <v>460</v>
      </c>
      <c r="C3464" t="s">
        <v>255</v>
      </c>
      <c r="D3464">
        <v>1996</v>
      </c>
      <c r="E3464">
        <v>200</v>
      </c>
      <c r="F3464">
        <v>6880</v>
      </c>
      <c r="G3464">
        <v>12170</v>
      </c>
      <c r="H3464">
        <v>12400</v>
      </c>
      <c r="I3464">
        <v>2000</v>
      </c>
      <c r="J3464">
        <v>41000</v>
      </c>
      <c r="K3464">
        <v>0</v>
      </c>
      <c r="L3464">
        <v>11400</v>
      </c>
      <c r="M3464">
        <f>SUM(Emisiones_CO2_CO2eq_MUNDO[[#This Row],[Edificios (kilotoneladas CO₂e)]:[Electricidad y Calor (kilotoneladas CO₂e)]])</f>
        <v>86050</v>
      </c>
    </row>
    <row r="3465" spans="1:13" x14ac:dyDescent="0.25">
      <c r="A3465" t="s">
        <v>254</v>
      </c>
      <c r="B3465" t="s">
        <v>460</v>
      </c>
      <c r="C3465" t="s">
        <v>255</v>
      </c>
      <c r="D3465">
        <v>1997</v>
      </c>
      <c r="E3465">
        <v>100</v>
      </c>
      <c r="F3465">
        <v>2830</v>
      </c>
      <c r="G3465">
        <v>12170</v>
      </c>
      <c r="H3465">
        <v>12300</v>
      </c>
      <c r="I3465">
        <v>1100</v>
      </c>
      <c r="J3465">
        <v>40100</v>
      </c>
      <c r="K3465">
        <v>0</v>
      </c>
      <c r="L3465">
        <v>11000</v>
      </c>
      <c r="M3465">
        <f>SUM(Emisiones_CO2_CO2eq_MUNDO[[#This Row],[Edificios (kilotoneladas CO₂e)]:[Electricidad y Calor (kilotoneladas CO₂e)]])</f>
        <v>79600</v>
      </c>
    </row>
    <row r="3466" spans="1:13" x14ac:dyDescent="0.25">
      <c r="A3466" t="s">
        <v>254</v>
      </c>
      <c r="B3466" t="s">
        <v>460</v>
      </c>
      <c r="C3466" t="s">
        <v>255</v>
      </c>
      <c r="D3466">
        <v>1998</v>
      </c>
      <c r="E3466">
        <v>100</v>
      </c>
      <c r="F3466">
        <v>1290</v>
      </c>
      <c r="G3466">
        <v>12170</v>
      </c>
      <c r="H3466">
        <v>11500</v>
      </c>
      <c r="I3466">
        <v>2100</v>
      </c>
      <c r="J3466">
        <v>37200</v>
      </c>
      <c r="K3466">
        <v>0</v>
      </c>
      <c r="L3466">
        <v>8700</v>
      </c>
      <c r="M3466">
        <f>SUM(Emisiones_CO2_CO2eq_MUNDO[[#This Row],[Edificios (kilotoneladas CO₂e)]:[Electricidad y Calor (kilotoneladas CO₂e)]])</f>
        <v>73060</v>
      </c>
    </row>
    <row r="3467" spans="1:13" x14ac:dyDescent="0.25">
      <c r="A3467" t="s">
        <v>254</v>
      </c>
      <c r="B3467" t="s">
        <v>460</v>
      </c>
      <c r="C3467" t="s">
        <v>255</v>
      </c>
      <c r="D3467">
        <v>1999</v>
      </c>
      <c r="E3467">
        <v>100</v>
      </c>
      <c r="F3467">
        <v>1610</v>
      </c>
      <c r="G3467">
        <v>12170</v>
      </c>
      <c r="H3467">
        <v>12900</v>
      </c>
      <c r="I3467">
        <v>900</v>
      </c>
      <c r="J3467">
        <v>40600</v>
      </c>
      <c r="K3467">
        <v>0</v>
      </c>
      <c r="L3467">
        <v>10500</v>
      </c>
      <c r="M3467">
        <f>SUM(Emisiones_CO2_CO2eq_MUNDO[[#This Row],[Edificios (kilotoneladas CO₂e)]:[Electricidad y Calor (kilotoneladas CO₂e)]])</f>
        <v>78780</v>
      </c>
    </row>
    <row r="3468" spans="1:13" x14ac:dyDescent="0.25">
      <c r="A3468" t="s">
        <v>254</v>
      </c>
      <c r="B3468" t="s">
        <v>460</v>
      </c>
      <c r="C3468" t="s">
        <v>255</v>
      </c>
      <c r="D3468">
        <v>2000</v>
      </c>
      <c r="E3468">
        <v>100</v>
      </c>
      <c r="F3468">
        <v>1860</v>
      </c>
      <c r="G3468">
        <v>12170</v>
      </c>
      <c r="H3468">
        <v>13700</v>
      </c>
      <c r="I3468">
        <v>1700</v>
      </c>
      <c r="J3468">
        <v>42900</v>
      </c>
      <c r="K3468">
        <v>0</v>
      </c>
      <c r="L3468">
        <v>11500</v>
      </c>
      <c r="M3468">
        <f>SUM(Emisiones_CO2_CO2eq_MUNDO[[#This Row],[Edificios (kilotoneladas CO₂e)]:[Electricidad y Calor (kilotoneladas CO₂e)]])</f>
        <v>83930</v>
      </c>
    </row>
    <row r="3469" spans="1:13" x14ac:dyDescent="0.25">
      <c r="A3469" t="s">
        <v>254</v>
      </c>
      <c r="B3469" t="s">
        <v>460</v>
      </c>
      <c r="C3469" t="s">
        <v>255</v>
      </c>
      <c r="D3469">
        <v>2001</v>
      </c>
      <c r="E3469">
        <v>100</v>
      </c>
      <c r="F3469">
        <v>2069.99999999999</v>
      </c>
      <c r="G3469">
        <v>11810</v>
      </c>
      <c r="H3469">
        <v>13700</v>
      </c>
      <c r="I3469">
        <v>1600</v>
      </c>
      <c r="J3469">
        <v>44800</v>
      </c>
      <c r="K3469">
        <v>0</v>
      </c>
      <c r="L3469">
        <v>12100</v>
      </c>
      <c r="M3469">
        <f>SUM(Emisiones_CO2_CO2eq_MUNDO[[#This Row],[Edificios (kilotoneladas CO₂e)]:[Electricidad y Calor (kilotoneladas CO₂e)]])</f>
        <v>86179.999999999985</v>
      </c>
    </row>
    <row r="3470" spans="1:13" x14ac:dyDescent="0.25">
      <c r="A3470" t="s">
        <v>254</v>
      </c>
      <c r="B3470" t="s">
        <v>460</v>
      </c>
      <c r="C3470" t="s">
        <v>255</v>
      </c>
      <c r="D3470">
        <v>2002</v>
      </c>
      <c r="E3470">
        <v>100</v>
      </c>
      <c r="F3470">
        <v>2130</v>
      </c>
      <c r="G3470">
        <v>11800</v>
      </c>
      <c r="H3470">
        <v>13100</v>
      </c>
      <c r="I3470">
        <v>1600</v>
      </c>
      <c r="J3470">
        <v>42800</v>
      </c>
      <c r="K3470">
        <v>0</v>
      </c>
      <c r="L3470">
        <v>11500</v>
      </c>
      <c r="M3470">
        <f>SUM(Emisiones_CO2_CO2eq_MUNDO[[#This Row],[Edificios (kilotoneladas CO₂e)]:[Electricidad y Calor (kilotoneladas CO₂e)]])</f>
        <v>83030</v>
      </c>
    </row>
    <row r="3471" spans="1:13" x14ac:dyDescent="0.25">
      <c r="A3471" t="s">
        <v>254</v>
      </c>
      <c r="B3471" t="s">
        <v>460</v>
      </c>
      <c r="C3471" t="s">
        <v>255</v>
      </c>
      <c r="D3471">
        <v>2003</v>
      </c>
      <c r="E3471">
        <v>100</v>
      </c>
      <c r="F3471">
        <v>2200</v>
      </c>
      <c r="G3471">
        <v>11800</v>
      </c>
      <c r="H3471">
        <v>13400</v>
      </c>
      <c r="I3471">
        <v>1500</v>
      </c>
      <c r="J3471">
        <v>43800</v>
      </c>
      <c r="K3471">
        <v>0</v>
      </c>
      <c r="L3471">
        <v>11700</v>
      </c>
      <c r="M3471">
        <f>SUM(Emisiones_CO2_CO2eq_MUNDO[[#This Row],[Edificios (kilotoneladas CO₂e)]:[Electricidad y Calor (kilotoneladas CO₂e)]])</f>
        <v>84500</v>
      </c>
    </row>
    <row r="3472" spans="1:13" x14ac:dyDescent="0.25">
      <c r="A3472" t="s">
        <v>254</v>
      </c>
      <c r="B3472" t="s">
        <v>460</v>
      </c>
      <c r="C3472" t="s">
        <v>255</v>
      </c>
      <c r="D3472">
        <v>2004</v>
      </c>
      <c r="E3472">
        <v>100</v>
      </c>
      <c r="F3472">
        <v>2230</v>
      </c>
      <c r="G3472">
        <v>12000</v>
      </c>
      <c r="H3472">
        <v>13700</v>
      </c>
      <c r="I3472">
        <v>1500</v>
      </c>
      <c r="J3472">
        <v>44800</v>
      </c>
      <c r="K3472">
        <v>0</v>
      </c>
      <c r="L3472">
        <v>11900</v>
      </c>
      <c r="M3472">
        <f>SUM(Emisiones_CO2_CO2eq_MUNDO[[#This Row],[Edificios (kilotoneladas CO₂e)]:[Electricidad y Calor (kilotoneladas CO₂e)]])</f>
        <v>86230</v>
      </c>
    </row>
    <row r="3473" spans="1:13" x14ac:dyDescent="0.25">
      <c r="A3473" t="s">
        <v>254</v>
      </c>
      <c r="B3473" t="s">
        <v>460</v>
      </c>
      <c r="C3473" t="s">
        <v>255</v>
      </c>
      <c r="D3473">
        <v>2005</v>
      </c>
      <c r="E3473">
        <v>100</v>
      </c>
      <c r="F3473">
        <v>2250</v>
      </c>
      <c r="G3473">
        <v>11800</v>
      </c>
      <c r="H3473">
        <v>14500</v>
      </c>
      <c r="I3473">
        <v>1300</v>
      </c>
      <c r="J3473">
        <v>47200</v>
      </c>
      <c r="K3473">
        <v>0</v>
      </c>
      <c r="L3473">
        <v>12200</v>
      </c>
      <c r="M3473">
        <f>SUM(Emisiones_CO2_CO2eq_MUNDO[[#This Row],[Edificios (kilotoneladas CO₂e)]:[Electricidad y Calor (kilotoneladas CO₂e)]])</f>
        <v>89350</v>
      </c>
    </row>
    <row r="3474" spans="1:13" x14ac:dyDescent="0.25">
      <c r="A3474" t="s">
        <v>254</v>
      </c>
      <c r="B3474" t="s">
        <v>460</v>
      </c>
      <c r="C3474" t="s">
        <v>255</v>
      </c>
      <c r="D3474">
        <v>2006</v>
      </c>
      <c r="E3474">
        <v>100</v>
      </c>
      <c r="F3474">
        <v>2410</v>
      </c>
      <c r="G3474">
        <v>14010</v>
      </c>
      <c r="H3474">
        <v>14800</v>
      </c>
      <c r="I3474">
        <v>1000</v>
      </c>
      <c r="J3474">
        <v>48400</v>
      </c>
      <c r="K3474">
        <v>0</v>
      </c>
      <c r="L3474">
        <v>12200</v>
      </c>
      <c r="M3474">
        <f>SUM(Emisiones_CO2_CO2eq_MUNDO[[#This Row],[Edificios (kilotoneladas CO₂e)]:[Electricidad y Calor (kilotoneladas CO₂e)]])</f>
        <v>92920</v>
      </c>
    </row>
    <row r="3475" spans="1:13" x14ac:dyDescent="0.25">
      <c r="A3475" t="s">
        <v>254</v>
      </c>
      <c r="B3475" t="s">
        <v>460</v>
      </c>
      <c r="C3475" t="s">
        <v>255</v>
      </c>
      <c r="D3475">
        <v>2007</v>
      </c>
      <c r="E3475">
        <v>100</v>
      </c>
      <c r="F3475">
        <v>2360</v>
      </c>
      <c r="G3475">
        <v>14000</v>
      </c>
      <c r="H3475">
        <v>12100</v>
      </c>
      <c r="I3475">
        <v>1200</v>
      </c>
      <c r="J3475">
        <v>39600</v>
      </c>
      <c r="K3475">
        <v>0</v>
      </c>
      <c r="L3475">
        <v>10300</v>
      </c>
      <c r="M3475">
        <f>SUM(Emisiones_CO2_CO2eq_MUNDO[[#This Row],[Edificios (kilotoneladas CO₂e)]:[Electricidad y Calor (kilotoneladas CO₂e)]])</f>
        <v>79660</v>
      </c>
    </row>
    <row r="3476" spans="1:13" x14ac:dyDescent="0.25">
      <c r="A3476" t="s">
        <v>254</v>
      </c>
      <c r="B3476" t="s">
        <v>460</v>
      </c>
      <c r="C3476" t="s">
        <v>255</v>
      </c>
      <c r="D3476">
        <v>2008</v>
      </c>
      <c r="E3476">
        <v>100</v>
      </c>
      <c r="F3476">
        <v>2450</v>
      </c>
      <c r="G3476">
        <v>14110</v>
      </c>
      <c r="H3476">
        <v>13500</v>
      </c>
      <c r="I3476">
        <v>1200</v>
      </c>
      <c r="J3476">
        <v>44100</v>
      </c>
      <c r="K3476">
        <v>0</v>
      </c>
      <c r="L3476">
        <v>11400</v>
      </c>
      <c r="M3476">
        <f>SUM(Emisiones_CO2_CO2eq_MUNDO[[#This Row],[Edificios (kilotoneladas CO₂e)]:[Electricidad y Calor (kilotoneladas CO₂e)]])</f>
        <v>86860</v>
      </c>
    </row>
    <row r="3477" spans="1:13" x14ac:dyDescent="0.25">
      <c r="A3477" t="s">
        <v>254</v>
      </c>
      <c r="B3477" t="s">
        <v>460</v>
      </c>
      <c r="C3477" t="s">
        <v>255</v>
      </c>
      <c r="D3477">
        <v>2009</v>
      </c>
      <c r="E3477">
        <v>100</v>
      </c>
      <c r="F3477">
        <v>2440</v>
      </c>
      <c r="G3477">
        <v>14030</v>
      </c>
      <c r="H3477">
        <v>10500</v>
      </c>
      <c r="I3477">
        <v>1300</v>
      </c>
      <c r="J3477">
        <v>32700</v>
      </c>
      <c r="K3477">
        <v>0</v>
      </c>
      <c r="L3477">
        <v>8300</v>
      </c>
      <c r="M3477">
        <f>SUM(Emisiones_CO2_CO2eq_MUNDO[[#This Row],[Edificios (kilotoneladas CO₂e)]:[Electricidad y Calor (kilotoneladas CO₂e)]])</f>
        <v>69370</v>
      </c>
    </row>
    <row r="3478" spans="1:13" x14ac:dyDescent="0.25">
      <c r="A3478" t="s">
        <v>254</v>
      </c>
      <c r="B3478" t="s">
        <v>460</v>
      </c>
      <c r="C3478" t="s">
        <v>255</v>
      </c>
      <c r="D3478">
        <v>2010</v>
      </c>
      <c r="E3478">
        <v>100</v>
      </c>
      <c r="F3478">
        <v>2330</v>
      </c>
      <c r="G3478">
        <v>14000</v>
      </c>
      <c r="H3478">
        <v>9800</v>
      </c>
      <c r="I3478">
        <v>1300</v>
      </c>
      <c r="J3478">
        <v>30400</v>
      </c>
      <c r="K3478">
        <v>0</v>
      </c>
      <c r="L3478">
        <v>7600</v>
      </c>
      <c r="M3478">
        <f>SUM(Emisiones_CO2_CO2eq_MUNDO[[#This Row],[Edificios (kilotoneladas CO₂e)]:[Electricidad y Calor (kilotoneladas CO₂e)]])</f>
        <v>65530</v>
      </c>
    </row>
    <row r="3479" spans="1:13" x14ac:dyDescent="0.25">
      <c r="A3479" t="s">
        <v>254</v>
      </c>
      <c r="B3479" t="s">
        <v>460</v>
      </c>
      <c r="C3479" t="s">
        <v>255</v>
      </c>
      <c r="D3479">
        <v>2011</v>
      </c>
      <c r="E3479">
        <v>100</v>
      </c>
      <c r="F3479">
        <v>2380</v>
      </c>
      <c r="G3479">
        <v>14080</v>
      </c>
      <c r="H3479">
        <v>6700</v>
      </c>
      <c r="I3479">
        <v>1300</v>
      </c>
      <c r="J3479">
        <v>20900</v>
      </c>
      <c r="K3479">
        <v>0</v>
      </c>
      <c r="L3479">
        <v>5500</v>
      </c>
      <c r="M3479">
        <f>SUM(Emisiones_CO2_CO2eq_MUNDO[[#This Row],[Edificios (kilotoneladas CO₂e)]:[Electricidad y Calor (kilotoneladas CO₂e)]])</f>
        <v>50960</v>
      </c>
    </row>
    <row r="3480" spans="1:13" x14ac:dyDescent="0.25">
      <c r="A3480" t="s">
        <v>254</v>
      </c>
      <c r="B3480" t="s">
        <v>460</v>
      </c>
      <c r="C3480" t="s">
        <v>255</v>
      </c>
      <c r="D3480">
        <v>2012</v>
      </c>
      <c r="E3480">
        <v>100</v>
      </c>
      <c r="F3480">
        <v>2450</v>
      </c>
      <c r="G3480">
        <v>14010</v>
      </c>
      <c r="H3480">
        <v>6900</v>
      </c>
      <c r="I3480">
        <v>1300</v>
      </c>
      <c r="J3480">
        <v>22100</v>
      </c>
      <c r="K3480">
        <v>0</v>
      </c>
      <c r="L3480">
        <v>5600</v>
      </c>
      <c r="M3480">
        <f>SUM(Emisiones_CO2_CO2eq_MUNDO[[#This Row],[Edificios (kilotoneladas CO₂e)]:[Electricidad y Calor (kilotoneladas CO₂e)]])</f>
        <v>52460</v>
      </c>
    </row>
    <row r="3481" spans="1:13" x14ac:dyDescent="0.25">
      <c r="A3481" t="s">
        <v>254</v>
      </c>
      <c r="B3481" t="s">
        <v>460</v>
      </c>
      <c r="C3481" t="s">
        <v>255</v>
      </c>
      <c r="D3481">
        <v>2013</v>
      </c>
      <c r="E3481">
        <v>100</v>
      </c>
      <c r="F3481">
        <v>2720</v>
      </c>
      <c r="G3481">
        <v>14010</v>
      </c>
      <c r="H3481">
        <v>4700</v>
      </c>
      <c r="I3481">
        <v>1400</v>
      </c>
      <c r="J3481">
        <v>14800</v>
      </c>
      <c r="K3481">
        <v>0</v>
      </c>
      <c r="L3481">
        <v>4099.99999999999</v>
      </c>
      <c r="M3481">
        <f>SUM(Emisiones_CO2_CO2eq_MUNDO[[#This Row],[Edificios (kilotoneladas CO₂e)]:[Electricidad y Calor (kilotoneladas CO₂e)]])</f>
        <v>41829.999999999993</v>
      </c>
    </row>
    <row r="3482" spans="1:13" x14ac:dyDescent="0.25">
      <c r="A3482" t="s">
        <v>254</v>
      </c>
      <c r="B3482" t="s">
        <v>460</v>
      </c>
      <c r="C3482" t="s">
        <v>255</v>
      </c>
      <c r="D3482">
        <v>2014</v>
      </c>
      <c r="E3482">
        <v>100</v>
      </c>
      <c r="F3482">
        <v>2750</v>
      </c>
      <c r="G3482">
        <v>14040</v>
      </c>
      <c r="H3482">
        <v>5400</v>
      </c>
      <c r="I3482">
        <v>1300</v>
      </c>
      <c r="J3482">
        <v>17200</v>
      </c>
      <c r="K3482">
        <v>0</v>
      </c>
      <c r="L3482">
        <v>4600</v>
      </c>
      <c r="M3482">
        <f>SUM(Emisiones_CO2_CO2eq_MUNDO[[#This Row],[Edificios (kilotoneladas CO₂e)]:[Electricidad y Calor (kilotoneladas CO₂e)]])</f>
        <v>45390</v>
      </c>
    </row>
    <row r="3483" spans="1:13" x14ac:dyDescent="0.25">
      <c r="A3483" t="s">
        <v>254</v>
      </c>
      <c r="B3483" t="s">
        <v>460</v>
      </c>
      <c r="C3483" t="s">
        <v>255</v>
      </c>
      <c r="D3483">
        <v>2015</v>
      </c>
      <c r="E3483">
        <v>100</v>
      </c>
      <c r="F3483">
        <v>2760</v>
      </c>
      <c r="G3483">
        <v>14010</v>
      </c>
      <c r="H3483">
        <v>4000</v>
      </c>
      <c r="I3483">
        <v>1400</v>
      </c>
      <c r="J3483">
        <v>13300</v>
      </c>
      <c r="K3483">
        <v>0</v>
      </c>
      <c r="L3483">
        <v>3600</v>
      </c>
      <c r="M3483">
        <f>SUM(Emisiones_CO2_CO2eq_MUNDO[[#This Row],[Edificios (kilotoneladas CO₂e)]:[Electricidad y Calor (kilotoneladas CO₂e)]])</f>
        <v>39170</v>
      </c>
    </row>
    <row r="3484" spans="1:13" x14ac:dyDescent="0.25">
      <c r="A3484" t="s">
        <v>254</v>
      </c>
      <c r="B3484" t="s">
        <v>460</v>
      </c>
      <c r="C3484" t="s">
        <v>255</v>
      </c>
      <c r="D3484">
        <v>2016</v>
      </c>
      <c r="E3484">
        <v>100</v>
      </c>
      <c r="F3484">
        <v>2760</v>
      </c>
      <c r="G3484">
        <v>14010</v>
      </c>
      <c r="H3484">
        <v>4600</v>
      </c>
      <c r="I3484">
        <v>1400</v>
      </c>
      <c r="J3484">
        <v>15100</v>
      </c>
      <c r="K3484">
        <v>0</v>
      </c>
      <c r="L3484">
        <v>4099.99999999999</v>
      </c>
      <c r="M3484">
        <f>SUM(Emisiones_CO2_CO2eq_MUNDO[[#This Row],[Edificios (kilotoneladas CO₂e)]:[Electricidad y Calor (kilotoneladas CO₂e)]])</f>
        <v>42069.999999999993</v>
      </c>
    </row>
    <row r="3485" spans="1:13" x14ac:dyDescent="0.25">
      <c r="A3485" t="s">
        <v>256</v>
      </c>
      <c r="B3485" t="s">
        <v>461</v>
      </c>
      <c r="C3485" t="s">
        <v>257</v>
      </c>
      <c r="D3485">
        <v>1990</v>
      </c>
      <c r="E3485">
        <v>2500</v>
      </c>
      <c r="F3485">
        <v>630</v>
      </c>
      <c r="G3485">
        <v>-15360</v>
      </c>
      <c r="H3485">
        <v>1400</v>
      </c>
      <c r="I3485">
        <v>10000</v>
      </c>
      <c r="J3485">
        <v>6200</v>
      </c>
      <c r="K3485">
        <v>1090</v>
      </c>
      <c r="L3485">
        <v>7300</v>
      </c>
      <c r="M3485">
        <f>SUM(Emisiones_CO2_CO2eq_MUNDO[[#This Row],[Edificios (kilotoneladas CO₂e)]:[Electricidad y Calor (kilotoneladas CO₂e)]])</f>
        <v>13760</v>
      </c>
    </row>
    <row r="3486" spans="1:13" x14ac:dyDescent="0.25">
      <c r="A3486" t="s">
        <v>256</v>
      </c>
      <c r="B3486" t="s">
        <v>461</v>
      </c>
      <c r="C3486" t="s">
        <v>257</v>
      </c>
      <c r="D3486">
        <v>1991</v>
      </c>
      <c r="E3486">
        <v>2100</v>
      </c>
      <c r="F3486">
        <v>590</v>
      </c>
      <c r="G3486">
        <v>-15360</v>
      </c>
      <c r="H3486">
        <v>1800</v>
      </c>
      <c r="I3486">
        <v>10200</v>
      </c>
      <c r="J3486">
        <v>5000</v>
      </c>
      <c r="K3486">
        <v>710</v>
      </c>
      <c r="L3486">
        <v>7000</v>
      </c>
      <c r="M3486">
        <f>SUM(Emisiones_CO2_CO2eq_MUNDO[[#This Row],[Edificios (kilotoneladas CO₂e)]:[Electricidad y Calor (kilotoneladas CO₂e)]])</f>
        <v>12040</v>
      </c>
    </row>
    <row r="3487" spans="1:13" x14ac:dyDescent="0.25">
      <c r="A3487" t="s">
        <v>256</v>
      </c>
      <c r="B3487" t="s">
        <v>461</v>
      </c>
      <c r="C3487" t="s">
        <v>257</v>
      </c>
      <c r="D3487">
        <v>1992</v>
      </c>
      <c r="E3487">
        <v>1900</v>
      </c>
      <c r="F3487">
        <v>650</v>
      </c>
      <c r="G3487">
        <v>-15360</v>
      </c>
      <c r="H3487">
        <v>1700</v>
      </c>
      <c r="I3487">
        <v>10400</v>
      </c>
      <c r="J3487">
        <v>4500</v>
      </c>
      <c r="K3487">
        <v>930</v>
      </c>
      <c r="L3487">
        <v>10300</v>
      </c>
      <c r="M3487">
        <f>SUM(Emisiones_CO2_CO2eq_MUNDO[[#This Row],[Edificios (kilotoneladas CO₂e)]:[Electricidad y Calor (kilotoneladas CO₂e)]])</f>
        <v>15020</v>
      </c>
    </row>
    <row r="3488" spans="1:13" x14ac:dyDescent="0.25">
      <c r="A3488" t="s">
        <v>256</v>
      </c>
      <c r="B3488" t="s">
        <v>461</v>
      </c>
      <c r="C3488" t="s">
        <v>257</v>
      </c>
      <c r="D3488">
        <v>1993</v>
      </c>
      <c r="E3488">
        <v>1800</v>
      </c>
      <c r="F3488">
        <v>840</v>
      </c>
      <c r="G3488">
        <v>-15360</v>
      </c>
      <c r="H3488">
        <v>1700</v>
      </c>
      <c r="I3488">
        <v>11000</v>
      </c>
      <c r="J3488">
        <v>4700</v>
      </c>
      <c r="K3488">
        <v>660</v>
      </c>
      <c r="L3488">
        <v>11400</v>
      </c>
      <c r="M3488">
        <f>SUM(Emisiones_CO2_CO2eq_MUNDO[[#This Row],[Edificios (kilotoneladas CO₂e)]:[Electricidad y Calor (kilotoneladas CO₂e)]])</f>
        <v>16740</v>
      </c>
    </row>
    <row r="3489" spans="1:13" x14ac:dyDescent="0.25">
      <c r="A3489" t="s">
        <v>256</v>
      </c>
      <c r="B3489" t="s">
        <v>461</v>
      </c>
      <c r="C3489" t="s">
        <v>257</v>
      </c>
      <c r="D3489">
        <v>1994</v>
      </c>
      <c r="E3489">
        <v>1900</v>
      </c>
      <c r="F3489">
        <v>850</v>
      </c>
      <c r="G3489">
        <v>-15360</v>
      </c>
      <c r="H3489">
        <v>1800</v>
      </c>
      <c r="I3489">
        <v>10800</v>
      </c>
      <c r="J3489">
        <v>5600</v>
      </c>
      <c r="K3489">
        <v>710</v>
      </c>
      <c r="L3489">
        <v>12100</v>
      </c>
      <c r="M3489">
        <f>SUM(Emisiones_CO2_CO2eq_MUNDO[[#This Row],[Edificios (kilotoneladas CO₂e)]:[Electricidad y Calor (kilotoneladas CO₂e)]])</f>
        <v>18400</v>
      </c>
    </row>
    <row r="3490" spans="1:13" x14ac:dyDescent="0.25">
      <c r="A3490" t="s">
        <v>256</v>
      </c>
      <c r="B3490" t="s">
        <v>461</v>
      </c>
      <c r="C3490" t="s">
        <v>257</v>
      </c>
      <c r="D3490">
        <v>1995</v>
      </c>
      <c r="E3490">
        <v>1800</v>
      </c>
      <c r="F3490">
        <v>880</v>
      </c>
      <c r="G3490">
        <v>-15360</v>
      </c>
      <c r="H3490">
        <v>1700</v>
      </c>
      <c r="I3490">
        <v>11500</v>
      </c>
      <c r="J3490">
        <v>5600</v>
      </c>
      <c r="K3490">
        <v>820</v>
      </c>
      <c r="L3490">
        <v>10700</v>
      </c>
      <c r="M3490">
        <f>SUM(Emisiones_CO2_CO2eq_MUNDO[[#This Row],[Edificios (kilotoneladas CO₂e)]:[Electricidad y Calor (kilotoneladas CO₂e)]])</f>
        <v>17640</v>
      </c>
    </row>
    <row r="3491" spans="1:13" x14ac:dyDescent="0.25">
      <c r="A3491" t="s">
        <v>256</v>
      </c>
      <c r="B3491" t="s">
        <v>461</v>
      </c>
      <c r="C3491" t="s">
        <v>257</v>
      </c>
      <c r="D3491">
        <v>1996</v>
      </c>
      <c r="E3491">
        <v>2300</v>
      </c>
      <c r="F3491">
        <v>860</v>
      </c>
      <c r="G3491">
        <v>-15360</v>
      </c>
      <c r="H3491">
        <v>1900</v>
      </c>
      <c r="I3491">
        <v>12000</v>
      </c>
      <c r="J3491">
        <v>6100</v>
      </c>
      <c r="K3491">
        <v>820</v>
      </c>
      <c r="L3491">
        <v>9900</v>
      </c>
      <c r="M3491">
        <f>SUM(Emisiones_CO2_CO2eq_MUNDO[[#This Row],[Edificios (kilotoneladas CO₂e)]:[Electricidad y Calor (kilotoneladas CO₂e)]])</f>
        <v>18520</v>
      </c>
    </row>
    <row r="3492" spans="1:13" x14ac:dyDescent="0.25">
      <c r="A3492" t="s">
        <v>256</v>
      </c>
      <c r="B3492" t="s">
        <v>461</v>
      </c>
      <c r="C3492" t="s">
        <v>257</v>
      </c>
      <c r="D3492">
        <v>1997</v>
      </c>
      <c r="E3492">
        <v>2000</v>
      </c>
      <c r="F3492">
        <v>920</v>
      </c>
      <c r="G3492">
        <v>-15360</v>
      </c>
      <c r="H3492">
        <v>1900</v>
      </c>
      <c r="I3492">
        <v>12200</v>
      </c>
      <c r="J3492">
        <v>5800</v>
      </c>
      <c r="K3492">
        <v>770</v>
      </c>
      <c r="L3492">
        <v>12300</v>
      </c>
      <c r="M3492">
        <f>SUM(Emisiones_CO2_CO2eq_MUNDO[[#This Row],[Edificios (kilotoneladas CO₂e)]:[Electricidad y Calor (kilotoneladas CO₂e)]])</f>
        <v>20530</v>
      </c>
    </row>
    <row r="3493" spans="1:13" x14ac:dyDescent="0.25">
      <c r="A3493" t="s">
        <v>256</v>
      </c>
      <c r="B3493" t="s">
        <v>461</v>
      </c>
      <c r="C3493" t="s">
        <v>257</v>
      </c>
      <c r="D3493">
        <v>1998</v>
      </c>
      <c r="E3493">
        <v>1900</v>
      </c>
      <c r="F3493">
        <v>900</v>
      </c>
      <c r="G3493">
        <v>-15360</v>
      </c>
      <c r="H3493">
        <v>2000</v>
      </c>
      <c r="I3493">
        <v>12700</v>
      </c>
      <c r="J3493">
        <v>6000</v>
      </c>
      <c r="K3493">
        <v>880</v>
      </c>
      <c r="L3493">
        <v>13300</v>
      </c>
      <c r="M3493">
        <f>SUM(Emisiones_CO2_CO2eq_MUNDO[[#This Row],[Edificios (kilotoneladas CO₂e)]:[Electricidad y Calor (kilotoneladas CO₂e)]])</f>
        <v>22320</v>
      </c>
    </row>
    <row r="3494" spans="1:13" x14ac:dyDescent="0.25">
      <c r="A3494" t="s">
        <v>256</v>
      </c>
      <c r="B3494" t="s">
        <v>461</v>
      </c>
      <c r="C3494" t="s">
        <v>257</v>
      </c>
      <c r="D3494">
        <v>1999</v>
      </c>
      <c r="E3494">
        <v>2000</v>
      </c>
      <c r="F3494">
        <v>890</v>
      </c>
      <c r="G3494">
        <v>-15360</v>
      </c>
      <c r="H3494">
        <v>1900</v>
      </c>
      <c r="I3494">
        <v>12900</v>
      </c>
      <c r="J3494">
        <v>6100</v>
      </c>
      <c r="K3494">
        <v>1260</v>
      </c>
      <c r="L3494">
        <v>14300</v>
      </c>
      <c r="M3494">
        <f>SUM(Emisiones_CO2_CO2eq_MUNDO[[#This Row],[Edificios (kilotoneladas CO₂e)]:[Electricidad y Calor (kilotoneladas CO₂e)]])</f>
        <v>23990</v>
      </c>
    </row>
    <row r="3495" spans="1:13" x14ac:dyDescent="0.25">
      <c r="A3495" t="s">
        <v>256</v>
      </c>
      <c r="B3495" t="s">
        <v>461</v>
      </c>
      <c r="C3495" t="s">
        <v>257</v>
      </c>
      <c r="D3495">
        <v>2000</v>
      </c>
      <c r="E3495">
        <v>1500</v>
      </c>
      <c r="F3495">
        <v>890</v>
      </c>
      <c r="G3495">
        <v>-15360</v>
      </c>
      <c r="H3495">
        <v>1800</v>
      </c>
      <c r="I3495">
        <v>12100</v>
      </c>
      <c r="J3495">
        <v>6600</v>
      </c>
      <c r="K3495">
        <v>1310</v>
      </c>
      <c r="L3495">
        <v>9900</v>
      </c>
      <c r="M3495">
        <f>SUM(Emisiones_CO2_CO2eq_MUNDO[[#This Row],[Edificios (kilotoneladas CO₂e)]:[Electricidad y Calor (kilotoneladas CO₂e)]])</f>
        <v>18740</v>
      </c>
    </row>
    <row r="3496" spans="1:13" x14ac:dyDescent="0.25">
      <c r="A3496" t="s">
        <v>256</v>
      </c>
      <c r="B3496" t="s">
        <v>461</v>
      </c>
      <c r="C3496" t="s">
        <v>257</v>
      </c>
      <c r="D3496">
        <v>2001</v>
      </c>
      <c r="E3496">
        <v>1800</v>
      </c>
      <c r="F3496">
        <v>850</v>
      </c>
      <c r="G3496">
        <v>-22330</v>
      </c>
      <c r="H3496">
        <v>1900</v>
      </c>
      <c r="I3496">
        <v>12300</v>
      </c>
      <c r="J3496">
        <v>6200</v>
      </c>
      <c r="K3496">
        <v>1040</v>
      </c>
      <c r="L3496">
        <v>10600</v>
      </c>
      <c r="M3496">
        <f>SUM(Emisiones_CO2_CO2eq_MUNDO[[#This Row],[Edificios (kilotoneladas CO₂e)]:[Electricidad y Calor (kilotoneladas CO₂e)]])</f>
        <v>12360</v>
      </c>
    </row>
    <row r="3497" spans="1:13" x14ac:dyDescent="0.25">
      <c r="A3497" t="s">
        <v>256</v>
      </c>
      <c r="B3497" t="s">
        <v>461</v>
      </c>
      <c r="C3497" t="s">
        <v>257</v>
      </c>
      <c r="D3497">
        <v>2002</v>
      </c>
      <c r="E3497">
        <v>2200</v>
      </c>
      <c r="F3497">
        <v>880</v>
      </c>
      <c r="G3497">
        <v>-22320</v>
      </c>
      <c r="H3497">
        <v>1900</v>
      </c>
      <c r="I3497">
        <v>12300</v>
      </c>
      <c r="J3497">
        <v>5400</v>
      </c>
      <c r="K3497">
        <v>1090</v>
      </c>
      <c r="L3497">
        <v>10700</v>
      </c>
      <c r="M3497">
        <f>SUM(Emisiones_CO2_CO2eq_MUNDO[[#This Row],[Edificios (kilotoneladas CO₂e)]:[Electricidad y Calor (kilotoneladas CO₂e)]])</f>
        <v>12150</v>
      </c>
    </row>
    <row r="3498" spans="1:13" x14ac:dyDescent="0.25">
      <c r="A3498" t="s">
        <v>256</v>
      </c>
      <c r="B3498" t="s">
        <v>461</v>
      </c>
      <c r="C3498" t="s">
        <v>257</v>
      </c>
      <c r="D3498">
        <v>2003</v>
      </c>
      <c r="E3498">
        <v>2100</v>
      </c>
      <c r="F3498">
        <v>900</v>
      </c>
      <c r="G3498">
        <v>-22320</v>
      </c>
      <c r="H3498">
        <v>2200</v>
      </c>
      <c r="I3498">
        <v>12600</v>
      </c>
      <c r="J3498">
        <v>6600</v>
      </c>
      <c r="K3498">
        <v>1150</v>
      </c>
      <c r="L3498">
        <v>11600</v>
      </c>
      <c r="M3498">
        <f>SUM(Emisiones_CO2_CO2eq_MUNDO[[#This Row],[Edificios (kilotoneladas CO₂e)]:[Electricidad y Calor (kilotoneladas CO₂e)]])</f>
        <v>14830</v>
      </c>
    </row>
    <row r="3499" spans="1:13" x14ac:dyDescent="0.25">
      <c r="A3499" t="s">
        <v>256</v>
      </c>
      <c r="B3499" t="s">
        <v>461</v>
      </c>
      <c r="C3499" t="s">
        <v>257</v>
      </c>
      <c r="D3499">
        <v>2004</v>
      </c>
      <c r="E3499">
        <v>1700</v>
      </c>
      <c r="F3499">
        <v>720</v>
      </c>
      <c r="G3499">
        <v>-22310</v>
      </c>
      <c r="H3499">
        <v>2200</v>
      </c>
      <c r="I3499">
        <v>13000</v>
      </c>
      <c r="J3499">
        <v>6900</v>
      </c>
      <c r="K3499">
        <v>1150</v>
      </c>
      <c r="L3499">
        <v>11800</v>
      </c>
      <c r="M3499">
        <f>SUM(Emisiones_CO2_CO2eq_MUNDO[[#This Row],[Edificios (kilotoneladas CO₂e)]:[Electricidad y Calor (kilotoneladas CO₂e)]])</f>
        <v>15160</v>
      </c>
    </row>
    <row r="3500" spans="1:13" x14ac:dyDescent="0.25">
      <c r="A3500" t="s">
        <v>256</v>
      </c>
      <c r="B3500" t="s">
        <v>461</v>
      </c>
      <c r="C3500" t="s">
        <v>257</v>
      </c>
      <c r="D3500">
        <v>2005</v>
      </c>
      <c r="E3500">
        <v>1400</v>
      </c>
      <c r="F3500">
        <v>780</v>
      </c>
      <c r="G3500">
        <v>-22300</v>
      </c>
      <c r="H3500">
        <v>2200</v>
      </c>
      <c r="I3500">
        <v>13100</v>
      </c>
      <c r="J3500">
        <v>6100</v>
      </c>
      <c r="K3500">
        <v>1090</v>
      </c>
      <c r="L3500">
        <v>11700</v>
      </c>
      <c r="M3500">
        <f>SUM(Emisiones_CO2_CO2eq_MUNDO[[#This Row],[Edificios (kilotoneladas CO₂e)]:[Electricidad y Calor (kilotoneladas CO₂e)]])</f>
        <v>14070</v>
      </c>
    </row>
    <row r="3501" spans="1:13" x14ac:dyDescent="0.25">
      <c r="A3501" t="s">
        <v>256</v>
      </c>
      <c r="B3501" t="s">
        <v>461</v>
      </c>
      <c r="C3501" t="s">
        <v>257</v>
      </c>
      <c r="D3501">
        <v>2006</v>
      </c>
      <c r="E3501">
        <v>1500</v>
      </c>
      <c r="F3501">
        <v>800</v>
      </c>
      <c r="G3501">
        <v>-23750</v>
      </c>
      <c r="H3501">
        <v>2100</v>
      </c>
      <c r="I3501">
        <v>13700</v>
      </c>
      <c r="J3501">
        <v>6100</v>
      </c>
      <c r="K3501">
        <v>1090</v>
      </c>
      <c r="L3501">
        <v>12200</v>
      </c>
      <c r="M3501">
        <f>SUM(Emisiones_CO2_CO2eq_MUNDO[[#This Row],[Edificios (kilotoneladas CO₂e)]:[Electricidad y Calor (kilotoneladas CO₂e)]])</f>
        <v>13740</v>
      </c>
    </row>
    <row r="3502" spans="1:13" x14ac:dyDescent="0.25">
      <c r="A3502" t="s">
        <v>256</v>
      </c>
      <c r="B3502" t="s">
        <v>461</v>
      </c>
      <c r="C3502" t="s">
        <v>257</v>
      </c>
      <c r="D3502">
        <v>2007</v>
      </c>
      <c r="E3502">
        <v>1300</v>
      </c>
      <c r="F3502">
        <v>870</v>
      </c>
      <c r="G3502">
        <v>-23760</v>
      </c>
      <c r="H3502">
        <v>1900</v>
      </c>
      <c r="I3502">
        <v>14300</v>
      </c>
      <c r="J3502">
        <v>6000</v>
      </c>
      <c r="K3502">
        <v>1090</v>
      </c>
      <c r="L3502">
        <v>12500</v>
      </c>
      <c r="M3502">
        <f>SUM(Emisiones_CO2_CO2eq_MUNDO[[#This Row],[Edificios (kilotoneladas CO₂e)]:[Electricidad y Calor (kilotoneladas CO₂e)]])</f>
        <v>14200</v>
      </c>
    </row>
    <row r="3503" spans="1:13" x14ac:dyDescent="0.25">
      <c r="A3503" t="s">
        <v>256</v>
      </c>
      <c r="B3503" t="s">
        <v>461</v>
      </c>
      <c r="C3503" t="s">
        <v>257</v>
      </c>
      <c r="D3503">
        <v>2008</v>
      </c>
      <c r="E3503">
        <v>1200</v>
      </c>
      <c r="F3503">
        <v>830</v>
      </c>
      <c r="G3503">
        <v>-23720</v>
      </c>
      <c r="H3503">
        <v>1800</v>
      </c>
      <c r="I3503">
        <v>13900</v>
      </c>
      <c r="J3503">
        <v>6100</v>
      </c>
      <c r="K3503">
        <v>930</v>
      </c>
      <c r="L3503">
        <v>12300</v>
      </c>
      <c r="M3503">
        <f>SUM(Emisiones_CO2_CO2eq_MUNDO[[#This Row],[Edificios (kilotoneladas CO₂e)]:[Electricidad y Calor (kilotoneladas CO₂e)]])</f>
        <v>13340</v>
      </c>
    </row>
    <row r="3504" spans="1:13" x14ac:dyDescent="0.25">
      <c r="A3504" t="s">
        <v>256</v>
      </c>
      <c r="B3504" t="s">
        <v>461</v>
      </c>
      <c r="C3504" t="s">
        <v>257</v>
      </c>
      <c r="D3504">
        <v>2009</v>
      </c>
      <c r="E3504">
        <v>1300</v>
      </c>
      <c r="F3504">
        <v>840</v>
      </c>
      <c r="G3504">
        <v>-23750</v>
      </c>
      <c r="H3504">
        <v>2200</v>
      </c>
      <c r="I3504">
        <v>13600</v>
      </c>
      <c r="J3504">
        <v>5100</v>
      </c>
      <c r="K3504">
        <v>930</v>
      </c>
      <c r="L3504">
        <v>13600</v>
      </c>
      <c r="M3504">
        <f>SUM(Emisiones_CO2_CO2eq_MUNDO[[#This Row],[Edificios (kilotoneladas CO₂e)]:[Electricidad y Calor (kilotoneladas CO₂e)]])</f>
        <v>13820</v>
      </c>
    </row>
    <row r="3505" spans="1:13" x14ac:dyDescent="0.25">
      <c r="A3505" t="s">
        <v>256</v>
      </c>
      <c r="B3505" t="s">
        <v>461</v>
      </c>
      <c r="C3505" t="s">
        <v>257</v>
      </c>
      <c r="D3505">
        <v>2010</v>
      </c>
      <c r="E3505">
        <v>2200</v>
      </c>
      <c r="F3505">
        <v>750</v>
      </c>
      <c r="G3505">
        <v>-23730</v>
      </c>
      <c r="H3505">
        <v>1100</v>
      </c>
      <c r="I3505">
        <v>14400</v>
      </c>
      <c r="J3505">
        <v>6200</v>
      </c>
      <c r="K3505">
        <v>1090</v>
      </c>
      <c r="L3505">
        <v>14500</v>
      </c>
      <c r="M3505">
        <f>SUM(Emisiones_CO2_CO2eq_MUNDO[[#This Row],[Edificios (kilotoneladas CO₂e)]:[Electricidad y Calor (kilotoneladas CO₂e)]])</f>
        <v>16510</v>
      </c>
    </row>
    <row r="3506" spans="1:13" x14ac:dyDescent="0.25">
      <c r="A3506" t="s">
        <v>256</v>
      </c>
      <c r="B3506" t="s">
        <v>461</v>
      </c>
      <c r="C3506" t="s">
        <v>257</v>
      </c>
      <c r="D3506">
        <v>2011</v>
      </c>
      <c r="E3506">
        <v>1900</v>
      </c>
      <c r="F3506">
        <v>750</v>
      </c>
      <c r="G3506">
        <v>-22970</v>
      </c>
      <c r="H3506">
        <v>900</v>
      </c>
      <c r="I3506">
        <v>14500</v>
      </c>
      <c r="J3506">
        <v>6300</v>
      </c>
      <c r="K3506">
        <v>1200</v>
      </c>
      <c r="L3506">
        <v>13300</v>
      </c>
      <c r="M3506">
        <f>SUM(Emisiones_CO2_CO2eq_MUNDO[[#This Row],[Edificios (kilotoneladas CO₂e)]:[Electricidad y Calor (kilotoneladas CO₂e)]])</f>
        <v>15880</v>
      </c>
    </row>
    <row r="3507" spans="1:13" x14ac:dyDescent="0.25">
      <c r="A3507" t="s">
        <v>256</v>
      </c>
      <c r="B3507" t="s">
        <v>461</v>
      </c>
      <c r="C3507" t="s">
        <v>257</v>
      </c>
      <c r="D3507">
        <v>2012</v>
      </c>
      <c r="E3507">
        <v>1900</v>
      </c>
      <c r="F3507">
        <v>730</v>
      </c>
      <c r="G3507">
        <v>-22970</v>
      </c>
      <c r="H3507">
        <v>800</v>
      </c>
      <c r="I3507">
        <v>14500</v>
      </c>
      <c r="J3507">
        <v>6200</v>
      </c>
      <c r="K3507">
        <v>1260</v>
      </c>
      <c r="L3507">
        <v>12500</v>
      </c>
      <c r="M3507">
        <f>SUM(Emisiones_CO2_CO2eq_MUNDO[[#This Row],[Edificios (kilotoneladas CO₂e)]:[Electricidad y Calor (kilotoneladas CO₂e)]])</f>
        <v>14920</v>
      </c>
    </row>
    <row r="3508" spans="1:13" x14ac:dyDescent="0.25">
      <c r="A3508" t="s">
        <v>256</v>
      </c>
      <c r="B3508" t="s">
        <v>461</v>
      </c>
      <c r="C3508" t="s">
        <v>257</v>
      </c>
      <c r="D3508">
        <v>2013</v>
      </c>
      <c r="E3508">
        <v>1900</v>
      </c>
      <c r="F3508">
        <v>730</v>
      </c>
      <c r="G3508">
        <v>-22970</v>
      </c>
      <c r="H3508">
        <v>700</v>
      </c>
      <c r="I3508">
        <v>14100</v>
      </c>
      <c r="J3508">
        <v>6300</v>
      </c>
      <c r="K3508">
        <v>550</v>
      </c>
      <c r="L3508">
        <v>12900</v>
      </c>
      <c r="M3508">
        <f>SUM(Emisiones_CO2_CO2eq_MUNDO[[#This Row],[Edificios (kilotoneladas CO₂e)]:[Electricidad y Calor (kilotoneladas CO₂e)]])</f>
        <v>14210</v>
      </c>
    </row>
    <row r="3509" spans="1:13" x14ac:dyDescent="0.25">
      <c r="A3509" t="s">
        <v>256</v>
      </c>
      <c r="B3509" t="s">
        <v>461</v>
      </c>
      <c r="C3509" t="s">
        <v>257</v>
      </c>
      <c r="D3509">
        <v>2014</v>
      </c>
      <c r="E3509">
        <v>1700</v>
      </c>
      <c r="F3509">
        <v>730</v>
      </c>
      <c r="G3509">
        <v>-22960</v>
      </c>
      <c r="H3509">
        <v>700</v>
      </c>
      <c r="I3509">
        <v>14000</v>
      </c>
      <c r="J3509">
        <v>6000</v>
      </c>
      <c r="K3509">
        <v>550</v>
      </c>
      <c r="L3509">
        <v>13500</v>
      </c>
      <c r="M3509">
        <f>SUM(Emisiones_CO2_CO2eq_MUNDO[[#This Row],[Edificios (kilotoneladas CO₂e)]:[Electricidad y Calor (kilotoneladas CO₂e)]])</f>
        <v>14220</v>
      </c>
    </row>
    <row r="3510" spans="1:13" x14ac:dyDescent="0.25">
      <c r="A3510" t="s">
        <v>256</v>
      </c>
      <c r="B3510" t="s">
        <v>461</v>
      </c>
      <c r="C3510" t="s">
        <v>257</v>
      </c>
      <c r="D3510">
        <v>2015</v>
      </c>
      <c r="E3510">
        <v>1600</v>
      </c>
      <c r="F3510">
        <v>670</v>
      </c>
      <c r="G3510">
        <v>-22960</v>
      </c>
      <c r="H3510">
        <v>700</v>
      </c>
      <c r="I3510">
        <v>13800</v>
      </c>
      <c r="J3510">
        <v>6100</v>
      </c>
      <c r="K3510">
        <v>550</v>
      </c>
      <c r="L3510">
        <v>14000</v>
      </c>
      <c r="M3510">
        <f>SUM(Emisiones_CO2_CO2eq_MUNDO[[#This Row],[Edificios (kilotoneladas CO₂e)]:[Electricidad y Calor (kilotoneladas CO₂e)]])</f>
        <v>14460</v>
      </c>
    </row>
    <row r="3511" spans="1:13" x14ac:dyDescent="0.25">
      <c r="A3511" t="s">
        <v>256</v>
      </c>
      <c r="B3511" t="s">
        <v>461</v>
      </c>
      <c r="C3511" t="s">
        <v>257</v>
      </c>
      <c r="D3511">
        <v>2016</v>
      </c>
      <c r="E3511">
        <v>1800</v>
      </c>
      <c r="F3511">
        <v>680</v>
      </c>
      <c r="G3511">
        <v>-22960</v>
      </c>
      <c r="H3511">
        <v>800</v>
      </c>
      <c r="I3511">
        <v>13300</v>
      </c>
      <c r="J3511">
        <v>6000</v>
      </c>
      <c r="K3511">
        <v>550</v>
      </c>
      <c r="L3511">
        <v>13600</v>
      </c>
      <c r="M3511">
        <f>SUM(Emisiones_CO2_CO2eq_MUNDO[[#This Row],[Edificios (kilotoneladas CO₂e)]:[Electricidad y Calor (kilotoneladas CO₂e)]])</f>
        <v>13770</v>
      </c>
    </row>
    <row r="3512" spans="1:13" x14ac:dyDescent="0.25">
      <c r="A3512" t="s">
        <v>258</v>
      </c>
      <c r="B3512" t="s">
        <v>462</v>
      </c>
      <c r="C3512" t="s">
        <v>259</v>
      </c>
      <c r="D3512">
        <v>1990</v>
      </c>
      <c r="E3512">
        <v>100</v>
      </c>
      <c r="F3512">
        <v>420</v>
      </c>
      <c r="G3512">
        <v>0</v>
      </c>
      <c r="H3512">
        <v>500</v>
      </c>
      <c r="I3512">
        <v>1700</v>
      </c>
      <c r="J3512">
        <v>2200</v>
      </c>
      <c r="K3512">
        <v>1310</v>
      </c>
      <c r="L3512">
        <v>5800</v>
      </c>
      <c r="M3512">
        <f>SUM(Emisiones_CO2_CO2eq_MUNDO[[#This Row],[Edificios (kilotoneladas CO₂e)]:[Electricidad y Calor (kilotoneladas CO₂e)]])</f>
        <v>12030</v>
      </c>
    </row>
    <row r="3513" spans="1:13" x14ac:dyDescent="0.25">
      <c r="A3513" t="s">
        <v>258</v>
      </c>
      <c r="B3513" t="s">
        <v>462</v>
      </c>
      <c r="C3513" t="s">
        <v>259</v>
      </c>
      <c r="D3513">
        <v>1991</v>
      </c>
      <c r="E3513">
        <v>100</v>
      </c>
      <c r="F3513">
        <v>410</v>
      </c>
      <c r="G3513">
        <v>0</v>
      </c>
      <c r="H3513">
        <v>500</v>
      </c>
      <c r="I3513">
        <v>1800</v>
      </c>
      <c r="J3513">
        <v>5800</v>
      </c>
      <c r="K3513">
        <v>1590</v>
      </c>
      <c r="L3513">
        <v>5900</v>
      </c>
      <c r="M3513">
        <f>SUM(Emisiones_CO2_CO2eq_MUNDO[[#This Row],[Edificios (kilotoneladas CO₂e)]:[Electricidad y Calor (kilotoneladas CO₂e)]])</f>
        <v>16100</v>
      </c>
    </row>
    <row r="3514" spans="1:13" x14ac:dyDescent="0.25">
      <c r="A3514" t="s">
        <v>258</v>
      </c>
      <c r="B3514" t="s">
        <v>462</v>
      </c>
      <c r="C3514" t="s">
        <v>259</v>
      </c>
      <c r="D3514">
        <v>1992</v>
      </c>
      <c r="E3514">
        <v>100</v>
      </c>
      <c r="F3514">
        <v>400</v>
      </c>
      <c r="G3514">
        <v>0</v>
      </c>
      <c r="H3514">
        <v>600</v>
      </c>
      <c r="I3514">
        <v>2000</v>
      </c>
      <c r="J3514">
        <v>4700</v>
      </c>
      <c r="K3514">
        <v>1150</v>
      </c>
      <c r="L3514">
        <v>6100</v>
      </c>
      <c r="M3514">
        <f>SUM(Emisiones_CO2_CO2eq_MUNDO[[#This Row],[Edificios (kilotoneladas CO₂e)]:[Electricidad y Calor (kilotoneladas CO₂e)]])</f>
        <v>15050</v>
      </c>
    </row>
    <row r="3515" spans="1:13" x14ac:dyDescent="0.25">
      <c r="A3515" t="s">
        <v>258</v>
      </c>
      <c r="B3515" t="s">
        <v>462</v>
      </c>
      <c r="C3515" t="s">
        <v>259</v>
      </c>
      <c r="D3515">
        <v>1993</v>
      </c>
      <c r="E3515">
        <v>100</v>
      </c>
      <c r="F3515">
        <v>410</v>
      </c>
      <c r="G3515">
        <v>0</v>
      </c>
      <c r="H3515">
        <v>700</v>
      </c>
      <c r="I3515">
        <v>2100</v>
      </c>
      <c r="J3515">
        <v>3200</v>
      </c>
      <c r="K3515">
        <v>1090</v>
      </c>
      <c r="L3515">
        <v>6500</v>
      </c>
      <c r="M3515">
        <f>SUM(Emisiones_CO2_CO2eq_MUNDO[[#This Row],[Edificios (kilotoneladas CO₂e)]:[Electricidad y Calor (kilotoneladas CO₂e)]])</f>
        <v>14100</v>
      </c>
    </row>
    <row r="3516" spans="1:13" x14ac:dyDescent="0.25">
      <c r="A3516" t="s">
        <v>258</v>
      </c>
      <c r="B3516" t="s">
        <v>462</v>
      </c>
      <c r="C3516" t="s">
        <v>259</v>
      </c>
      <c r="D3516">
        <v>1994</v>
      </c>
      <c r="E3516">
        <v>100</v>
      </c>
      <c r="F3516">
        <v>490</v>
      </c>
      <c r="G3516">
        <v>0</v>
      </c>
      <c r="H3516">
        <v>700</v>
      </c>
      <c r="I3516">
        <v>2100</v>
      </c>
      <c r="J3516">
        <v>2400</v>
      </c>
      <c r="K3516">
        <v>820</v>
      </c>
      <c r="L3516">
        <v>7100</v>
      </c>
      <c r="M3516">
        <f>SUM(Emisiones_CO2_CO2eq_MUNDO[[#This Row],[Edificios (kilotoneladas CO₂e)]:[Electricidad y Calor (kilotoneladas CO₂e)]])</f>
        <v>13710</v>
      </c>
    </row>
    <row r="3517" spans="1:13" x14ac:dyDescent="0.25">
      <c r="A3517" t="s">
        <v>258</v>
      </c>
      <c r="B3517" t="s">
        <v>462</v>
      </c>
      <c r="C3517" t="s">
        <v>259</v>
      </c>
      <c r="D3517">
        <v>1995</v>
      </c>
      <c r="E3517">
        <v>100</v>
      </c>
      <c r="F3517">
        <v>470</v>
      </c>
      <c r="G3517">
        <v>0</v>
      </c>
      <c r="H3517">
        <v>800</v>
      </c>
      <c r="I3517">
        <v>2200</v>
      </c>
      <c r="J3517">
        <v>3200</v>
      </c>
      <c r="K3517">
        <v>440</v>
      </c>
      <c r="L3517">
        <v>8400</v>
      </c>
      <c r="M3517">
        <f>SUM(Emisiones_CO2_CO2eq_MUNDO[[#This Row],[Edificios (kilotoneladas CO₂e)]:[Electricidad y Calor (kilotoneladas CO₂e)]])</f>
        <v>15610</v>
      </c>
    </row>
    <row r="3518" spans="1:13" x14ac:dyDescent="0.25">
      <c r="A3518" t="s">
        <v>258</v>
      </c>
      <c r="B3518" t="s">
        <v>462</v>
      </c>
      <c r="C3518" t="s">
        <v>259</v>
      </c>
      <c r="D3518">
        <v>1996</v>
      </c>
      <c r="E3518">
        <v>100</v>
      </c>
      <c r="F3518">
        <v>500</v>
      </c>
      <c r="G3518">
        <v>0</v>
      </c>
      <c r="H3518">
        <v>900</v>
      </c>
      <c r="I3518">
        <v>2300</v>
      </c>
      <c r="J3518">
        <v>2800</v>
      </c>
      <c r="K3518">
        <v>380</v>
      </c>
      <c r="L3518">
        <v>8900</v>
      </c>
      <c r="M3518">
        <f>SUM(Emisiones_CO2_CO2eq_MUNDO[[#This Row],[Edificios (kilotoneladas CO₂e)]:[Electricidad y Calor (kilotoneladas CO₂e)]])</f>
        <v>15880</v>
      </c>
    </row>
    <row r="3519" spans="1:13" x14ac:dyDescent="0.25">
      <c r="A3519" t="s">
        <v>258</v>
      </c>
      <c r="B3519" t="s">
        <v>462</v>
      </c>
      <c r="C3519" t="s">
        <v>259</v>
      </c>
      <c r="D3519">
        <v>1997</v>
      </c>
      <c r="E3519">
        <v>100</v>
      </c>
      <c r="F3519">
        <v>500</v>
      </c>
      <c r="G3519">
        <v>0</v>
      </c>
      <c r="H3519">
        <v>1500</v>
      </c>
      <c r="I3519">
        <v>2400</v>
      </c>
      <c r="J3519">
        <v>1600</v>
      </c>
      <c r="K3519">
        <v>1750</v>
      </c>
      <c r="L3519">
        <v>9400</v>
      </c>
      <c r="M3519">
        <f>SUM(Emisiones_CO2_CO2eq_MUNDO[[#This Row],[Edificios (kilotoneladas CO₂e)]:[Electricidad y Calor (kilotoneladas CO₂e)]])</f>
        <v>17250</v>
      </c>
    </row>
    <row r="3520" spans="1:13" x14ac:dyDescent="0.25">
      <c r="A3520" t="s">
        <v>258</v>
      </c>
      <c r="B3520" t="s">
        <v>462</v>
      </c>
      <c r="C3520" t="s">
        <v>259</v>
      </c>
      <c r="D3520">
        <v>1998</v>
      </c>
      <c r="E3520">
        <v>100</v>
      </c>
      <c r="F3520">
        <v>520</v>
      </c>
      <c r="G3520">
        <v>0</v>
      </c>
      <c r="H3520">
        <v>1600</v>
      </c>
      <c r="I3520">
        <v>2500</v>
      </c>
      <c r="J3520">
        <v>1200</v>
      </c>
      <c r="K3520">
        <v>1480</v>
      </c>
      <c r="L3520">
        <v>9900</v>
      </c>
      <c r="M3520">
        <f>SUM(Emisiones_CO2_CO2eq_MUNDO[[#This Row],[Edificios (kilotoneladas CO₂e)]:[Electricidad y Calor (kilotoneladas CO₂e)]])</f>
        <v>17300</v>
      </c>
    </row>
    <row r="3521" spans="1:13" x14ac:dyDescent="0.25">
      <c r="A3521" t="s">
        <v>258</v>
      </c>
      <c r="B3521" t="s">
        <v>462</v>
      </c>
      <c r="C3521" t="s">
        <v>259</v>
      </c>
      <c r="D3521">
        <v>1999</v>
      </c>
      <c r="E3521">
        <v>100</v>
      </c>
      <c r="F3521">
        <v>480</v>
      </c>
      <c r="G3521">
        <v>0</v>
      </c>
      <c r="H3521">
        <v>1200</v>
      </c>
      <c r="I3521">
        <v>2500</v>
      </c>
      <c r="J3521">
        <v>2900</v>
      </c>
      <c r="K3521">
        <v>2460</v>
      </c>
      <c r="L3521">
        <v>10700</v>
      </c>
      <c r="M3521">
        <f>SUM(Emisiones_CO2_CO2eq_MUNDO[[#This Row],[Edificios (kilotoneladas CO₂e)]:[Electricidad y Calor (kilotoneladas CO₂e)]])</f>
        <v>20340</v>
      </c>
    </row>
    <row r="3522" spans="1:13" x14ac:dyDescent="0.25">
      <c r="A3522" t="s">
        <v>258</v>
      </c>
      <c r="B3522" t="s">
        <v>462</v>
      </c>
      <c r="C3522" t="s">
        <v>259</v>
      </c>
      <c r="D3522">
        <v>2000</v>
      </c>
      <c r="E3522">
        <v>100</v>
      </c>
      <c r="F3522">
        <v>480</v>
      </c>
      <c r="G3522">
        <v>0</v>
      </c>
      <c r="H3522">
        <v>1100</v>
      </c>
      <c r="I3522">
        <v>2600</v>
      </c>
      <c r="J3522">
        <v>3300</v>
      </c>
      <c r="K3522">
        <v>1640</v>
      </c>
      <c r="L3522">
        <v>13300</v>
      </c>
      <c r="M3522">
        <f>SUM(Emisiones_CO2_CO2eq_MUNDO[[#This Row],[Edificios (kilotoneladas CO₂e)]:[Electricidad y Calor (kilotoneladas CO₂e)]])</f>
        <v>22520</v>
      </c>
    </row>
    <row r="3523" spans="1:13" x14ac:dyDescent="0.25">
      <c r="A3523" t="s">
        <v>258</v>
      </c>
      <c r="B3523" t="s">
        <v>462</v>
      </c>
      <c r="C3523" t="s">
        <v>259</v>
      </c>
      <c r="D3523">
        <v>2001</v>
      </c>
      <c r="E3523">
        <v>100</v>
      </c>
      <c r="F3523">
        <v>520</v>
      </c>
      <c r="G3523">
        <v>0</v>
      </c>
      <c r="H3523">
        <v>1700</v>
      </c>
      <c r="I3523">
        <v>2900</v>
      </c>
      <c r="J3523">
        <v>3900</v>
      </c>
      <c r="K3523">
        <v>1750</v>
      </c>
      <c r="L3523">
        <v>14400</v>
      </c>
      <c r="M3523">
        <f>SUM(Emisiones_CO2_CO2eq_MUNDO[[#This Row],[Edificios (kilotoneladas CO₂e)]:[Electricidad y Calor (kilotoneladas CO₂e)]])</f>
        <v>25270</v>
      </c>
    </row>
    <row r="3524" spans="1:13" x14ac:dyDescent="0.25">
      <c r="A3524" t="s">
        <v>258</v>
      </c>
      <c r="B3524" t="s">
        <v>462</v>
      </c>
      <c r="C3524" t="s">
        <v>259</v>
      </c>
      <c r="D3524">
        <v>2002</v>
      </c>
      <c r="E3524">
        <v>100</v>
      </c>
      <c r="F3524">
        <v>630</v>
      </c>
      <c r="G3524">
        <v>0</v>
      </c>
      <c r="H3524">
        <v>1700</v>
      </c>
      <c r="I3524">
        <v>2800</v>
      </c>
      <c r="J3524">
        <v>5100</v>
      </c>
      <c r="K3524">
        <v>1640</v>
      </c>
      <c r="L3524">
        <v>15000</v>
      </c>
      <c r="M3524">
        <f>SUM(Emisiones_CO2_CO2eq_MUNDO[[#This Row],[Edificios (kilotoneladas CO₂e)]:[Electricidad y Calor (kilotoneladas CO₂e)]])</f>
        <v>26970</v>
      </c>
    </row>
    <row r="3525" spans="1:13" x14ac:dyDescent="0.25">
      <c r="A3525" t="s">
        <v>258</v>
      </c>
      <c r="B3525" t="s">
        <v>462</v>
      </c>
      <c r="C3525" t="s">
        <v>259</v>
      </c>
      <c r="D3525">
        <v>2003</v>
      </c>
      <c r="E3525">
        <v>100</v>
      </c>
      <c r="F3525">
        <v>910</v>
      </c>
      <c r="G3525">
        <v>0</v>
      </c>
      <c r="H3525">
        <v>1700</v>
      </c>
      <c r="I3525">
        <v>3000</v>
      </c>
      <c r="J3525">
        <v>5000</v>
      </c>
      <c r="K3525">
        <v>1480</v>
      </c>
      <c r="L3525">
        <v>15400</v>
      </c>
      <c r="M3525">
        <f>SUM(Emisiones_CO2_CO2eq_MUNDO[[#This Row],[Edificios (kilotoneladas CO₂e)]:[Electricidad y Calor (kilotoneladas CO₂e)]])</f>
        <v>27590</v>
      </c>
    </row>
    <row r="3526" spans="1:13" x14ac:dyDescent="0.25">
      <c r="A3526" t="s">
        <v>258</v>
      </c>
      <c r="B3526" t="s">
        <v>462</v>
      </c>
      <c r="C3526" t="s">
        <v>259</v>
      </c>
      <c r="D3526">
        <v>2004</v>
      </c>
      <c r="E3526">
        <v>100</v>
      </c>
      <c r="F3526">
        <v>930</v>
      </c>
      <c r="G3526">
        <v>0</v>
      </c>
      <c r="H3526">
        <v>800</v>
      </c>
      <c r="I3526">
        <v>3200</v>
      </c>
      <c r="J3526">
        <v>4500</v>
      </c>
      <c r="K3526">
        <v>1480</v>
      </c>
      <c r="L3526">
        <v>16399.999999999898</v>
      </c>
      <c r="M3526">
        <f>SUM(Emisiones_CO2_CO2eq_MUNDO[[#This Row],[Edificios (kilotoneladas CO₂e)]:[Electricidad y Calor (kilotoneladas CO₂e)]])</f>
        <v>27409.999999999898</v>
      </c>
    </row>
    <row r="3527" spans="1:13" x14ac:dyDescent="0.25">
      <c r="A3527" t="s">
        <v>258</v>
      </c>
      <c r="B3527" t="s">
        <v>462</v>
      </c>
      <c r="C3527" t="s">
        <v>259</v>
      </c>
      <c r="D3527">
        <v>2005</v>
      </c>
      <c r="E3527">
        <v>100</v>
      </c>
      <c r="F3527">
        <v>940</v>
      </c>
      <c r="G3527">
        <v>0</v>
      </c>
      <c r="H3527">
        <v>1400</v>
      </c>
      <c r="I3527">
        <v>3700</v>
      </c>
      <c r="J3527">
        <v>4700</v>
      </c>
      <c r="K3527">
        <v>1750</v>
      </c>
      <c r="L3527">
        <v>15300</v>
      </c>
      <c r="M3527">
        <f>SUM(Emisiones_CO2_CO2eq_MUNDO[[#This Row],[Edificios (kilotoneladas CO₂e)]:[Electricidad y Calor (kilotoneladas CO₂e)]])</f>
        <v>27890</v>
      </c>
    </row>
    <row r="3528" spans="1:13" x14ac:dyDescent="0.25">
      <c r="A3528" t="s">
        <v>258</v>
      </c>
      <c r="B3528" t="s">
        <v>462</v>
      </c>
      <c r="C3528" t="s">
        <v>259</v>
      </c>
      <c r="D3528">
        <v>2006</v>
      </c>
      <c r="E3528">
        <v>200</v>
      </c>
      <c r="F3528">
        <v>1270</v>
      </c>
      <c r="G3528">
        <v>0</v>
      </c>
      <c r="H3528">
        <v>2200</v>
      </c>
      <c r="I3528">
        <v>4099.99999999999</v>
      </c>
      <c r="J3528">
        <v>10800</v>
      </c>
      <c r="K3528">
        <v>2520</v>
      </c>
      <c r="L3528">
        <v>16399.999999999898</v>
      </c>
      <c r="M3528">
        <f>SUM(Emisiones_CO2_CO2eq_MUNDO[[#This Row],[Edificios (kilotoneladas CO₂e)]:[Electricidad y Calor (kilotoneladas CO₂e)]])</f>
        <v>37489.999999999884</v>
      </c>
    </row>
    <row r="3529" spans="1:13" x14ac:dyDescent="0.25">
      <c r="A3529" t="s">
        <v>258</v>
      </c>
      <c r="B3529" t="s">
        <v>462</v>
      </c>
      <c r="C3529" t="s">
        <v>259</v>
      </c>
      <c r="D3529">
        <v>2007</v>
      </c>
      <c r="E3529">
        <v>200</v>
      </c>
      <c r="F3529">
        <v>1410</v>
      </c>
      <c r="G3529">
        <v>0</v>
      </c>
      <c r="H3529">
        <v>1800</v>
      </c>
      <c r="I3529">
        <v>6200</v>
      </c>
      <c r="J3529">
        <v>12200</v>
      </c>
      <c r="K3529">
        <v>2460</v>
      </c>
      <c r="L3529">
        <v>16600</v>
      </c>
      <c r="M3529">
        <f>SUM(Emisiones_CO2_CO2eq_MUNDO[[#This Row],[Edificios (kilotoneladas CO₂e)]:[Electricidad y Calor (kilotoneladas CO₂e)]])</f>
        <v>40870</v>
      </c>
    </row>
    <row r="3530" spans="1:13" x14ac:dyDescent="0.25">
      <c r="A3530" t="s">
        <v>258</v>
      </c>
      <c r="B3530" t="s">
        <v>462</v>
      </c>
      <c r="C3530" t="s">
        <v>259</v>
      </c>
      <c r="D3530">
        <v>2008</v>
      </c>
      <c r="E3530">
        <v>200</v>
      </c>
      <c r="F3530">
        <v>1430</v>
      </c>
      <c r="G3530">
        <v>0</v>
      </c>
      <c r="H3530">
        <v>1900</v>
      </c>
      <c r="I3530">
        <v>7300</v>
      </c>
      <c r="J3530">
        <v>8900</v>
      </c>
      <c r="K3530">
        <v>2460</v>
      </c>
      <c r="L3530">
        <v>17300</v>
      </c>
      <c r="M3530">
        <f>SUM(Emisiones_CO2_CO2eq_MUNDO[[#This Row],[Edificios (kilotoneladas CO₂e)]:[Electricidad y Calor (kilotoneladas CO₂e)]])</f>
        <v>39490</v>
      </c>
    </row>
    <row r="3531" spans="1:13" x14ac:dyDescent="0.25">
      <c r="A3531" t="s">
        <v>258</v>
      </c>
      <c r="B3531" t="s">
        <v>462</v>
      </c>
      <c r="C3531" t="s">
        <v>259</v>
      </c>
      <c r="D3531">
        <v>2009</v>
      </c>
      <c r="E3531">
        <v>200</v>
      </c>
      <c r="F3531">
        <v>1440</v>
      </c>
      <c r="G3531">
        <v>0</v>
      </c>
      <c r="H3531">
        <v>2100</v>
      </c>
      <c r="I3531">
        <v>7400</v>
      </c>
      <c r="J3531">
        <v>10100</v>
      </c>
      <c r="K3531">
        <v>2570</v>
      </c>
      <c r="L3531">
        <v>18700</v>
      </c>
      <c r="M3531">
        <f>SUM(Emisiones_CO2_CO2eq_MUNDO[[#This Row],[Edificios (kilotoneladas CO₂e)]:[Electricidad y Calor (kilotoneladas CO₂e)]])</f>
        <v>42510</v>
      </c>
    </row>
    <row r="3532" spans="1:13" x14ac:dyDescent="0.25">
      <c r="A3532" t="s">
        <v>258</v>
      </c>
      <c r="B3532" t="s">
        <v>462</v>
      </c>
      <c r="C3532" t="s">
        <v>259</v>
      </c>
      <c r="D3532">
        <v>2010</v>
      </c>
      <c r="E3532">
        <v>200</v>
      </c>
      <c r="F3532">
        <v>1610</v>
      </c>
      <c r="G3532">
        <v>0</v>
      </c>
      <c r="H3532">
        <v>2200</v>
      </c>
      <c r="I3532">
        <v>8199.9999999999891</v>
      </c>
      <c r="J3532">
        <v>12600</v>
      </c>
      <c r="K3532">
        <v>2300</v>
      </c>
      <c r="L3532">
        <v>19300</v>
      </c>
      <c r="M3532">
        <f>SUM(Emisiones_CO2_CO2eq_MUNDO[[#This Row],[Edificios (kilotoneladas CO₂e)]:[Electricidad y Calor (kilotoneladas CO₂e)]])</f>
        <v>46409.999999999985</v>
      </c>
    </row>
    <row r="3533" spans="1:13" x14ac:dyDescent="0.25">
      <c r="A3533" t="s">
        <v>258</v>
      </c>
      <c r="B3533" t="s">
        <v>462</v>
      </c>
      <c r="C3533" t="s">
        <v>259</v>
      </c>
      <c r="D3533">
        <v>2011</v>
      </c>
      <c r="E3533">
        <v>300</v>
      </c>
      <c r="F3533">
        <v>1770</v>
      </c>
      <c r="G3533">
        <v>0</v>
      </c>
      <c r="H3533">
        <v>2200</v>
      </c>
      <c r="I3533">
        <v>9500</v>
      </c>
      <c r="J3533">
        <v>16399.999999999898</v>
      </c>
      <c r="K3533">
        <v>1640</v>
      </c>
      <c r="L3533">
        <v>20300</v>
      </c>
      <c r="M3533">
        <f>SUM(Emisiones_CO2_CO2eq_MUNDO[[#This Row],[Edificios (kilotoneladas CO₂e)]:[Electricidad y Calor (kilotoneladas CO₂e)]])</f>
        <v>52109.999999999898</v>
      </c>
    </row>
    <row r="3534" spans="1:13" x14ac:dyDescent="0.25">
      <c r="A3534" t="s">
        <v>258</v>
      </c>
      <c r="B3534" t="s">
        <v>462</v>
      </c>
      <c r="C3534" t="s">
        <v>259</v>
      </c>
      <c r="D3534">
        <v>2012</v>
      </c>
      <c r="E3534">
        <v>300</v>
      </c>
      <c r="F3534">
        <v>1770</v>
      </c>
      <c r="G3534">
        <v>0</v>
      </c>
      <c r="H3534">
        <v>2400</v>
      </c>
      <c r="I3534">
        <v>10800</v>
      </c>
      <c r="J3534">
        <v>19500</v>
      </c>
      <c r="K3534">
        <v>2300</v>
      </c>
      <c r="L3534">
        <v>21400</v>
      </c>
      <c r="M3534">
        <f>SUM(Emisiones_CO2_CO2eq_MUNDO[[#This Row],[Edificios (kilotoneladas CO₂e)]:[Electricidad y Calor (kilotoneladas CO₂e)]])</f>
        <v>58470</v>
      </c>
    </row>
    <row r="3535" spans="1:13" x14ac:dyDescent="0.25">
      <c r="A3535" t="s">
        <v>258</v>
      </c>
      <c r="B3535" t="s">
        <v>462</v>
      </c>
      <c r="C3535" t="s">
        <v>259</v>
      </c>
      <c r="D3535">
        <v>2013</v>
      </c>
      <c r="E3535">
        <v>400</v>
      </c>
      <c r="F3535">
        <v>1560</v>
      </c>
      <c r="G3535">
        <v>0</v>
      </c>
      <c r="H3535">
        <v>2400</v>
      </c>
      <c r="I3535">
        <v>11900</v>
      </c>
      <c r="J3535">
        <v>20000</v>
      </c>
      <c r="K3535">
        <v>2680</v>
      </c>
      <c r="L3535">
        <v>21800</v>
      </c>
      <c r="M3535">
        <f>SUM(Emisiones_CO2_CO2eq_MUNDO[[#This Row],[Edificios (kilotoneladas CO₂e)]:[Electricidad y Calor (kilotoneladas CO₂e)]])</f>
        <v>60740</v>
      </c>
    </row>
    <row r="3536" spans="1:13" x14ac:dyDescent="0.25">
      <c r="A3536" t="s">
        <v>258</v>
      </c>
      <c r="B3536" t="s">
        <v>462</v>
      </c>
      <c r="C3536" t="s">
        <v>259</v>
      </c>
      <c r="D3536">
        <v>2014</v>
      </c>
      <c r="E3536">
        <v>500</v>
      </c>
      <c r="F3536">
        <v>1750</v>
      </c>
      <c r="G3536">
        <v>0</v>
      </c>
      <c r="H3536">
        <v>2500</v>
      </c>
      <c r="I3536">
        <v>12400</v>
      </c>
      <c r="J3536">
        <v>21400</v>
      </c>
      <c r="K3536">
        <v>2790</v>
      </c>
      <c r="L3536">
        <v>22900</v>
      </c>
      <c r="M3536">
        <f>SUM(Emisiones_CO2_CO2eq_MUNDO[[#This Row],[Edificios (kilotoneladas CO₂e)]:[Electricidad y Calor (kilotoneladas CO₂e)]])</f>
        <v>64240</v>
      </c>
    </row>
    <row r="3537" spans="1:13" x14ac:dyDescent="0.25">
      <c r="A3537" t="s">
        <v>258</v>
      </c>
      <c r="B3537" t="s">
        <v>462</v>
      </c>
      <c r="C3537" t="s">
        <v>259</v>
      </c>
      <c r="D3537">
        <v>2015</v>
      </c>
      <c r="E3537">
        <v>500</v>
      </c>
      <c r="F3537">
        <v>1820</v>
      </c>
      <c r="G3537">
        <v>0</v>
      </c>
      <c r="H3537">
        <v>2600</v>
      </c>
      <c r="I3537">
        <v>13100</v>
      </c>
      <c r="J3537">
        <v>23500</v>
      </c>
      <c r="K3537">
        <v>2790</v>
      </c>
      <c r="L3537">
        <v>24000</v>
      </c>
      <c r="M3537">
        <f>SUM(Emisiones_CO2_CO2eq_MUNDO[[#This Row],[Edificios (kilotoneladas CO₂e)]:[Electricidad y Calor (kilotoneladas CO₂e)]])</f>
        <v>68310</v>
      </c>
    </row>
    <row r="3538" spans="1:13" x14ac:dyDescent="0.25">
      <c r="A3538" t="s">
        <v>258</v>
      </c>
      <c r="B3538" t="s">
        <v>462</v>
      </c>
      <c r="C3538" t="s">
        <v>259</v>
      </c>
      <c r="D3538">
        <v>2016</v>
      </c>
      <c r="E3538">
        <v>600</v>
      </c>
      <c r="F3538">
        <v>1820</v>
      </c>
      <c r="G3538">
        <v>0</v>
      </c>
      <c r="H3538">
        <v>2700</v>
      </c>
      <c r="I3538">
        <v>12300</v>
      </c>
      <c r="J3538">
        <v>23800</v>
      </c>
      <c r="K3538">
        <v>2790</v>
      </c>
      <c r="L3538">
        <v>23800</v>
      </c>
      <c r="M3538">
        <f>SUM(Emisiones_CO2_CO2eq_MUNDO[[#This Row],[Edificios (kilotoneladas CO₂e)]:[Electricidad y Calor (kilotoneladas CO₂e)]])</f>
        <v>67810</v>
      </c>
    </row>
    <row r="3539" spans="1:13" x14ac:dyDescent="0.25">
      <c r="A3539" t="s">
        <v>260</v>
      </c>
      <c r="B3539" t="s">
        <v>463</v>
      </c>
      <c r="C3539" t="s">
        <v>261</v>
      </c>
      <c r="D3539">
        <v>1990</v>
      </c>
      <c r="E3539">
        <v>8500</v>
      </c>
      <c r="F3539">
        <v>3050</v>
      </c>
      <c r="G3539">
        <v>21630</v>
      </c>
      <c r="H3539">
        <v>900</v>
      </c>
      <c r="I3539">
        <v>13800</v>
      </c>
      <c r="J3539">
        <v>16700</v>
      </c>
      <c r="K3539">
        <v>2020</v>
      </c>
      <c r="L3539">
        <v>16000</v>
      </c>
      <c r="M3539">
        <f>SUM(Emisiones_CO2_CO2eq_MUNDO[[#This Row],[Edificios (kilotoneladas CO₂e)]:[Electricidad y Calor (kilotoneladas CO₂e)]])</f>
        <v>82600</v>
      </c>
    </row>
    <row r="3540" spans="1:13" x14ac:dyDescent="0.25">
      <c r="A3540" t="s">
        <v>260</v>
      </c>
      <c r="B3540" t="s">
        <v>463</v>
      </c>
      <c r="C3540" t="s">
        <v>261</v>
      </c>
      <c r="D3540">
        <v>1991</v>
      </c>
      <c r="E3540">
        <v>8300</v>
      </c>
      <c r="F3540">
        <v>3160</v>
      </c>
      <c r="G3540">
        <v>21630</v>
      </c>
      <c r="H3540">
        <v>900</v>
      </c>
      <c r="I3540">
        <v>14300</v>
      </c>
      <c r="J3540">
        <v>16000</v>
      </c>
      <c r="K3540">
        <v>0</v>
      </c>
      <c r="L3540">
        <v>17700</v>
      </c>
      <c r="M3540">
        <f>SUM(Emisiones_CO2_CO2eq_MUNDO[[#This Row],[Edificios (kilotoneladas CO₂e)]:[Electricidad y Calor (kilotoneladas CO₂e)]])</f>
        <v>81990</v>
      </c>
    </row>
    <row r="3541" spans="1:13" x14ac:dyDescent="0.25">
      <c r="A3541" t="s">
        <v>260</v>
      </c>
      <c r="B3541" t="s">
        <v>463</v>
      </c>
      <c r="C3541" t="s">
        <v>261</v>
      </c>
      <c r="D3541">
        <v>1992</v>
      </c>
      <c r="E3541">
        <v>7600</v>
      </c>
      <c r="F3541">
        <v>3170</v>
      </c>
      <c r="G3541">
        <v>21630</v>
      </c>
      <c r="H3541">
        <v>900</v>
      </c>
      <c r="I3541">
        <v>16100</v>
      </c>
      <c r="J3541">
        <v>18800</v>
      </c>
      <c r="K3541">
        <v>0</v>
      </c>
      <c r="L3541">
        <v>20300</v>
      </c>
      <c r="M3541">
        <f>SUM(Emisiones_CO2_CO2eq_MUNDO[[#This Row],[Edificios (kilotoneladas CO₂e)]:[Electricidad y Calor (kilotoneladas CO₂e)]])</f>
        <v>88500</v>
      </c>
    </row>
    <row r="3542" spans="1:13" x14ac:dyDescent="0.25">
      <c r="A3542" t="s">
        <v>260</v>
      </c>
      <c r="B3542" t="s">
        <v>463</v>
      </c>
      <c r="C3542" t="s">
        <v>261</v>
      </c>
      <c r="D3542">
        <v>1993</v>
      </c>
      <c r="E3542">
        <v>7900</v>
      </c>
      <c r="F3542">
        <v>3380</v>
      </c>
      <c r="G3542">
        <v>21630</v>
      </c>
      <c r="H3542">
        <v>900</v>
      </c>
      <c r="I3542">
        <v>18400</v>
      </c>
      <c r="J3542">
        <v>20500</v>
      </c>
      <c r="K3542">
        <v>0</v>
      </c>
      <c r="L3542">
        <v>22500</v>
      </c>
      <c r="M3542">
        <f>SUM(Emisiones_CO2_CO2eq_MUNDO[[#This Row],[Edificios (kilotoneladas CO₂e)]:[Electricidad y Calor (kilotoneladas CO₂e)]])</f>
        <v>95210</v>
      </c>
    </row>
    <row r="3543" spans="1:13" x14ac:dyDescent="0.25">
      <c r="A3543" t="s">
        <v>260</v>
      </c>
      <c r="B3543" t="s">
        <v>463</v>
      </c>
      <c r="C3543" t="s">
        <v>261</v>
      </c>
      <c r="D3543">
        <v>1994</v>
      </c>
      <c r="E3543">
        <v>8600</v>
      </c>
      <c r="F3543">
        <v>3290</v>
      </c>
      <c r="G3543">
        <v>21630</v>
      </c>
      <c r="H3543">
        <v>1000</v>
      </c>
      <c r="I3543">
        <v>19500</v>
      </c>
      <c r="J3543">
        <v>20500</v>
      </c>
      <c r="K3543">
        <v>0</v>
      </c>
      <c r="L3543">
        <v>23500</v>
      </c>
      <c r="M3543">
        <f>SUM(Emisiones_CO2_CO2eq_MUNDO[[#This Row],[Edificios (kilotoneladas CO₂e)]:[Electricidad y Calor (kilotoneladas CO₂e)]])</f>
        <v>98020</v>
      </c>
    </row>
    <row r="3544" spans="1:13" x14ac:dyDescent="0.25">
      <c r="A3544" t="s">
        <v>260</v>
      </c>
      <c r="B3544" t="s">
        <v>463</v>
      </c>
      <c r="C3544" t="s">
        <v>261</v>
      </c>
      <c r="D3544">
        <v>1995</v>
      </c>
      <c r="E3544">
        <v>9500</v>
      </c>
      <c r="F3544">
        <v>3480</v>
      </c>
      <c r="G3544">
        <v>21630</v>
      </c>
      <c r="H3544">
        <v>900</v>
      </c>
      <c r="I3544">
        <v>20200</v>
      </c>
      <c r="J3544">
        <v>22000</v>
      </c>
      <c r="K3544">
        <v>0</v>
      </c>
      <c r="L3544">
        <v>26600</v>
      </c>
      <c r="M3544">
        <f>SUM(Emisiones_CO2_CO2eq_MUNDO[[#This Row],[Edificios (kilotoneladas CO₂e)]:[Electricidad y Calor (kilotoneladas CO₂e)]])</f>
        <v>104310</v>
      </c>
    </row>
    <row r="3545" spans="1:13" x14ac:dyDescent="0.25">
      <c r="A3545" t="s">
        <v>260</v>
      </c>
      <c r="B3545" t="s">
        <v>463</v>
      </c>
      <c r="C3545" t="s">
        <v>261</v>
      </c>
      <c r="D3545">
        <v>1996</v>
      </c>
      <c r="E3545">
        <v>9600</v>
      </c>
      <c r="F3545">
        <v>3600</v>
      </c>
      <c r="G3545">
        <v>21630</v>
      </c>
      <c r="H3545">
        <v>900</v>
      </c>
      <c r="I3545">
        <v>22800</v>
      </c>
      <c r="J3545">
        <v>21500</v>
      </c>
      <c r="K3545">
        <v>0</v>
      </c>
      <c r="L3545">
        <v>27400</v>
      </c>
      <c r="M3545">
        <f>SUM(Emisiones_CO2_CO2eq_MUNDO[[#This Row],[Edificios (kilotoneladas CO₂e)]:[Electricidad y Calor (kilotoneladas CO₂e)]])</f>
        <v>107430</v>
      </c>
    </row>
    <row r="3546" spans="1:13" x14ac:dyDescent="0.25">
      <c r="A3546" t="s">
        <v>260</v>
      </c>
      <c r="B3546" t="s">
        <v>463</v>
      </c>
      <c r="C3546" t="s">
        <v>261</v>
      </c>
      <c r="D3546">
        <v>1997</v>
      </c>
      <c r="E3546">
        <v>10600</v>
      </c>
      <c r="F3546">
        <v>3640</v>
      </c>
      <c r="G3546">
        <v>21630</v>
      </c>
      <c r="H3546">
        <v>800</v>
      </c>
      <c r="I3546">
        <v>23300</v>
      </c>
      <c r="J3546">
        <v>21300</v>
      </c>
      <c r="K3546">
        <v>0</v>
      </c>
      <c r="L3546">
        <v>29500</v>
      </c>
      <c r="M3546">
        <f>SUM(Emisiones_CO2_CO2eq_MUNDO[[#This Row],[Edificios (kilotoneladas CO₂e)]:[Electricidad y Calor (kilotoneladas CO₂e)]])</f>
        <v>110770</v>
      </c>
    </row>
    <row r="3547" spans="1:13" x14ac:dyDescent="0.25">
      <c r="A3547" t="s">
        <v>260</v>
      </c>
      <c r="B3547" t="s">
        <v>463</v>
      </c>
      <c r="C3547" t="s">
        <v>261</v>
      </c>
      <c r="D3547">
        <v>1998</v>
      </c>
      <c r="E3547">
        <v>10700</v>
      </c>
      <c r="F3547">
        <v>3600</v>
      </c>
      <c r="G3547">
        <v>21630</v>
      </c>
      <c r="H3547">
        <v>800</v>
      </c>
      <c r="I3547">
        <v>24600</v>
      </c>
      <c r="J3547">
        <v>22100</v>
      </c>
      <c r="K3547">
        <v>0</v>
      </c>
      <c r="L3547">
        <v>28400</v>
      </c>
      <c r="M3547">
        <f>SUM(Emisiones_CO2_CO2eq_MUNDO[[#This Row],[Edificios (kilotoneladas CO₂e)]:[Electricidad y Calor (kilotoneladas CO₂e)]])</f>
        <v>111830</v>
      </c>
    </row>
    <row r="3548" spans="1:13" x14ac:dyDescent="0.25">
      <c r="A3548" t="s">
        <v>260</v>
      </c>
      <c r="B3548" t="s">
        <v>463</v>
      </c>
      <c r="C3548" t="s">
        <v>261</v>
      </c>
      <c r="D3548">
        <v>1999</v>
      </c>
      <c r="E3548">
        <v>12500</v>
      </c>
      <c r="F3548">
        <v>3870</v>
      </c>
      <c r="G3548">
        <v>21630</v>
      </c>
      <c r="H3548">
        <v>1000</v>
      </c>
      <c r="I3548">
        <v>25900</v>
      </c>
      <c r="J3548">
        <v>22600</v>
      </c>
      <c r="K3548">
        <v>0</v>
      </c>
      <c r="L3548">
        <v>33000</v>
      </c>
      <c r="M3548">
        <f>SUM(Emisiones_CO2_CO2eq_MUNDO[[#This Row],[Edificios (kilotoneladas CO₂e)]:[Electricidad y Calor (kilotoneladas CO₂e)]])</f>
        <v>120500</v>
      </c>
    </row>
    <row r="3549" spans="1:13" x14ac:dyDescent="0.25">
      <c r="A3549" t="s">
        <v>260</v>
      </c>
      <c r="B3549" t="s">
        <v>463</v>
      </c>
      <c r="C3549" t="s">
        <v>261</v>
      </c>
      <c r="D3549">
        <v>2000</v>
      </c>
      <c r="E3549">
        <v>11400</v>
      </c>
      <c r="F3549">
        <v>3990</v>
      </c>
      <c r="G3549">
        <v>21630</v>
      </c>
      <c r="H3549">
        <v>800</v>
      </c>
      <c r="I3549">
        <v>25600</v>
      </c>
      <c r="J3549">
        <v>22200</v>
      </c>
      <c r="K3549">
        <v>0</v>
      </c>
      <c r="L3549">
        <v>34500</v>
      </c>
      <c r="M3549">
        <f>SUM(Emisiones_CO2_CO2eq_MUNDO[[#This Row],[Edificios (kilotoneladas CO₂e)]:[Electricidad y Calor (kilotoneladas CO₂e)]])</f>
        <v>120120</v>
      </c>
    </row>
    <row r="3550" spans="1:13" x14ac:dyDescent="0.25">
      <c r="A3550" t="s">
        <v>260</v>
      </c>
      <c r="B3550" t="s">
        <v>463</v>
      </c>
      <c r="C3550" t="s">
        <v>261</v>
      </c>
      <c r="D3550">
        <v>2001</v>
      </c>
      <c r="E3550">
        <v>11300</v>
      </c>
      <c r="F3550">
        <v>4410</v>
      </c>
      <c r="G3550">
        <v>20530</v>
      </c>
      <c r="H3550">
        <v>800</v>
      </c>
      <c r="I3550">
        <v>25500</v>
      </c>
      <c r="J3550">
        <v>22400</v>
      </c>
      <c r="K3550">
        <v>0</v>
      </c>
      <c r="L3550">
        <v>35400</v>
      </c>
      <c r="M3550">
        <f>SUM(Emisiones_CO2_CO2eq_MUNDO[[#This Row],[Edificios (kilotoneladas CO₂e)]:[Electricidad y Calor (kilotoneladas CO₂e)]])</f>
        <v>120340</v>
      </c>
    </row>
    <row r="3551" spans="1:13" x14ac:dyDescent="0.25">
      <c r="A3551" t="s">
        <v>260</v>
      </c>
      <c r="B3551" t="s">
        <v>463</v>
      </c>
      <c r="C3551" t="s">
        <v>261</v>
      </c>
      <c r="D3551">
        <v>2002</v>
      </c>
      <c r="E3551">
        <v>11400</v>
      </c>
      <c r="F3551">
        <v>4390</v>
      </c>
      <c r="G3551">
        <v>20530</v>
      </c>
      <c r="H3551">
        <v>800</v>
      </c>
      <c r="I3551">
        <v>25900</v>
      </c>
      <c r="J3551">
        <v>24800</v>
      </c>
      <c r="K3551">
        <v>0</v>
      </c>
      <c r="L3551">
        <v>35300</v>
      </c>
      <c r="M3551">
        <f>SUM(Emisiones_CO2_CO2eq_MUNDO[[#This Row],[Edificios (kilotoneladas CO₂e)]:[Electricidad y Calor (kilotoneladas CO₂e)]])</f>
        <v>123120</v>
      </c>
    </row>
    <row r="3552" spans="1:13" x14ac:dyDescent="0.25">
      <c r="A3552" t="s">
        <v>260</v>
      </c>
      <c r="B3552" t="s">
        <v>463</v>
      </c>
      <c r="C3552" t="s">
        <v>261</v>
      </c>
      <c r="D3552">
        <v>2003</v>
      </c>
      <c r="E3552">
        <v>11400</v>
      </c>
      <c r="F3552">
        <v>5170</v>
      </c>
      <c r="G3552">
        <v>20530</v>
      </c>
      <c r="H3552">
        <v>800</v>
      </c>
      <c r="I3552">
        <v>27100</v>
      </c>
      <c r="J3552">
        <v>29600</v>
      </c>
      <c r="K3552">
        <v>0</v>
      </c>
      <c r="L3552">
        <v>31700</v>
      </c>
      <c r="M3552">
        <f>SUM(Emisiones_CO2_CO2eq_MUNDO[[#This Row],[Edificios (kilotoneladas CO₂e)]:[Electricidad y Calor (kilotoneladas CO₂e)]])</f>
        <v>126300</v>
      </c>
    </row>
    <row r="3553" spans="1:13" x14ac:dyDescent="0.25">
      <c r="A3553" t="s">
        <v>260</v>
      </c>
      <c r="B3553" t="s">
        <v>463</v>
      </c>
      <c r="C3553" t="s">
        <v>261</v>
      </c>
      <c r="D3553">
        <v>2004</v>
      </c>
      <c r="E3553">
        <v>12600</v>
      </c>
      <c r="F3553">
        <v>5940</v>
      </c>
      <c r="G3553">
        <v>20530</v>
      </c>
      <c r="H3553">
        <v>600</v>
      </c>
      <c r="I3553">
        <v>29300</v>
      </c>
      <c r="J3553">
        <v>34600</v>
      </c>
      <c r="K3553">
        <v>0</v>
      </c>
      <c r="L3553">
        <v>35800</v>
      </c>
      <c r="M3553">
        <f>SUM(Emisiones_CO2_CO2eq_MUNDO[[#This Row],[Edificios (kilotoneladas CO₂e)]:[Electricidad y Calor (kilotoneladas CO₂e)]])</f>
        <v>139370</v>
      </c>
    </row>
    <row r="3554" spans="1:13" x14ac:dyDescent="0.25">
      <c r="A3554" t="s">
        <v>260</v>
      </c>
      <c r="B3554" t="s">
        <v>463</v>
      </c>
      <c r="C3554" t="s">
        <v>261</v>
      </c>
      <c r="D3554">
        <v>2005</v>
      </c>
      <c r="E3554">
        <v>12900</v>
      </c>
      <c r="F3554">
        <v>6700</v>
      </c>
      <c r="G3554">
        <v>20530</v>
      </c>
      <c r="H3554">
        <v>400</v>
      </c>
      <c r="I3554">
        <v>27200</v>
      </c>
      <c r="J3554">
        <v>37000</v>
      </c>
      <c r="K3554">
        <v>0</v>
      </c>
      <c r="L3554">
        <v>37400</v>
      </c>
      <c r="M3554">
        <f>SUM(Emisiones_CO2_CO2eq_MUNDO[[#This Row],[Edificios (kilotoneladas CO₂e)]:[Electricidad y Calor (kilotoneladas CO₂e)]])</f>
        <v>142130</v>
      </c>
    </row>
    <row r="3555" spans="1:13" x14ac:dyDescent="0.25">
      <c r="A3555" t="s">
        <v>260</v>
      </c>
      <c r="B3555" t="s">
        <v>463</v>
      </c>
      <c r="C3555" t="s">
        <v>261</v>
      </c>
      <c r="D3555">
        <v>2006</v>
      </c>
      <c r="E3555">
        <v>13800</v>
      </c>
      <c r="F3555">
        <v>8060</v>
      </c>
      <c r="G3555">
        <v>22000</v>
      </c>
      <c r="H3555">
        <v>400</v>
      </c>
      <c r="I3555">
        <v>27600</v>
      </c>
      <c r="J3555">
        <v>40200</v>
      </c>
      <c r="K3555">
        <v>0</v>
      </c>
      <c r="L3555">
        <v>42500</v>
      </c>
      <c r="M3555">
        <f>SUM(Emisiones_CO2_CO2eq_MUNDO[[#This Row],[Edificios (kilotoneladas CO₂e)]:[Electricidad y Calor (kilotoneladas CO₂e)]])</f>
        <v>154560</v>
      </c>
    </row>
    <row r="3556" spans="1:13" x14ac:dyDescent="0.25">
      <c r="A3556" t="s">
        <v>260</v>
      </c>
      <c r="B3556" t="s">
        <v>463</v>
      </c>
      <c r="C3556" t="s">
        <v>261</v>
      </c>
      <c r="D3556">
        <v>2007</v>
      </c>
      <c r="E3556">
        <v>14900</v>
      </c>
      <c r="F3556">
        <v>9910</v>
      </c>
      <c r="G3556">
        <v>22000</v>
      </c>
      <c r="H3556">
        <v>500</v>
      </c>
      <c r="I3556">
        <v>33200</v>
      </c>
      <c r="J3556">
        <v>44500</v>
      </c>
      <c r="K3556">
        <v>0</v>
      </c>
      <c r="L3556">
        <v>43400</v>
      </c>
      <c r="M3556">
        <f>SUM(Emisiones_CO2_CO2eq_MUNDO[[#This Row],[Edificios (kilotoneladas CO₂e)]:[Electricidad y Calor (kilotoneladas CO₂e)]])</f>
        <v>168410</v>
      </c>
    </row>
    <row r="3557" spans="1:13" x14ac:dyDescent="0.25">
      <c r="A3557" t="s">
        <v>260</v>
      </c>
      <c r="B3557" t="s">
        <v>463</v>
      </c>
      <c r="C3557" t="s">
        <v>261</v>
      </c>
      <c r="D3557">
        <v>2008</v>
      </c>
      <c r="E3557">
        <v>15400</v>
      </c>
      <c r="F3557">
        <v>11760</v>
      </c>
      <c r="G3557">
        <v>22000</v>
      </c>
      <c r="H3557">
        <v>400</v>
      </c>
      <c r="I3557">
        <v>32200</v>
      </c>
      <c r="J3557">
        <v>39300</v>
      </c>
      <c r="K3557">
        <v>0</v>
      </c>
      <c r="L3557">
        <v>43200</v>
      </c>
      <c r="M3557">
        <f>SUM(Emisiones_CO2_CO2eq_MUNDO[[#This Row],[Edificios (kilotoneladas CO₂e)]:[Electricidad y Calor (kilotoneladas CO₂e)]])</f>
        <v>164260</v>
      </c>
    </row>
    <row r="3558" spans="1:13" x14ac:dyDescent="0.25">
      <c r="A3558" t="s">
        <v>260</v>
      </c>
      <c r="B3558" t="s">
        <v>463</v>
      </c>
      <c r="C3558" t="s">
        <v>261</v>
      </c>
      <c r="D3558">
        <v>2009</v>
      </c>
      <c r="E3558">
        <v>15500</v>
      </c>
      <c r="F3558">
        <v>11410</v>
      </c>
      <c r="G3558">
        <v>22000</v>
      </c>
      <c r="H3558">
        <v>300</v>
      </c>
      <c r="I3558">
        <v>32700</v>
      </c>
      <c r="J3558">
        <v>39800</v>
      </c>
      <c r="K3558">
        <v>0</v>
      </c>
      <c r="L3558">
        <v>45400</v>
      </c>
      <c r="M3558">
        <f>SUM(Emisiones_CO2_CO2eq_MUNDO[[#This Row],[Edificios (kilotoneladas CO₂e)]:[Electricidad y Calor (kilotoneladas CO₂e)]])</f>
        <v>167110</v>
      </c>
    </row>
    <row r="3559" spans="1:13" x14ac:dyDescent="0.25">
      <c r="A3559" t="s">
        <v>260</v>
      </c>
      <c r="B3559" t="s">
        <v>463</v>
      </c>
      <c r="C3559" t="s">
        <v>261</v>
      </c>
      <c r="D3559">
        <v>2010</v>
      </c>
      <c r="E3559">
        <v>16100</v>
      </c>
      <c r="F3559">
        <v>11450</v>
      </c>
      <c r="G3559">
        <v>22000</v>
      </c>
      <c r="H3559">
        <v>200</v>
      </c>
      <c r="I3559">
        <v>33400</v>
      </c>
      <c r="J3559">
        <v>38100</v>
      </c>
      <c r="K3559">
        <v>0</v>
      </c>
      <c r="L3559">
        <v>41700</v>
      </c>
      <c r="M3559">
        <f>SUM(Emisiones_CO2_CO2eq_MUNDO[[#This Row],[Edificios (kilotoneladas CO₂e)]:[Electricidad y Calor (kilotoneladas CO₂e)]])</f>
        <v>162950</v>
      </c>
    </row>
    <row r="3560" spans="1:13" x14ac:dyDescent="0.25">
      <c r="A3560" t="s">
        <v>260</v>
      </c>
      <c r="B3560" t="s">
        <v>463</v>
      </c>
      <c r="C3560" t="s">
        <v>261</v>
      </c>
      <c r="D3560">
        <v>2011</v>
      </c>
      <c r="E3560">
        <v>17600</v>
      </c>
      <c r="F3560">
        <v>10970</v>
      </c>
      <c r="G3560">
        <v>28600</v>
      </c>
      <c r="H3560">
        <v>300</v>
      </c>
      <c r="I3560">
        <v>35000</v>
      </c>
      <c r="J3560">
        <v>37800</v>
      </c>
      <c r="K3560">
        <v>0</v>
      </c>
      <c r="L3560">
        <v>40600</v>
      </c>
      <c r="M3560">
        <f>SUM(Emisiones_CO2_CO2eq_MUNDO[[#This Row],[Edificios (kilotoneladas CO₂e)]:[Electricidad y Calor (kilotoneladas CO₂e)]])</f>
        <v>170870</v>
      </c>
    </row>
    <row r="3561" spans="1:13" x14ac:dyDescent="0.25">
      <c r="A3561" t="s">
        <v>260</v>
      </c>
      <c r="B3561" t="s">
        <v>463</v>
      </c>
      <c r="C3561" t="s">
        <v>261</v>
      </c>
      <c r="D3561">
        <v>2012</v>
      </c>
      <c r="E3561">
        <v>19400</v>
      </c>
      <c r="F3561">
        <v>11310</v>
      </c>
      <c r="G3561">
        <v>28600</v>
      </c>
      <c r="H3561">
        <v>300</v>
      </c>
      <c r="I3561">
        <v>35800</v>
      </c>
      <c r="J3561">
        <v>35400</v>
      </c>
      <c r="K3561">
        <v>160</v>
      </c>
      <c r="L3561">
        <v>41900</v>
      </c>
      <c r="M3561">
        <f>SUM(Emisiones_CO2_CO2eq_MUNDO[[#This Row],[Edificios (kilotoneladas CO₂e)]:[Electricidad y Calor (kilotoneladas CO₂e)]])</f>
        <v>172870</v>
      </c>
    </row>
    <row r="3562" spans="1:13" x14ac:dyDescent="0.25">
      <c r="A3562" t="s">
        <v>260</v>
      </c>
      <c r="B3562" t="s">
        <v>463</v>
      </c>
      <c r="C3562" t="s">
        <v>261</v>
      </c>
      <c r="D3562">
        <v>2013</v>
      </c>
      <c r="E3562">
        <v>18300</v>
      </c>
      <c r="F3562">
        <v>11850</v>
      </c>
      <c r="G3562">
        <v>28600</v>
      </c>
      <c r="H3562">
        <v>400</v>
      </c>
      <c r="I3562">
        <v>36600</v>
      </c>
      <c r="J3562">
        <v>33299.999999999898</v>
      </c>
      <c r="K3562">
        <v>160</v>
      </c>
      <c r="L3562">
        <v>45100</v>
      </c>
      <c r="M3562">
        <f>SUM(Emisiones_CO2_CO2eq_MUNDO[[#This Row],[Edificios (kilotoneladas CO₂e)]:[Electricidad y Calor (kilotoneladas CO₂e)]])</f>
        <v>174309.99999999988</v>
      </c>
    </row>
    <row r="3563" spans="1:13" x14ac:dyDescent="0.25">
      <c r="A3563" t="s">
        <v>260</v>
      </c>
      <c r="B3563" t="s">
        <v>463</v>
      </c>
      <c r="C3563" t="s">
        <v>261</v>
      </c>
      <c r="D3563">
        <v>2014</v>
      </c>
      <c r="E3563">
        <v>18900</v>
      </c>
      <c r="F3563">
        <v>12210</v>
      </c>
      <c r="G3563">
        <v>28600</v>
      </c>
      <c r="H3563">
        <v>200</v>
      </c>
      <c r="I3563">
        <v>39100</v>
      </c>
      <c r="J3563">
        <v>37900</v>
      </c>
      <c r="K3563">
        <v>160</v>
      </c>
      <c r="L3563">
        <v>45500</v>
      </c>
      <c r="M3563">
        <f>SUM(Emisiones_CO2_CO2eq_MUNDO[[#This Row],[Edificios (kilotoneladas CO₂e)]:[Electricidad y Calor (kilotoneladas CO₂e)]])</f>
        <v>182570</v>
      </c>
    </row>
    <row r="3564" spans="1:13" x14ac:dyDescent="0.25">
      <c r="A3564" t="s">
        <v>260</v>
      </c>
      <c r="B3564" t="s">
        <v>463</v>
      </c>
      <c r="C3564" t="s">
        <v>261</v>
      </c>
      <c r="D3564">
        <v>2015</v>
      </c>
      <c r="E3564">
        <v>19200</v>
      </c>
      <c r="F3564">
        <v>12720</v>
      </c>
      <c r="G3564">
        <v>28600</v>
      </c>
      <c r="H3564">
        <v>500</v>
      </c>
      <c r="I3564">
        <v>44000</v>
      </c>
      <c r="J3564">
        <v>41400</v>
      </c>
      <c r="K3564">
        <v>160</v>
      </c>
      <c r="L3564">
        <v>45500</v>
      </c>
      <c r="M3564">
        <f>SUM(Emisiones_CO2_CO2eq_MUNDO[[#This Row],[Edificios (kilotoneladas CO₂e)]:[Electricidad y Calor (kilotoneladas CO₂e)]])</f>
        <v>192080</v>
      </c>
    </row>
    <row r="3565" spans="1:13" x14ac:dyDescent="0.25">
      <c r="A3565" t="s">
        <v>260</v>
      </c>
      <c r="B3565" t="s">
        <v>463</v>
      </c>
      <c r="C3565" t="s">
        <v>261</v>
      </c>
      <c r="D3565">
        <v>2016</v>
      </c>
      <c r="E3565">
        <v>18700</v>
      </c>
      <c r="F3565">
        <v>12720</v>
      </c>
      <c r="G3565">
        <v>28600</v>
      </c>
      <c r="H3565">
        <v>600</v>
      </c>
      <c r="I3565">
        <v>46200</v>
      </c>
      <c r="J3565">
        <v>41800</v>
      </c>
      <c r="K3565">
        <v>160</v>
      </c>
      <c r="L3565">
        <v>46200</v>
      </c>
      <c r="M3565">
        <f>SUM(Emisiones_CO2_CO2eq_MUNDO[[#This Row],[Edificios (kilotoneladas CO₂e)]:[Electricidad y Calor (kilotoneladas CO₂e)]])</f>
        <v>194980</v>
      </c>
    </row>
    <row r="3566" spans="1:13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f>SUM(Emisiones_CO2_CO2eq_MUNDO[[#This Row],[Edificios (kilotoneladas CO₂e)]:[Electricidad y Calor (kilotoneladas CO₂e)]])</f>
        <v>0</v>
      </c>
    </row>
    <row r="3567" spans="1:13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-140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f>SUM(Emisiones_CO2_CO2eq_MUNDO[[#This Row],[Edificios (kilotoneladas CO₂e)]:[Electricidad y Calor (kilotoneladas CO₂e)]])</f>
        <v>-140</v>
      </c>
    </row>
    <row r="3568" spans="1:13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-140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f>SUM(Emisiones_CO2_CO2eq_MUNDO[[#This Row],[Edificios (kilotoneladas CO₂e)]:[Electricidad y Calor (kilotoneladas CO₂e)]])</f>
        <v>-140</v>
      </c>
    </row>
    <row r="3569" spans="1:13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-140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f>SUM(Emisiones_CO2_CO2eq_MUNDO[[#This Row],[Edificios (kilotoneladas CO₂e)]:[Electricidad y Calor (kilotoneladas CO₂e)]])</f>
        <v>-140</v>
      </c>
    </row>
    <row r="3570" spans="1:13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-140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f>SUM(Emisiones_CO2_CO2eq_MUNDO[[#This Row],[Edificios (kilotoneladas CO₂e)]:[Electricidad y Calor (kilotoneladas CO₂e)]])</f>
        <v>-140</v>
      </c>
    </row>
    <row r="3571" spans="1:13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-140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f>SUM(Emisiones_CO2_CO2eq_MUNDO[[#This Row],[Edificios (kilotoneladas CO₂e)]:[Electricidad y Calor (kilotoneladas CO₂e)]])</f>
        <v>-140</v>
      </c>
    </row>
    <row r="3572" spans="1:13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-140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f>SUM(Emisiones_CO2_CO2eq_MUNDO[[#This Row],[Edificios (kilotoneladas CO₂e)]:[Electricidad y Calor (kilotoneladas CO₂e)]])</f>
        <v>-140</v>
      </c>
    </row>
    <row r="3573" spans="1:13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-140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f>SUM(Emisiones_CO2_CO2eq_MUNDO[[#This Row],[Edificios (kilotoneladas CO₂e)]:[Electricidad y Calor (kilotoneladas CO₂e)]])</f>
        <v>-140</v>
      </c>
    </row>
    <row r="3574" spans="1:13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-140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SUM(Emisiones_CO2_CO2eq_MUNDO[[#This Row],[Edificios (kilotoneladas CO₂e)]:[Electricidad y Calor (kilotoneladas CO₂e)]])</f>
        <v>-140</v>
      </c>
    </row>
    <row r="3575" spans="1:13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-140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SUM(Emisiones_CO2_CO2eq_MUNDO[[#This Row],[Edificios (kilotoneladas CO₂e)]:[Electricidad y Calor (kilotoneladas CO₂e)]])</f>
        <v>-140</v>
      </c>
    </row>
    <row r="3576" spans="1:13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-140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SUM(Emisiones_CO2_CO2eq_MUNDO[[#This Row],[Edificios (kilotoneladas CO₂e)]:[Electricidad y Calor (kilotoneladas CO₂e)]])</f>
        <v>-140</v>
      </c>
    </row>
    <row r="3577" spans="1:13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-140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SUM(Emisiones_CO2_CO2eq_MUNDO[[#This Row],[Edificios (kilotoneladas CO₂e)]:[Electricidad y Calor (kilotoneladas CO₂e)]])</f>
        <v>-140</v>
      </c>
    </row>
    <row r="3578" spans="1:13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-140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SUM(Emisiones_CO2_CO2eq_MUNDO[[#This Row],[Edificios (kilotoneladas CO₂e)]:[Electricidad y Calor (kilotoneladas CO₂e)]])</f>
        <v>-140</v>
      </c>
    </row>
    <row r="3579" spans="1:13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-140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SUM(Emisiones_CO2_CO2eq_MUNDO[[#This Row],[Edificios (kilotoneladas CO₂e)]:[Electricidad y Calor (kilotoneladas CO₂e)]])</f>
        <v>-140</v>
      </c>
    </row>
    <row r="3580" spans="1:13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-140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f>SUM(Emisiones_CO2_CO2eq_MUNDO[[#This Row],[Edificios (kilotoneladas CO₂e)]:[Electricidad y Calor (kilotoneladas CO₂e)]])</f>
        <v>-140</v>
      </c>
    </row>
    <row r="3581" spans="1:13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-140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f>SUM(Emisiones_CO2_CO2eq_MUNDO[[#This Row],[Edificios (kilotoneladas CO₂e)]:[Electricidad y Calor (kilotoneladas CO₂e)]])</f>
        <v>-140</v>
      </c>
    </row>
    <row r="3582" spans="1:13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f>SUM(Emisiones_CO2_CO2eq_MUNDO[[#This Row],[Edificios (kilotoneladas CO₂e)]:[Electricidad y Calor (kilotoneladas CO₂e)]])</f>
        <v>0</v>
      </c>
    </row>
    <row r="3583" spans="1:13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f>SUM(Emisiones_CO2_CO2eq_MUNDO[[#This Row],[Edificios (kilotoneladas CO₂e)]:[Electricidad y Calor (kilotoneladas CO₂e)]])</f>
        <v>0</v>
      </c>
    </row>
    <row r="3584" spans="1:13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f>SUM(Emisiones_CO2_CO2eq_MUNDO[[#This Row],[Edificios (kilotoneladas CO₂e)]:[Electricidad y Calor (kilotoneladas CO₂e)]])</f>
        <v>0</v>
      </c>
    </row>
    <row r="3585" spans="1:13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f>SUM(Emisiones_CO2_CO2eq_MUNDO[[#This Row],[Edificios (kilotoneladas CO₂e)]:[Electricidad y Calor (kilotoneladas CO₂e)]])</f>
        <v>0</v>
      </c>
    </row>
    <row r="3586" spans="1:13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f>SUM(Emisiones_CO2_CO2eq_MUNDO[[#This Row],[Edificios (kilotoneladas CO₂e)]:[Electricidad y Calor (kilotoneladas CO₂e)]])</f>
        <v>0</v>
      </c>
    </row>
    <row r="3587" spans="1:13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f>SUM(Emisiones_CO2_CO2eq_MUNDO[[#This Row],[Edificios (kilotoneladas CO₂e)]:[Electricidad y Calor (kilotoneladas CO₂e)]])</f>
        <v>0</v>
      </c>
    </row>
    <row r="3588" spans="1:13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f>SUM(Emisiones_CO2_CO2eq_MUNDO[[#This Row],[Edificios (kilotoneladas CO₂e)]:[Electricidad y Calor (kilotoneladas CO₂e)]])</f>
        <v>0</v>
      </c>
    </row>
    <row r="3589" spans="1:13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f>SUM(Emisiones_CO2_CO2eq_MUNDO[[#This Row],[Edificios (kilotoneladas CO₂e)]:[Electricidad y Calor (kilotoneladas CO₂e)]])</f>
        <v>0</v>
      </c>
    </row>
    <row r="3590" spans="1:13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f>SUM(Emisiones_CO2_CO2eq_MUNDO[[#This Row],[Edificios (kilotoneladas CO₂e)]:[Electricidad y Calor (kilotoneladas CO₂e)]])</f>
        <v>0</v>
      </c>
    </row>
    <row r="3591" spans="1:13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f>SUM(Emisiones_CO2_CO2eq_MUNDO[[#This Row],[Edificios (kilotoneladas CO₂e)]:[Electricidad y Calor (kilotoneladas CO₂e)]])</f>
        <v>0</v>
      </c>
    </row>
    <row r="3592" spans="1:13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f>SUM(Emisiones_CO2_CO2eq_MUNDO[[#This Row],[Edificios (kilotoneladas CO₂e)]:[Electricidad y Calor (kilotoneladas CO₂e)]])</f>
        <v>0</v>
      </c>
    </row>
    <row r="3593" spans="1:13" x14ac:dyDescent="0.25">
      <c r="A3593" t="s">
        <v>264</v>
      </c>
      <c r="B3593" t="s">
        <v>465</v>
      </c>
      <c r="C3593" t="s">
        <v>265</v>
      </c>
      <c r="D3593">
        <v>1990</v>
      </c>
      <c r="E3593">
        <v>300</v>
      </c>
      <c r="F3593">
        <v>130</v>
      </c>
      <c r="G3593">
        <v>8610</v>
      </c>
      <c r="H3593">
        <v>0</v>
      </c>
      <c r="I3593">
        <v>1300</v>
      </c>
      <c r="J3593">
        <v>500</v>
      </c>
      <c r="K3593">
        <v>0</v>
      </c>
      <c r="L3593">
        <v>500</v>
      </c>
      <c r="M3593">
        <f>SUM(Emisiones_CO2_CO2eq_MUNDO[[#This Row],[Edificios (kilotoneladas CO₂e)]:[Electricidad y Calor (kilotoneladas CO₂e)]])</f>
        <v>11340</v>
      </c>
    </row>
    <row r="3594" spans="1:13" x14ac:dyDescent="0.25">
      <c r="A3594" t="s">
        <v>264</v>
      </c>
      <c r="B3594" t="s">
        <v>465</v>
      </c>
      <c r="C3594" t="s">
        <v>265</v>
      </c>
      <c r="D3594">
        <v>1991</v>
      </c>
      <c r="E3594">
        <v>300</v>
      </c>
      <c r="F3594">
        <v>130</v>
      </c>
      <c r="G3594">
        <v>8610</v>
      </c>
      <c r="H3594">
        <v>0</v>
      </c>
      <c r="I3594">
        <v>1300</v>
      </c>
      <c r="J3594">
        <v>600</v>
      </c>
      <c r="K3594">
        <v>0</v>
      </c>
      <c r="L3594">
        <v>800</v>
      </c>
      <c r="M3594">
        <f>SUM(Emisiones_CO2_CO2eq_MUNDO[[#This Row],[Edificios (kilotoneladas CO₂e)]:[Electricidad y Calor (kilotoneladas CO₂e)]])</f>
        <v>11740</v>
      </c>
    </row>
    <row r="3595" spans="1:13" x14ac:dyDescent="0.25">
      <c r="A3595" t="s">
        <v>264</v>
      </c>
      <c r="B3595" t="s">
        <v>465</v>
      </c>
      <c r="C3595" t="s">
        <v>265</v>
      </c>
      <c r="D3595">
        <v>1992</v>
      </c>
      <c r="E3595">
        <v>300</v>
      </c>
      <c r="F3595">
        <v>110</v>
      </c>
      <c r="G3595">
        <v>8610</v>
      </c>
      <c r="H3595">
        <v>0</v>
      </c>
      <c r="I3595">
        <v>1400</v>
      </c>
      <c r="J3595">
        <v>600</v>
      </c>
      <c r="K3595">
        <v>0</v>
      </c>
      <c r="L3595">
        <v>1200</v>
      </c>
      <c r="M3595">
        <f>SUM(Emisiones_CO2_CO2eq_MUNDO[[#This Row],[Edificios (kilotoneladas CO₂e)]:[Electricidad y Calor (kilotoneladas CO₂e)]])</f>
        <v>12220</v>
      </c>
    </row>
    <row r="3596" spans="1:13" x14ac:dyDescent="0.25">
      <c r="A3596" t="s">
        <v>264</v>
      </c>
      <c r="B3596" t="s">
        <v>465</v>
      </c>
      <c r="C3596" t="s">
        <v>265</v>
      </c>
      <c r="D3596">
        <v>1993</v>
      </c>
      <c r="E3596">
        <v>300</v>
      </c>
      <c r="F3596">
        <v>250</v>
      </c>
      <c r="G3596">
        <v>8610</v>
      </c>
      <c r="H3596">
        <v>0</v>
      </c>
      <c r="I3596">
        <v>1500</v>
      </c>
      <c r="J3596">
        <v>700</v>
      </c>
      <c r="K3596">
        <v>0</v>
      </c>
      <c r="L3596">
        <v>1000</v>
      </c>
      <c r="M3596">
        <f>SUM(Emisiones_CO2_CO2eq_MUNDO[[#This Row],[Edificios (kilotoneladas CO₂e)]:[Electricidad y Calor (kilotoneladas CO₂e)]])</f>
        <v>12360</v>
      </c>
    </row>
    <row r="3597" spans="1:13" x14ac:dyDescent="0.25">
      <c r="A3597" t="s">
        <v>264</v>
      </c>
      <c r="B3597" t="s">
        <v>465</v>
      </c>
      <c r="C3597" t="s">
        <v>265</v>
      </c>
      <c r="D3597">
        <v>1994</v>
      </c>
      <c r="E3597">
        <v>300</v>
      </c>
      <c r="F3597">
        <v>270</v>
      </c>
      <c r="G3597">
        <v>8610</v>
      </c>
      <c r="H3597">
        <v>0</v>
      </c>
      <c r="I3597">
        <v>1600</v>
      </c>
      <c r="J3597">
        <v>700</v>
      </c>
      <c r="K3597">
        <v>0</v>
      </c>
      <c r="L3597">
        <v>1100</v>
      </c>
      <c r="M3597">
        <f>SUM(Emisiones_CO2_CO2eq_MUNDO[[#This Row],[Edificios (kilotoneladas CO₂e)]:[Electricidad y Calor (kilotoneladas CO₂e)]])</f>
        <v>12580</v>
      </c>
    </row>
    <row r="3598" spans="1:13" x14ac:dyDescent="0.25">
      <c r="A3598" t="s">
        <v>264</v>
      </c>
      <c r="B3598" t="s">
        <v>465</v>
      </c>
      <c r="C3598" t="s">
        <v>265</v>
      </c>
      <c r="D3598">
        <v>1995</v>
      </c>
      <c r="E3598">
        <v>300</v>
      </c>
      <c r="F3598">
        <v>260</v>
      </c>
      <c r="G3598">
        <v>8610</v>
      </c>
      <c r="H3598">
        <v>0</v>
      </c>
      <c r="I3598">
        <v>1700</v>
      </c>
      <c r="J3598">
        <v>800</v>
      </c>
      <c r="K3598">
        <v>0</v>
      </c>
      <c r="L3598">
        <v>1200</v>
      </c>
      <c r="M3598">
        <f>SUM(Emisiones_CO2_CO2eq_MUNDO[[#This Row],[Edificios (kilotoneladas CO₂e)]:[Electricidad y Calor (kilotoneladas CO₂e)]])</f>
        <v>12870</v>
      </c>
    </row>
    <row r="3599" spans="1:13" x14ac:dyDescent="0.25">
      <c r="A3599" t="s">
        <v>264</v>
      </c>
      <c r="B3599" t="s">
        <v>465</v>
      </c>
      <c r="C3599" t="s">
        <v>265</v>
      </c>
      <c r="D3599">
        <v>1996</v>
      </c>
      <c r="E3599">
        <v>300</v>
      </c>
      <c r="F3599">
        <v>280</v>
      </c>
      <c r="G3599">
        <v>8550</v>
      </c>
      <c r="H3599">
        <v>0</v>
      </c>
      <c r="I3599">
        <v>1800</v>
      </c>
      <c r="J3599">
        <v>900</v>
      </c>
      <c r="K3599">
        <v>0</v>
      </c>
      <c r="L3599">
        <v>1100</v>
      </c>
      <c r="M3599">
        <f>SUM(Emisiones_CO2_CO2eq_MUNDO[[#This Row],[Edificios (kilotoneladas CO₂e)]:[Electricidad y Calor (kilotoneladas CO₂e)]])</f>
        <v>12930</v>
      </c>
    </row>
    <row r="3600" spans="1:13" x14ac:dyDescent="0.25">
      <c r="A3600" t="s">
        <v>264</v>
      </c>
      <c r="B3600" t="s">
        <v>465</v>
      </c>
      <c r="C3600" t="s">
        <v>265</v>
      </c>
      <c r="D3600">
        <v>1997</v>
      </c>
      <c r="E3600">
        <v>300</v>
      </c>
      <c r="F3600">
        <v>300</v>
      </c>
      <c r="G3600">
        <v>8550</v>
      </c>
      <c r="H3600">
        <v>0</v>
      </c>
      <c r="I3600">
        <v>1900</v>
      </c>
      <c r="J3600">
        <v>800</v>
      </c>
      <c r="K3600">
        <v>0</v>
      </c>
      <c r="L3600">
        <v>1300</v>
      </c>
      <c r="M3600">
        <f>SUM(Emisiones_CO2_CO2eq_MUNDO[[#This Row],[Edificios (kilotoneladas CO₂e)]:[Electricidad y Calor (kilotoneladas CO₂e)]])</f>
        <v>13150</v>
      </c>
    </row>
    <row r="3601" spans="1:13" x14ac:dyDescent="0.25">
      <c r="A3601" t="s">
        <v>264</v>
      </c>
      <c r="B3601" t="s">
        <v>465</v>
      </c>
      <c r="C3601" t="s">
        <v>265</v>
      </c>
      <c r="D3601">
        <v>1998</v>
      </c>
      <c r="E3601">
        <v>300</v>
      </c>
      <c r="F3601">
        <v>320</v>
      </c>
      <c r="G3601">
        <v>8550</v>
      </c>
      <c r="H3601">
        <v>0</v>
      </c>
      <c r="I3601">
        <v>2200</v>
      </c>
      <c r="J3601">
        <v>900</v>
      </c>
      <c r="K3601">
        <v>0</v>
      </c>
      <c r="L3601">
        <v>2000</v>
      </c>
      <c r="M3601">
        <f>SUM(Emisiones_CO2_CO2eq_MUNDO[[#This Row],[Edificios (kilotoneladas CO₂e)]:[Electricidad y Calor (kilotoneladas CO₂e)]])</f>
        <v>14270</v>
      </c>
    </row>
    <row r="3602" spans="1:13" x14ac:dyDescent="0.25">
      <c r="A3602" t="s">
        <v>264</v>
      </c>
      <c r="B3602" t="s">
        <v>465</v>
      </c>
      <c r="C3602" t="s">
        <v>265</v>
      </c>
      <c r="D3602">
        <v>1999</v>
      </c>
      <c r="E3602">
        <v>300</v>
      </c>
      <c r="F3602">
        <v>320</v>
      </c>
      <c r="G3602">
        <v>8550</v>
      </c>
      <c r="H3602">
        <v>0</v>
      </c>
      <c r="I3602">
        <v>2300</v>
      </c>
      <c r="J3602">
        <v>800</v>
      </c>
      <c r="K3602">
        <v>0</v>
      </c>
      <c r="L3602">
        <v>1200</v>
      </c>
      <c r="M3602">
        <f>SUM(Emisiones_CO2_CO2eq_MUNDO[[#This Row],[Edificios (kilotoneladas CO₂e)]:[Electricidad y Calor (kilotoneladas CO₂e)]])</f>
        <v>13470</v>
      </c>
    </row>
    <row r="3603" spans="1:13" x14ac:dyDescent="0.25">
      <c r="A3603" t="s">
        <v>264</v>
      </c>
      <c r="B3603" t="s">
        <v>465</v>
      </c>
      <c r="C3603" t="s">
        <v>265</v>
      </c>
      <c r="D3603">
        <v>2000</v>
      </c>
      <c r="E3603">
        <v>300</v>
      </c>
      <c r="F3603">
        <v>400</v>
      </c>
      <c r="G3603">
        <v>8550</v>
      </c>
      <c r="H3603">
        <v>0</v>
      </c>
      <c r="I3603">
        <v>2300</v>
      </c>
      <c r="J3603">
        <v>900</v>
      </c>
      <c r="K3603">
        <v>0</v>
      </c>
      <c r="L3603">
        <v>1300</v>
      </c>
      <c r="M3603">
        <f>SUM(Emisiones_CO2_CO2eq_MUNDO[[#This Row],[Edificios (kilotoneladas CO₂e)]:[Electricidad y Calor (kilotoneladas CO₂e)]])</f>
        <v>13750</v>
      </c>
    </row>
    <row r="3604" spans="1:13" x14ac:dyDescent="0.25">
      <c r="A3604" t="s">
        <v>264</v>
      </c>
      <c r="B3604" t="s">
        <v>465</v>
      </c>
      <c r="C3604" t="s">
        <v>265</v>
      </c>
      <c r="D3604">
        <v>2001</v>
      </c>
      <c r="E3604">
        <v>300</v>
      </c>
      <c r="F3604">
        <v>350</v>
      </c>
      <c r="G3604">
        <v>8960</v>
      </c>
      <c r="H3604">
        <v>0</v>
      </c>
      <c r="I3604">
        <v>2200</v>
      </c>
      <c r="J3604">
        <v>1100</v>
      </c>
      <c r="K3604">
        <v>0</v>
      </c>
      <c r="L3604">
        <v>2200</v>
      </c>
      <c r="M3604">
        <f>SUM(Emisiones_CO2_CO2eq_MUNDO[[#This Row],[Edificios (kilotoneladas CO₂e)]:[Electricidad y Calor (kilotoneladas CO₂e)]])</f>
        <v>15110</v>
      </c>
    </row>
    <row r="3605" spans="1:13" x14ac:dyDescent="0.25">
      <c r="A3605" t="s">
        <v>264</v>
      </c>
      <c r="B3605" t="s">
        <v>465</v>
      </c>
      <c r="C3605" t="s">
        <v>265</v>
      </c>
      <c r="D3605">
        <v>2002</v>
      </c>
      <c r="E3605">
        <v>400</v>
      </c>
      <c r="F3605">
        <v>310</v>
      </c>
      <c r="G3605">
        <v>9100</v>
      </c>
      <c r="H3605">
        <v>100</v>
      </c>
      <c r="I3605">
        <v>2400</v>
      </c>
      <c r="J3605">
        <v>700</v>
      </c>
      <c r="K3605">
        <v>0</v>
      </c>
      <c r="L3605">
        <v>1500</v>
      </c>
      <c r="M3605">
        <f>SUM(Emisiones_CO2_CO2eq_MUNDO[[#This Row],[Edificios (kilotoneladas CO₂e)]:[Electricidad y Calor (kilotoneladas CO₂e)]])</f>
        <v>14510</v>
      </c>
    </row>
    <row r="3606" spans="1:13" x14ac:dyDescent="0.25">
      <c r="A3606" t="s">
        <v>264</v>
      </c>
      <c r="B3606" t="s">
        <v>465</v>
      </c>
      <c r="C3606" t="s">
        <v>265</v>
      </c>
      <c r="D3606">
        <v>2003</v>
      </c>
      <c r="E3606">
        <v>400</v>
      </c>
      <c r="F3606">
        <v>370</v>
      </c>
      <c r="G3606">
        <v>8960</v>
      </c>
      <c r="H3606">
        <v>100</v>
      </c>
      <c r="I3606">
        <v>2500</v>
      </c>
      <c r="J3606">
        <v>200</v>
      </c>
      <c r="K3606">
        <v>0</v>
      </c>
      <c r="L3606">
        <v>2000</v>
      </c>
      <c r="M3606">
        <f>SUM(Emisiones_CO2_CO2eq_MUNDO[[#This Row],[Edificios (kilotoneladas CO₂e)]:[Electricidad y Calor (kilotoneladas CO₂e)]])</f>
        <v>14530</v>
      </c>
    </row>
    <row r="3607" spans="1:13" x14ac:dyDescent="0.25">
      <c r="A3607" t="s">
        <v>264</v>
      </c>
      <c r="B3607" t="s">
        <v>465</v>
      </c>
      <c r="C3607" t="s">
        <v>265</v>
      </c>
      <c r="D3607">
        <v>2004</v>
      </c>
      <c r="E3607">
        <v>300</v>
      </c>
      <c r="F3607">
        <v>430</v>
      </c>
      <c r="G3607">
        <v>8980</v>
      </c>
      <c r="H3607">
        <v>100</v>
      </c>
      <c r="I3607">
        <v>2600</v>
      </c>
      <c r="J3607">
        <v>800</v>
      </c>
      <c r="K3607">
        <v>0</v>
      </c>
      <c r="L3607">
        <v>1500</v>
      </c>
      <c r="M3607">
        <f>SUM(Emisiones_CO2_CO2eq_MUNDO[[#This Row],[Edificios (kilotoneladas CO₂e)]:[Electricidad y Calor (kilotoneladas CO₂e)]])</f>
        <v>14710</v>
      </c>
    </row>
    <row r="3608" spans="1:13" x14ac:dyDescent="0.25">
      <c r="A3608" t="s">
        <v>264</v>
      </c>
      <c r="B3608" t="s">
        <v>465</v>
      </c>
      <c r="C3608" t="s">
        <v>265</v>
      </c>
      <c r="D3608">
        <v>2005</v>
      </c>
      <c r="E3608">
        <v>400</v>
      </c>
      <c r="F3608">
        <v>430</v>
      </c>
      <c r="G3608">
        <v>8950</v>
      </c>
      <c r="H3608">
        <v>100</v>
      </c>
      <c r="I3608">
        <v>2900</v>
      </c>
      <c r="J3608">
        <v>1900</v>
      </c>
      <c r="K3608">
        <v>0</v>
      </c>
      <c r="L3608">
        <v>1600</v>
      </c>
      <c r="M3608">
        <f>SUM(Emisiones_CO2_CO2eq_MUNDO[[#This Row],[Edificios (kilotoneladas CO₂e)]:[Electricidad y Calor (kilotoneladas CO₂e)]])</f>
        <v>16280</v>
      </c>
    </row>
    <row r="3609" spans="1:13" x14ac:dyDescent="0.25">
      <c r="A3609" t="s">
        <v>264</v>
      </c>
      <c r="B3609" t="s">
        <v>465</v>
      </c>
      <c r="C3609" t="s">
        <v>265</v>
      </c>
      <c r="D3609">
        <v>2006</v>
      </c>
      <c r="E3609">
        <v>500</v>
      </c>
      <c r="F3609">
        <v>430</v>
      </c>
      <c r="G3609">
        <v>8320</v>
      </c>
      <c r="H3609">
        <v>100</v>
      </c>
      <c r="I3609">
        <v>3000</v>
      </c>
      <c r="J3609">
        <v>1700</v>
      </c>
      <c r="K3609">
        <v>0</v>
      </c>
      <c r="L3609">
        <v>1800</v>
      </c>
      <c r="M3609">
        <f>SUM(Emisiones_CO2_CO2eq_MUNDO[[#This Row],[Edificios (kilotoneladas CO₂e)]:[Electricidad y Calor (kilotoneladas CO₂e)]])</f>
        <v>15850</v>
      </c>
    </row>
    <row r="3610" spans="1:13" x14ac:dyDescent="0.25">
      <c r="A3610" t="s">
        <v>264</v>
      </c>
      <c r="B3610" t="s">
        <v>465</v>
      </c>
      <c r="C3610" t="s">
        <v>265</v>
      </c>
      <c r="D3610">
        <v>2007</v>
      </c>
      <c r="E3610">
        <v>500</v>
      </c>
      <c r="F3610">
        <v>420</v>
      </c>
      <c r="G3610">
        <v>8279.9999999999891</v>
      </c>
      <c r="H3610">
        <v>0</v>
      </c>
      <c r="I3610">
        <v>2800</v>
      </c>
      <c r="J3610">
        <v>1500</v>
      </c>
      <c r="K3610">
        <v>0</v>
      </c>
      <c r="L3610">
        <v>2100</v>
      </c>
      <c r="M3610">
        <f>SUM(Emisiones_CO2_CO2eq_MUNDO[[#This Row],[Edificios (kilotoneladas CO₂e)]:[Electricidad y Calor (kilotoneladas CO₂e)]])</f>
        <v>15599.999999999989</v>
      </c>
    </row>
    <row r="3611" spans="1:13" x14ac:dyDescent="0.25">
      <c r="A3611" t="s">
        <v>264</v>
      </c>
      <c r="B3611" t="s">
        <v>465</v>
      </c>
      <c r="C3611" t="s">
        <v>265</v>
      </c>
      <c r="D3611">
        <v>2008</v>
      </c>
      <c r="E3611">
        <v>400</v>
      </c>
      <c r="F3611">
        <v>730</v>
      </c>
      <c r="G3611">
        <v>8180</v>
      </c>
      <c r="H3611">
        <v>100</v>
      </c>
      <c r="I3611">
        <v>3100</v>
      </c>
      <c r="J3611">
        <v>1200</v>
      </c>
      <c r="K3611">
        <v>0</v>
      </c>
      <c r="L3611">
        <v>1800</v>
      </c>
      <c r="M3611">
        <f>SUM(Emisiones_CO2_CO2eq_MUNDO[[#This Row],[Edificios (kilotoneladas CO₂e)]:[Electricidad y Calor (kilotoneladas CO₂e)]])</f>
        <v>15510</v>
      </c>
    </row>
    <row r="3612" spans="1:13" x14ac:dyDescent="0.25">
      <c r="A3612" t="s">
        <v>264</v>
      </c>
      <c r="B3612" t="s">
        <v>465</v>
      </c>
      <c r="C3612" t="s">
        <v>265</v>
      </c>
      <c r="D3612">
        <v>2009</v>
      </c>
      <c r="E3612">
        <v>500</v>
      </c>
      <c r="F3612">
        <v>660</v>
      </c>
      <c r="G3612">
        <v>8180</v>
      </c>
      <c r="H3612">
        <v>0</v>
      </c>
      <c r="I3612">
        <v>3400</v>
      </c>
      <c r="J3612">
        <v>1700</v>
      </c>
      <c r="K3612">
        <v>0</v>
      </c>
      <c r="L3612">
        <v>2400</v>
      </c>
      <c r="M3612">
        <f>SUM(Emisiones_CO2_CO2eq_MUNDO[[#This Row],[Edificios (kilotoneladas CO₂e)]:[Electricidad y Calor (kilotoneladas CO₂e)]])</f>
        <v>16840</v>
      </c>
    </row>
    <row r="3613" spans="1:13" x14ac:dyDescent="0.25">
      <c r="A3613" t="s">
        <v>264</v>
      </c>
      <c r="B3613" t="s">
        <v>465</v>
      </c>
      <c r="C3613" t="s">
        <v>265</v>
      </c>
      <c r="D3613">
        <v>2010</v>
      </c>
      <c r="E3613">
        <v>700</v>
      </c>
      <c r="F3613">
        <v>590</v>
      </c>
      <c r="G3613">
        <v>8180</v>
      </c>
      <c r="H3613">
        <v>0</v>
      </c>
      <c r="I3613">
        <v>3500</v>
      </c>
      <c r="J3613">
        <v>1800</v>
      </c>
      <c r="K3613">
        <v>0</v>
      </c>
      <c r="L3613">
        <v>2700</v>
      </c>
      <c r="M3613">
        <f>SUM(Emisiones_CO2_CO2eq_MUNDO[[#This Row],[Edificios (kilotoneladas CO₂e)]:[Electricidad y Calor (kilotoneladas CO₂e)]])</f>
        <v>17470</v>
      </c>
    </row>
    <row r="3614" spans="1:13" x14ac:dyDescent="0.25">
      <c r="A3614" t="s">
        <v>264</v>
      </c>
      <c r="B3614" t="s">
        <v>465</v>
      </c>
      <c r="C3614" t="s">
        <v>265</v>
      </c>
      <c r="D3614">
        <v>2011</v>
      </c>
      <c r="E3614">
        <v>600</v>
      </c>
      <c r="F3614">
        <v>690</v>
      </c>
      <c r="G3614">
        <v>8180</v>
      </c>
      <c r="H3614">
        <v>0</v>
      </c>
      <c r="I3614">
        <v>3600</v>
      </c>
      <c r="J3614">
        <v>2100</v>
      </c>
      <c r="K3614">
        <v>0</v>
      </c>
      <c r="L3614">
        <v>3100</v>
      </c>
      <c r="M3614">
        <f>SUM(Emisiones_CO2_CO2eq_MUNDO[[#This Row],[Edificios (kilotoneladas CO₂e)]:[Electricidad y Calor (kilotoneladas CO₂e)]])</f>
        <v>18270</v>
      </c>
    </row>
    <row r="3615" spans="1:13" x14ac:dyDescent="0.25">
      <c r="A3615" t="s">
        <v>264</v>
      </c>
      <c r="B3615" t="s">
        <v>465</v>
      </c>
      <c r="C3615" t="s">
        <v>265</v>
      </c>
      <c r="D3615">
        <v>2012</v>
      </c>
      <c r="E3615">
        <v>600</v>
      </c>
      <c r="F3615">
        <v>900</v>
      </c>
      <c r="G3615">
        <v>8289.9999999999891</v>
      </c>
      <c r="H3615">
        <v>0</v>
      </c>
      <c r="I3615">
        <v>3700</v>
      </c>
      <c r="J3615">
        <v>2600</v>
      </c>
      <c r="K3615">
        <v>0</v>
      </c>
      <c r="L3615">
        <v>2800</v>
      </c>
      <c r="M3615">
        <f>SUM(Emisiones_CO2_CO2eq_MUNDO[[#This Row],[Edificios (kilotoneladas CO₂e)]:[Electricidad y Calor (kilotoneladas CO₂e)]])</f>
        <v>18889.999999999989</v>
      </c>
    </row>
    <row r="3616" spans="1:13" x14ac:dyDescent="0.25">
      <c r="A3616" t="s">
        <v>264</v>
      </c>
      <c r="B3616" t="s">
        <v>465</v>
      </c>
      <c r="C3616" t="s">
        <v>265</v>
      </c>
      <c r="D3616">
        <v>2013</v>
      </c>
      <c r="E3616">
        <v>700</v>
      </c>
      <c r="F3616">
        <v>920</v>
      </c>
      <c r="G3616">
        <v>8289.9999999999891</v>
      </c>
      <c r="H3616">
        <v>0</v>
      </c>
      <c r="I3616">
        <v>3700</v>
      </c>
      <c r="J3616">
        <v>2600</v>
      </c>
      <c r="K3616">
        <v>0</v>
      </c>
      <c r="L3616">
        <v>2900</v>
      </c>
      <c r="M3616">
        <f>SUM(Emisiones_CO2_CO2eq_MUNDO[[#This Row],[Edificios (kilotoneladas CO₂e)]:[Electricidad y Calor (kilotoneladas CO₂e)]])</f>
        <v>19109.999999999989</v>
      </c>
    </row>
    <row r="3617" spans="1:13" x14ac:dyDescent="0.25">
      <c r="A3617" t="s">
        <v>264</v>
      </c>
      <c r="B3617" t="s">
        <v>465</v>
      </c>
      <c r="C3617" t="s">
        <v>265</v>
      </c>
      <c r="D3617">
        <v>2014</v>
      </c>
      <c r="E3617">
        <v>800</v>
      </c>
      <c r="F3617">
        <v>850</v>
      </c>
      <c r="G3617">
        <v>8180</v>
      </c>
      <c r="H3617">
        <v>100</v>
      </c>
      <c r="I3617">
        <v>3900</v>
      </c>
      <c r="J3617">
        <v>2600</v>
      </c>
      <c r="K3617">
        <v>0</v>
      </c>
      <c r="L3617">
        <v>3300</v>
      </c>
      <c r="M3617">
        <f>SUM(Emisiones_CO2_CO2eq_MUNDO[[#This Row],[Edificios (kilotoneladas CO₂e)]:[Electricidad y Calor (kilotoneladas CO₂e)]])</f>
        <v>19730</v>
      </c>
    </row>
    <row r="3618" spans="1:13" x14ac:dyDescent="0.25">
      <c r="A3618" t="s">
        <v>264</v>
      </c>
      <c r="B3618" t="s">
        <v>465</v>
      </c>
      <c r="C3618" t="s">
        <v>265</v>
      </c>
      <c r="D3618">
        <v>2015</v>
      </c>
      <c r="E3618">
        <v>800</v>
      </c>
      <c r="F3618">
        <v>850</v>
      </c>
      <c r="G3618">
        <v>8400</v>
      </c>
      <c r="H3618">
        <v>100</v>
      </c>
      <c r="I3618">
        <v>4300</v>
      </c>
      <c r="J3618">
        <v>2400</v>
      </c>
      <c r="K3618">
        <v>0</v>
      </c>
      <c r="L3618">
        <v>3200</v>
      </c>
      <c r="M3618">
        <f>SUM(Emisiones_CO2_CO2eq_MUNDO[[#This Row],[Edificios (kilotoneladas CO₂e)]:[Electricidad y Calor (kilotoneladas CO₂e)]])</f>
        <v>20050</v>
      </c>
    </row>
    <row r="3619" spans="1:13" x14ac:dyDescent="0.25">
      <c r="A3619" t="s">
        <v>264</v>
      </c>
      <c r="B3619" t="s">
        <v>465</v>
      </c>
      <c r="C3619" t="s">
        <v>265</v>
      </c>
      <c r="D3619">
        <v>2016</v>
      </c>
      <c r="E3619">
        <v>800</v>
      </c>
      <c r="F3619">
        <v>850</v>
      </c>
      <c r="G3619">
        <v>8180</v>
      </c>
      <c r="H3619">
        <v>100</v>
      </c>
      <c r="I3619">
        <v>4700</v>
      </c>
      <c r="J3619">
        <v>2100</v>
      </c>
      <c r="K3619">
        <v>0</v>
      </c>
      <c r="L3619">
        <v>2600</v>
      </c>
      <c r="M3619">
        <f>SUM(Emisiones_CO2_CO2eq_MUNDO[[#This Row],[Edificios (kilotoneladas CO₂e)]:[Electricidad y Calor (kilotoneladas CO₂e)]])</f>
        <v>19330</v>
      </c>
    </row>
    <row r="3620" spans="1:13" x14ac:dyDescent="0.25">
      <c r="A3620" t="s">
        <v>266</v>
      </c>
      <c r="B3620" t="s">
        <v>466</v>
      </c>
      <c r="C3620" t="s">
        <v>267</v>
      </c>
      <c r="D3620">
        <v>1990</v>
      </c>
      <c r="E3620">
        <v>0</v>
      </c>
      <c r="F3620">
        <v>0</v>
      </c>
      <c r="G3620">
        <v>47690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f>SUM(Emisiones_CO2_CO2eq_MUNDO[[#This Row],[Edificios (kilotoneladas CO₂e)]:[Electricidad y Calor (kilotoneladas CO₂e)]])</f>
        <v>47690</v>
      </c>
    </row>
    <row r="3621" spans="1:13" x14ac:dyDescent="0.25">
      <c r="A3621" t="s">
        <v>266</v>
      </c>
      <c r="B3621" t="s">
        <v>466</v>
      </c>
      <c r="C3621" t="s">
        <v>267</v>
      </c>
      <c r="D3621">
        <v>1991</v>
      </c>
      <c r="E3621">
        <v>0</v>
      </c>
      <c r="F3621">
        <v>0</v>
      </c>
      <c r="G3621">
        <v>47690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f>SUM(Emisiones_CO2_CO2eq_MUNDO[[#This Row],[Edificios (kilotoneladas CO₂e)]:[Electricidad y Calor (kilotoneladas CO₂e)]])</f>
        <v>47690</v>
      </c>
    </row>
    <row r="3622" spans="1:13" x14ac:dyDescent="0.25">
      <c r="A3622" t="s">
        <v>266</v>
      </c>
      <c r="B3622" t="s">
        <v>466</v>
      </c>
      <c r="C3622" t="s">
        <v>267</v>
      </c>
      <c r="D3622">
        <v>1992</v>
      </c>
      <c r="E3622">
        <v>0</v>
      </c>
      <c r="F3622">
        <v>0</v>
      </c>
      <c r="G3622">
        <v>47690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f>SUM(Emisiones_CO2_CO2eq_MUNDO[[#This Row],[Edificios (kilotoneladas CO₂e)]:[Electricidad y Calor (kilotoneladas CO₂e)]])</f>
        <v>47690</v>
      </c>
    </row>
    <row r="3623" spans="1:13" x14ac:dyDescent="0.25">
      <c r="A3623" t="s">
        <v>266</v>
      </c>
      <c r="B3623" t="s">
        <v>466</v>
      </c>
      <c r="C3623" t="s">
        <v>267</v>
      </c>
      <c r="D3623">
        <v>1993</v>
      </c>
      <c r="E3623">
        <v>0</v>
      </c>
      <c r="F3623">
        <v>0</v>
      </c>
      <c r="G3623">
        <v>47690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f>SUM(Emisiones_CO2_CO2eq_MUNDO[[#This Row],[Edificios (kilotoneladas CO₂e)]:[Electricidad y Calor (kilotoneladas CO₂e)]])</f>
        <v>47690</v>
      </c>
    </row>
    <row r="3624" spans="1:13" x14ac:dyDescent="0.25">
      <c r="A3624" t="s">
        <v>266</v>
      </c>
      <c r="B3624" t="s">
        <v>466</v>
      </c>
      <c r="C3624" t="s">
        <v>267</v>
      </c>
      <c r="D3624">
        <v>1994</v>
      </c>
      <c r="E3624">
        <v>0</v>
      </c>
      <c r="F3624">
        <v>0</v>
      </c>
      <c r="G3624">
        <v>47690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f>SUM(Emisiones_CO2_CO2eq_MUNDO[[#This Row],[Edificios (kilotoneladas CO₂e)]:[Electricidad y Calor (kilotoneladas CO₂e)]])</f>
        <v>47690</v>
      </c>
    </row>
    <row r="3625" spans="1:13" x14ac:dyDescent="0.25">
      <c r="A3625" t="s">
        <v>266</v>
      </c>
      <c r="B3625" t="s">
        <v>466</v>
      </c>
      <c r="C3625" t="s">
        <v>267</v>
      </c>
      <c r="D3625">
        <v>1995</v>
      </c>
      <c r="E3625">
        <v>0</v>
      </c>
      <c r="F3625">
        <v>0</v>
      </c>
      <c r="G3625">
        <v>47690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f>SUM(Emisiones_CO2_CO2eq_MUNDO[[#This Row],[Edificios (kilotoneladas CO₂e)]:[Electricidad y Calor (kilotoneladas CO₂e)]])</f>
        <v>47690</v>
      </c>
    </row>
    <row r="3626" spans="1:13" x14ac:dyDescent="0.25">
      <c r="A3626" t="s">
        <v>266</v>
      </c>
      <c r="B3626" t="s">
        <v>466</v>
      </c>
      <c r="C3626" t="s">
        <v>267</v>
      </c>
      <c r="D3626">
        <v>1996</v>
      </c>
      <c r="E3626">
        <v>0</v>
      </c>
      <c r="F3626">
        <v>0</v>
      </c>
      <c r="G3626">
        <v>38020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f>SUM(Emisiones_CO2_CO2eq_MUNDO[[#This Row],[Edificios (kilotoneladas CO₂e)]:[Electricidad y Calor (kilotoneladas CO₂e)]])</f>
        <v>38020</v>
      </c>
    </row>
    <row r="3627" spans="1:13" x14ac:dyDescent="0.25">
      <c r="A3627" t="s">
        <v>266</v>
      </c>
      <c r="B3627" t="s">
        <v>466</v>
      </c>
      <c r="C3627" t="s">
        <v>267</v>
      </c>
      <c r="D3627">
        <v>1997</v>
      </c>
      <c r="E3627">
        <v>0</v>
      </c>
      <c r="F3627">
        <v>0</v>
      </c>
      <c r="G3627">
        <v>114300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f>SUM(Emisiones_CO2_CO2eq_MUNDO[[#This Row],[Edificios (kilotoneladas CO₂e)]:[Electricidad y Calor (kilotoneladas CO₂e)]])</f>
        <v>114300</v>
      </c>
    </row>
    <row r="3628" spans="1:13" x14ac:dyDescent="0.25">
      <c r="A3628" t="s">
        <v>266</v>
      </c>
      <c r="B3628" t="s">
        <v>466</v>
      </c>
      <c r="C3628" t="s">
        <v>267</v>
      </c>
      <c r="D3628">
        <v>1998</v>
      </c>
      <c r="E3628">
        <v>0</v>
      </c>
      <c r="F3628">
        <v>0</v>
      </c>
      <c r="G3628">
        <v>39670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f>SUM(Emisiones_CO2_CO2eq_MUNDO[[#This Row],[Edificios (kilotoneladas CO₂e)]:[Electricidad y Calor (kilotoneladas CO₂e)]])</f>
        <v>39670</v>
      </c>
    </row>
    <row r="3629" spans="1:13" x14ac:dyDescent="0.25">
      <c r="A3629" t="s">
        <v>266</v>
      </c>
      <c r="B3629" t="s">
        <v>466</v>
      </c>
      <c r="C3629" t="s">
        <v>267</v>
      </c>
      <c r="D3629">
        <v>1999</v>
      </c>
      <c r="E3629">
        <v>0</v>
      </c>
      <c r="F3629">
        <v>0</v>
      </c>
      <c r="G3629">
        <v>39710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f>SUM(Emisiones_CO2_CO2eq_MUNDO[[#This Row],[Edificios (kilotoneladas CO₂e)]:[Electricidad y Calor (kilotoneladas CO₂e)]])</f>
        <v>39710</v>
      </c>
    </row>
    <row r="3630" spans="1:13" x14ac:dyDescent="0.25">
      <c r="A3630" t="s">
        <v>266</v>
      </c>
      <c r="B3630" t="s">
        <v>466</v>
      </c>
      <c r="C3630" t="s">
        <v>267</v>
      </c>
      <c r="D3630">
        <v>2000</v>
      </c>
      <c r="E3630">
        <v>0</v>
      </c>
      <c r="F3630">
        <v>0</v>
      </c>
      <c r="G3630">
        <v>39690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f>SUM(Emisiones_CO2_CO2eq_MUNDO[[#This Row],[Edificios (kilotoneladas CO₂e)]:[Electricidad y Calor (kilotoneladas CO₂e)]])</f>
        <v>39690</v>
      </c>
    </row>
    <row r="3631" spans="1:13" x14ac:dyDescent="0.25">
      <c r="A3631" t="s">
        <v>266</v>
      </c>
      <c r="B3631" t="s">
        <v>466</v>
      </c>
      <c r="C3631" t="s">
        <v>267</v>
      </c>
      <c r="D3631">
        <v>2001</v>
      </c>
      <c r="E3631">
        <v>0</v>
      </c>
      <c r="F3631">
        <v>0</v>
      </c>
      <c r="G3631">
        <v>37450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f>SUM(Emisiones_CO2_CO2eq_MUNDO[[#This Row],[Edificios (kilotoneladas CO₂e)]:[Electricidad y Calor (kilotoneladas CO₂e)]])</f>
        <v>37450</v>
      </c>
    </row>
    <row r="3632" spans="1:13" x14ac:dyDescent="0.25">
      <c r="A3632" t="s">
        <v>266</v>
      </c>
      <c r="B3632" t="s">
        <v>466</v>
      </c>
      <c r="C3632" t="s">
        <v>267</v>
      </c>
      <c r="D3632">
        <v>2002</v>
      </c>
      <c r="E3632">
        <v>0</v>
      </c>
      <c r="F3632">
        <v>0</v>
      </c>
      <c r="G3632">
        <v>53670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f>SUM(Emisiones_CO2_CO2eq_MUNDO[[#This Row],[Edificios (kilotoneladas CO₂e)]:[Electricidad y Calor (kilotoneladas CO₂e)]])</f>
        <v>53670</v>
      </c>
    </row>
    <row r="3633" spans="1:13" x14ac:dyDescent="0.25">
      <c r="A3633" t="s">
        <v>266</v>
      </c>
      <c r="B3633" t="s">
        <v>466</v>
      </c>
      <c r="C3633" t="s">
        <v>267</v>
      </c>
      <c r="D3633">
        <v>2003</v>
      </c>
      <c r="E3633">
        <v>0</v>
      </c>
      <c r="F3633">
        <v>0</v>
      </c>
      <c r="G3633">
        <v>45050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f>SUM(Emisiones_CO2_CO2eq_MUNDO[[#This Row],[Edificios (kilotoneladas CO₂e)]:[Electricidad y Calor (kilotoneladas CO₂e)]])</f>
        <v>45050</v>
      </c>
    </row>
    <row r="3634" spans="1:13" x14ac:dyDescent="0.25">
      <c r="A3634" t="s">
        <v>266</v>
      </c>
      <c r="B3634" t="s">
        <v>466</v>
      </c>
      <c r="C3634" t="s">
        <v>267</v>
      </c>
      <c r="D3634">
        <v>2004</v>
      </c>
      <c r="E3634">
        <v>0</v>
      </c>
      <c r="F3634">
        <v>0</v>
      </c>
      <c r="G3634">
        <v>72570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f>SUM(Emisiones_CO2_CO2eq_MUNDO[[#This Row],[Edificios (kilotoneladas CO₂e)]:[Electricidad y Calor (kilotoneladas CO₂e)]])</f>
        <v>72570</v>
      </c>
    </row>
    <row r="3635" spans="1:13" x14ac:dyDescent="0.25">
      <c r="A3635" t="s">
        <v>266</v>
      </c>
      <c r="B3635" t="s">
        <v>466</v>
      </c>
      <c r="C3635" t="s">
        <v>267</v>
      </c>
      <c r="D3635">
        <v>2005</v>
      </c>
      <c r="E3635">
        <v>0</v>
      </c>
      <c r="F3635">
        <v>0</v>
      </c>
      <c r="G3635">
        <v>42540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f>SUM(Emisiones_CO2_CO2eq_MUNDO[[#This Row],[Edificios (kilotoneladas CO₂e)]:[Electricidad y Calor (kilotoneladas CO₂e)]])</f>
        <v>42540</v>
      </c>
    </row>
    <row r="3636" spans="1:13" x14ac:dyDescent="0.25">
      <c r="A3636" t="s">
        <v>266</v>
      </c>
      <c r="B3636" t="s">
        <v>466</v>
      </c>
      <c r="C3636" t="s">
        <v>267</v>
      </c>
      <c r="D3636">
        <v>2006</v>
      </c>
      <c r="E3636">
        <v>0</v>
      </c>
      <c r="F3636">
        <v>0</v>
      </c>
      <c r="G3636">
        <v>50710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f>SUM(Emisiones_CO2_CO2eq_MUNDO[[#This Row],[Edificios (kilotoneladas CO₂e)]:[Electricidad y Calor (kilotoneladas CO₂e)]])</f>
        <v>50710</v>
      </c>
    </row>
    <row r="3637" spans="1:13" x14ac:dyDescent="0.25">
      <c r="A3637" t="s">
        <v>266</v>
      </c>
      <c r="B3637" t="s">
        <v>466</v>
      </c>
      <c r="C3637" t="s">
        <v>267</v>
      </c>
      <c r="D3637">
        <v>2007</v>
      </c>
      <c r="E3637">
        <v>0</v>
      </c>
      <c r="F3637">
        <v>0</v>
      </c>
      <c r="G3637">
        <v>39380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f>SUM(Emisiones_CO2_CO2eq_MUNDO[[#This Row],[Edificios (kilotoneladas CO₂e)]:[Electricidad y Calor (kilotoneladas CO₂e)]])</f>
        <v>39380</v>
      </c>
    </row>
    <row r="3638" spans="1:13" x14ac:dyDescent="0.25">
      <c r="A3638" t="s">
        <v>266</v>
      </c>
      <c r="B3638" t="s">
        <v>466</v>
      </c>
      <c r="C3638" t="s">
        <v>267</v>
      </c>
      <c r="D3638">
        <v>2008</v>
      </c>
      <c r="E3638">
        <v>0</v>
      </c>
      <c r="F3638">
        <v>0</v>
      </c>
      <c r="G3638">
        <v>43780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f>SUM(Emisiones_CO2_CO2eq_MUNDO[[#This Row],[Edificios (kilotoneladas CO₂e)]:[Electricidad y Calor (kilotoneladas CO₂e)]])</f>
        <v>43780</v>
      </c>
    </row>
    <row r="3639" spans="1:13" x14ac:dyDescent="0.25">
      <c r="A3639" t="s">
        <v>266</v>
      </c>
      <c r="B3639" t="s">
        <v>466</v>
      </c>
      <c r="C3639" t="s">
        <v>267</v>
      </c>
      <c r="D3639">
        <v>2009</v>
      </c>
      <c r="E3639">
        <v>0</v>
      </c>
      <c r="F3639">
        <v>0</v>
      </c>
      <c r="G3639">
        <v>39850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f>SUM(Emisiones_CO2_CO2eq_MUNDO[[#This Row],[Edificios (kilotoneladas CO₂e)]:[Electricidad y Calor (kilotoneladas CO₂e)]])</f>
        <v>39850</v>
      </c>
    </row>
    <row r="3640" spans="1:13" x14ac:dyDescent="0.25">
      <c r="A3640" t="s">
        <v>266</v>
      </c>
      <c r="B3640" t="s">
        <v>466</v>
      </c>
      <c r="C3640" t="s">
        <v>267</v>
      </c>
      <c r="D3640">
        <v>2010</v>
      </c>
      <c r="E3640">
        <v>0</v>
      </c>
      <c r="F3640">
        <v>80</v>
      </c>
      <c r="G3640">
        <v>46180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f>SUM(Emisiones_CO2_CO2eq_MUNDO[[#This Row],[Edificios (kilotoneladas CO₂e)]:[Electricidad y Calor (kilotoneladas CO₂e)]])</f>
        <v>46260</v>
      </c>
    </row>
    <row r="3641" spans="1:13" x14ac:dyDescent="0.25">
      <c r="A3641" t="s">
        <v>266</v>
      </c>
      <c r="B3641" t="s">
        <v>466</v>
      </c>
      <c r="C3641" t="s">
        <v>267</v>
      </c>
      <c r="D3641">
        <v>2011</v>
      </c>
      <c r="E3641">
        <v>0</v>
      </c>
      <c r="F3641">
        <v>80</v>
      </c>
      <c r="G3641">
        <v>39060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f>SUM(Emisiones_CO2_CO2eq_MUNDO[[#This Row],[Edificios (kilotoneladas CO₂e)]:[Electricidad y Calor (kilotoneladas CO₂e)]])</f>
        <v>39140</v>
      </c>
    </row>
    <row r="3642" spans="1:13" x14ac:dyDescent="0.25">
      <c r="A3642" t="s">
        <v>266</v>
      </c>
      <c r="B3642" t="s">
        <v>466</v>
      </c>
      <c r="C3642" t="s">
        <v>267</v>
      </c>
      <c r="D3642">
        <v>2012</v>
      </c>
      <c r="E3642">
        <v>0</v>
      </c>
      <c r="F3642">
        <v>70</v>
      </c>
      <c r="G3642">
        <v>39760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f>SUM(Emisiones_CO2_CO2eq_MUNDO[[#This Row],[Edificios (kilotoneladas CO₂e)]:[Electricidad y Calor (kilotoneladas CO₂e)]])</f>
        <v>39830</v>
      </c>
    </row>
    <row r="3643" spans="1:13" x14ac:dyDescent="0.25">
      <c r="A3643" t="s">
        <v>266</v>
      </c>
      <c r="B3643" t="s">
        <v>466</v>
      </c>
      <c r="C3643" t="s">
        <v>267</v>
      </c>
      <c r="D3643">
        <v>2013</v>
      </c>
      <c r="E3643">
        <v>0</v>
      </c>
      <c r="F3643">
        <v>80</v>
      </c>
      <c r="G3643">
        <v>41100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f>SUM(Emisiones_CO2_CO2eq_MUNDO[[#This Row],[Edificios (kilotoneladas CO₂e)]:[Electricidad y Calor (kilotoneladas CO₂e)]])</f>
        <v>41180</v>
      </c>
    </row>
    <row r="3644" spans="1:13" x14ac:dyDescent="0.25">
      <c r="A3644" t="s">
        <v>266</v>
      </c>
      <c r="B3644" t="s">
        <v>466</v>
      </c>
      <c r="C3644" t="s">
        <v>267</v>
      </c>
      <c r="D3644">
        <v>2014</v>
      </c>
      <c r="E3644">
        <v>0</v>
      </c>
      <c r="F3644">
        <v>80</v>
      </c>
      <c r="G3644">
        <v>47560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f>SUM(Emisiones_CO2_CO2eq_MUNDO[[#This Row],[Edificios (kilotoneladas CO₂e)]:[Electricidad y Calor (kilotoneladas CO₂e)]])</f>
        <v>47640</v>
      </c>
    </row>
    <row r="3645" spans="1:13" x14ac:dyDescent="0.25">
      <c r="A3645" t="s">
        <v>266</v>
      </c>
      <c r="B3645" t="s">
        <v>466</v>
      </c>
      <c r="C3645" t="s">
        <v>267</v>
      </c>
      <c r="D3645">
        <v>2015</v>
      </c>
      <c r="E3645">
        <v>0</v>
      </c>
      <c r="F3645">
        <v>80</v>
      </c>
      <c r="G3645">
        <v>88860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f>SUM(Emisiones_CO2_CO2eq_MUNDO[[#This Row],[Edificios (kilotoneladas CO₂e)]:[Electricidad y Calor (kilotoneladas CO₂e)]])</f>
        <v>88940</v>
      </c>
    </row>
    <row r="3646" spans="1:13" x14ac:dyDescent="0.25">
      <c r="A3646" t="s">
        <v>266</v>
      </c>
      <c r="B3646" t="s">
        <v>466</v>
      </c>
      <c r="C3646" t="s">
        <v>267</v>
      </c>
      <c r="D3646">
        <v>2016</v>
      </c>
      <c r="E3646">
        <v>0</v>
      </c>
      <c r="F3646">
        <v>80</v>
      </c>
      <c r="G3646">
        <v>39500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f>SUM(Emisiones_CO2_CO2eq_MUNDO[[#This Row],[Edificios (kilotoneladas CO₂e)]:[Electricidad y Calor (kilotoneladas CO₂e)]])</f>
        <v>39580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</v>
      </c>
      <c r="F3647">
        <v>150</v>
      </c>
      <c r="G3647">
        <v>70660</v>
      </c>
      <c r="H3647">
        <v>0</v>
      </c>
      <c r="I3647">
        <v>1600</v>
      </c>
      <c r="J3647">
        <v>100</v>
      </c>
      <c r="K3647">
        <v>0</v>
      </c>
      <c r="L3647">
        <v>0</v>
      </c>
      <c r="M3647">
        <f>SUM(Emisiones_CO2_CO2eq_MUNDO[[#This Row],[Edificios (kilotoneladas CO₂e)]:[Electricidad y Calor (kilotoneladas CO₂e)]])</f>
        <v>72610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</v>
      </c>
      <c r="F3648">
        <v>150</v>
      </c>
      <c r="G3648">
        <v>70660</v>
      </c>
      <c r="H3648">
        <v>0</v>
      </c>
      <c r="I3648">
        <v>1500</v>
      </c>
      <c r="J3648">
        <v>200</v>
      </c>
      <c r="K3648">
        <v>0</v>
      </c>
      <c r="L3648">
        <v>0</v>
      </c>
      <c r="M3648">
        <f>SUM(Emisiones_CO2_CO2eq_MUNDO[[#This Row],[Edificios (kilotoneladas CO₂e)]:[Electricidad y Calor (kilotoneladas CO₂e)]])</f>
        <v>72610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</v>
      </c>
      <c r="F3649">
        <v>150</v>
      </c>
      <c r="G3649">
        <v>70660</v>
      </c>
      <c r="H3649">
        <v>0</v>
      </c>
      <c r="I3649">
        <v>1800</v>
      </c>
      <c r="J3649">
        <v>200</v>
      </c>
      <c r="K3649">
        <v>0</v>
      </c>
      <c r="L3649">
        <v>0</v>
      </c>
      <c r="M3649">
        <f>SUM(Emisiones_CO2_CO2eq_MUNDO[[#This Row],[Edificios (kilotoneladas CO₂e)]:[Electricidad y Calor (kilotoneladas CO₂e)]])</f>
        <v>72910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</v>
      </c>
      <c r="F3650">
        <v>220</v>
      </c>
      <c r="G3650">
        <v>70660</v>
      </c>
      <c r="H3650">
        <v>0</v>
      </c>
      <c r="I3650">
        <v>2300</v>
      </c>
      <c r="J3650">
        <v>100</v>
      </c>
      <c r="K3650">
        <v>0</v>
      </c>
      <c r="L3650">
        <v>0</v>
      </c>
      <c r="M3650">
        <f>SUM(Emisiones_CO2_CO2eq_MUNDO[[#This Row],[Edificios (kilotoneladas CO₂e)]:[Electricidad y Calor (kilotoneladas CO₂e)]])</f>
        <v>73480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</v>
      </c>
      <c r="F3651">
        <v>300</v>
      </c>
      <c r="G3651">
        <v>70660</v>
      </c>
      <c r="H3651">
        <v>0</v>
      </c>
      <c r="I3651">
        <v>2600</v>
      </c>
      <c r="J3651">
        <v>300</v>
      </c>
      <c r="K3651">
        <v>0</v>
      </c>
      <c r="L3651">
        <v>0</v>
      </c>
      <c r="M3651">
        <f>SUM(Emisiones_CO2_CO2eq_MUNDO[[#This Row],[Edificios (kilotoneladas CO₂e)]:[Electricidad y Calor (kilotoneladas CO₂e)]])</f>
        <v>74060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</v>
      </c>
      <c r="F3652">
        <v>280</v>
      </c>
      <c r="G3652">
        <v>70660</v>
      </c>
      <c r="H3652">
        <v>0</v>
      </c>
      <c r="I3652">
        <v>2900</v>
      </c>
      <c r="J3652">
        <v>300</v>
      </c>
      <c r="K3652">
        <v>0</v>
      </c>
      <c r="L3652">
        <v>100</v>
      </c>
      <c r="M3652">
        <f>SUM(Emisiones_CO2_CO2eq_MUNDO[[#This Row],[Edificios (kilotoneladas CO₂e)]:[Electricidad y Calor (kilotoneladas CO₂e)]])</f>
        <v>74440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</v>
      </c>
      <c r="F3653">
        <v>270</v>
      </c>
      <c r="G3653">
        <v>70660</v>
      </c>
      <c r="H3653">
        <v>0</v>
      </c>
      <c r="I3653">
        <v>3000</v>
      </c>
      <c r="J3653">
        <v>300</v>
      </c>
      <c r="K3653">
        <v>0</v>
      </c>
      <c r="L3653">
        <v>0</v>
      </c>
      <c r="M3653">
        <f>SUM(Emisiones_CO2_CO2eq_MUNDO[[#This Row],[Edificios (kilotoneladas CO₂e)]:[Electricidad y Calor (kilotoneladas CO₂e)]])</f>
        <v>74430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</v>
      </c>
      <c r="F3654">
        <v>300</v>
      </c>
      <c r="G3654">
        <v>70660</v>
      </c>
      <c r="H3654">
        <v>0</v>
      </c>
      <c r="I3654">
        <v>3300</v>
      </c>
      <c r="J3654">
        <v>300</v>
      </c>
      <c r="K3654">
        <v>0</v>
      </c>
      <c r="L3654">
        <v>0</v>
      </c>
      <c r="M3654">
        <f>SUM(Emisiones_CO2_CO2eq_MUNDO[[#This Row],[Edificios (kilotoneladas CO₂e)]:[Electricidad y Calor (kilotoneladas CO₂e)]])</f>
        <v>74760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</v>
      </c>
      <c r="F3655">
        <v>330</v>
      </c>
      <c r="G3655">
        <v>70660</v>
      </c>
      <c r="H3655">
        <v>0</v>
      </c>
      <c r="I3655">
        <v>3500</v>
      </c>
      <c r="J3655">
        <v>300</v>
      </c>
      <c r="K3655">
        <v>0</v>
      </c>
      <c r="L3655">
        <v>0</v>
      </c>
      <c r="M3655">
        <f>SUM(Emisiones_CO2_CO2eq_MUNDO[[#This Row],[Edificios (kilotoneladas CO₂e)]:[Electricidad y Calor (kilotoneladas CO₂e)]])</f>
        <v>74990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</v>
      </c>
      <c r="F3656">
        <v>330</v>
      </c>
      <c r="G3656">
        <v>70660</v>
      </c>
      <c r="H3656">
        <v>0</v>
      </c>
      <c r="I3656">
        <v>3500</v>
      </c>
      <c r="J3656">
        <v>300</v>
      </c>
      <c r="K3656">
        <v>0</v>
      </c>
      <c r="L3656">
        <v>0</v>
      </c>
      <c r="M3656">
        <f>SUM(Emisiones_CO2_CO2eq_MUNDO[[#This Row],[Edificios (kilotoneladas CO₂e)]:[Electricidad y Calor (kilotoneladas CO₂e)]])</f>
        <v>74990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</v>
      </c>
      <c r="F3657">
        <v>290</v>
      </c>
      <c r="G3657">
        <v>70660</v>
      </c>
      <c r="H3657">
        <v>0</v>
      </c>
      <c r="I3657">
        <v>2800</v>
      </c>
      <c r="J3657">
        <v>300</v>
      </c>
      <c r="K3657">
        <v>0</v>
      </c>
      <c r="L3657">
        <v>0</v>
      </c>
      <c r="M3657">
        <f>SUM(Emisiones_CO2_CO2eq_MUNDO[[#This Row],[Edificios (kilotoneladas CO₂e)]:[Electricidad y Calor (kilotoneladas CO₂e)]])</f>
        <v>74250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</v>
      </c>
      <c r="F3658">
        <v>290</v>
      </c>
      <c r="G3658">
        <v>72650</v>
      </c>
      <c r="H3658">
        <v>0</v>
      </c>
      <c r="I3658">
        <v>3000</v>
      </c>
      <c r="J3658">
        <v>200</v>
      </c>
      <c r="K3658">
        <v>0</v>
      </c>
      <c r="L3658">
        <v>0</v>
      </c>
      <c r="M3658">
        <f>SUM(Emisiones_CO2_CO2eq_MUNDO[[#This Row],[Edificios (kilotoneladas CO₂e)]:[Electricidad y Calor (kilotoneladas CO₂e)]])</f>
        <v>76340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</v>
      </c>
      <c r="F3659">
        <v>200</v>
      </c>
      <c r="G3659">
        <v>72650</v>
      </c>
      <c r="H3659">
        <v>0</v>
      </c>
      <c r="I3659">
        <v>3200</v>
      </c>
      <c r="J3659">
        <v>200</v>
      </c>
      <c r="K3659">
        <v>0</v>
      </c>
      <c r="L3659">
        <v>0</v>
      </c>
      <c r="M3659">
        <f>SUM(Emisiones_CO2_CO2eq_MUNDO[[#This Row],[Edificios (kilotoneladas CO₂e)]:[Electricidad y Calor (kilotoneladas CO₂e)]])</f>
        <v>76450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</v>
      </c>
      <c r="F3660">
        <v>230</v>
      </c>
      <c r="G3660">
        <v>72650</v>
      </c>
      <c r="H3660">
        <v>0</v>
      </c>
      <c r="I3660">
        <v>3400</v>
      </c>
      <c r="J3660">
        <v>200</v>
      </c>
      <c r="K3660">
        <v>0</v>
      </c>
      <c r="L3660">
        <v>0</v>
      </c>
      <c r="M3660">
        <f>SUM(Emisiones_CO2_CO2eq_MUNDO[[#This Row],[Edificios (kilotoneladas CO₂e)]:[Electricidad y Calor (kilotoneladas CO₂e)]])</f>
        <v>76680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</v>
      </c>
      <c r="F3661">
        <v>200</v>
      </c>
      <c r="G3661">
        <v>72650</v>
      </c>
      <c r="H3661">
        <v>0</v>
      </c>
      <c r="I3661">
        <v>3400</v>
      </c>
      <c r="J3661">
        <v>200</v>
      </c>
      <c r="K3661">
        <v>0</v>
      </c>
      <c r="L3661">
        <v>0</v>
      </c>
      <c r="M3661">
        <f>SUM(Emisiones_CO2_CO2eq_MUNDO[[#This Row],[Edificios (kilotoneladas CO₂e)]:[Electricidad y Calor (kilotoneladas CO₂e)]])</f>
        <v>76650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</v>
      </c>
      <c r="F3662">
        <v>230</v>
      </c>
      <c r="G3662">
        <v>72650</v>
      </c>
      <c r="H3662">
        <v>0</v>
      </c>
      <c r="I3662">
        <v>3100</v>
      </c>
      <c r="J3662">
        <v>200</v>
      </c>
      <c r="K3662">
        <v>0</v>
      </c>
      <c r="L3662">
        <v>0</v>
      </c>
      <c r="M3662">
        <f>SUM(Emisiones_CO2_CO2eq_MUNDO[[#This Row],[Edificios (kilotoneladas CO₂e)]:[Electricidad y Calor (kilotoneladas CO₂e)]])</f>
        <v>76380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</v>
      </c>
      <c r="F3663">
        <v>250</v>
      </c>
      <c r="G3663">
        <v>127870</v>
      </c>
      <c r="H3663">
        <v>0</v>
      </c>
      <c r="I3663">
        <v>3200</v>
      </c>
      <c r="J3663">
        <v>200</v>
      </c>
      <c r="K3663">
        <v>0</v>
      </c>
      <c r="L3663">
        <v>0</v>
      </c>
      <c r="M3663">
        <f>SUM(Emisiones_CO2_CO2eq_MUNDO[[#This Row],[Edificios (kilotoneladas CO₂e)]:[Electricidad y Calor (kilotoneladas CO₂e)]])</f>
        <v>131720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</v>
      </c>
      <c r="F3664">
        <v>250</v>
      </c>
      <c r="G3664">
        <v>127870</v>
      </c>
      <c r="H3664">
        <v>0</v>
      </c>
      <c r="I3664">
        <v>3500</v>
      </c>
      <c r="J3664">
        <v>100</v>
      </c>
      <c r="K3664">
        <v>0</v>
      </c>
      <c r="L3664">
        <v>0</v>
      </c>
      <c r="M3664">
        <f>SUM(Emisiones_CO2_CO2eq_MUNDO[[#This Row],[Edificios (kilotoneladas CO₂e)]:[Electricidad y Calor (kilotoneladas CO₂e)]])</f>
        <v>131920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</v>
      </c>
      <c r="F3665">
        <v>320</v>
      </c>
      <c r="G3665">
        <v>127870</v>
      </c>
      <c r="H3665">
        <v>0</v>
      </c>
      <c r="I3665">
        <v>3700</v>
      </c>
      <c r="J3665">
        <v>100</v>
      </c>
      <c r="K3665">
        <v>0</v>
      </c>
      <c r="L3665">
        <v>0</v>
      </c>
      <c r="M3665">
        <f>SUM(Emisiones_CO2_CO2eq_MUNDO[[#This Row],[Edificios (kilotoneladas CO₂e)]:[Electricidad y Calor (kilotoneladas CO₂e)]])</f>
        <v>132190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</v>
      </c>
      <c r="F3666">
        <v>240</v>
      </c>
      <c r="G3666">
        <v>127870</v>
      </c>
      <c r="H3666">
        <v>0</v>
      </c>
      <c r="I3666">
        <v>3800</v>
      </c>
      <c r="J3666">
        <v>100</v>
      </c>
      <c r="K3666">
        <v>0</v>
      </c>
      <c r="L3666">
        <v>0</v>
      </c>
      <c r="M3666">
        <f>SUM(Emisiones_CO2_CO2eq_MUNDO[[#This Row],[Edificios (kilotoneladas CO₂e)]:[Electricidad y Calor (kilotoneladas CO₂e)]])</f>
        <v>132210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</v>
      </c>
      <c r="F3667">
        <v>260</v>
      </c>
      <c r="G3667">
        <v>127870</v>
      </c>
      <c r="H3667">
        <v>0</v>
      </c>
      <c r="I3667">
        <v>4300</v>
      </c>
      <c r="J3667">
        <v>200</v>
      </c>
      <c r="K3667">
        <v>0</v>
      </c>
      <c r="L3667">
        <v>0</v>
      </c>
      <c r="M3667">
        <f>SUM(Emisiones_CO2_CO2eq_MUNDO[[#This Row],[Edificios (kilotoneladas CO₂e)]:[Electricidad y Calor (kilotoneladas CO₂e)]])</f>
        <v>132830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</v>
      </c>
      <c r="F3668">
        <v>250</v>
      </c>
      <c r="G3668">
        <v>141640</v>
      </c>
      <c r="H3668">
        <v>0</v>
      </c>
      <c r="I3668">
        <v>4500</v>
      </c>
      <c r="J3668">
        <v>100</v>
      </c>
      <c r="K3668">
        <v>0</v>
      </c>
      <c r="L3668">
        <v>0</v>
      </c>
      <c r="M3668">
        <f>SUM(Emisiones_CO2_CO2eq_MUNDO[[#This Row],[Edificios (kilotoneladas CO₂e)]:[Electricidad y Calor (kilotoneladas CO₂e)]])</f>
        <v>146690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</v>
      </c>
      <c r="F3669">
        <v>310</v>
      </c>
      <c r="G3669">
        <v>141640</v>
      </c>
      <c r="H3669">
        <v>0</v>
      </c>
      <c r="I3669">
        <v>4600</v>
      </c>
      <c r="J3669">
        <v>300</v>
      </c>
      <c r="K3669">
        <v>0</v>
      </c>
      <c r="L3669">
        <v>0</v>
      </c>
      <c r="M3669">
        <f>SUM(Emisiones_CO2_CO2eq_MUNDO[[#This Row],[Edificios (kilotoneladas CO₂e)]:[Electricidad y Calor (kilotoneladas CO₂e)]])</f>
        <v>147050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</v>
      </c>
      <c r="F3670">
        <v>380</v>
      </c>
      <c r="G3670">
        <v>141640</v>
      </c>
      <c r="H3670">
        <v>0</v>
      </c>
      <c r="I3670">
        <v>4600</v>
      </c>
      <c r="J3670">
        <v>100</v>
      </c>
      <c r="K3670">
        <v>0</v>
      </c>
      <c r="L3670">
        <v>0</v>
      </c>
      <c r="M3670">
        <f>SUM(Emisiones_CO2_CO2eq_MUNDO[[#This Row],[Edificios (kilotoneladas CO₂e)]:[Electricidad y Calor (kilotoneladas CO₂e)]])</f>
        <v>146920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</v>
      </c>
      <c r="F3671">
        <v>390</v>
      </c>
      <c r="G3671">
        <v>141640</v>
      </c>
      <c r="H3671">
        <v>0</v>
      </c>
      <c r="I3671">
        <v>4800</v>
      </c>
      <c r="J3671">
        <v>100</v>
      </c>
      <c r="K3671">
        <v>0</v>
      </c>
      <c r="L3671">
        <v>0</v>
      </c>
      <c r="M3671">
        <f>SUM(Emisiones_CO2_CO2eq_MUNDO[[#This Row],[Edificios (kilotoneladas CO₂e)]:[Electricidad y Calor (kilotoneladas CO₂e)]])</f>
        <v>147130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</v>
      </c>
      <c r="F3672">
        <v>470</v>
      </c>
      <c r="G3672">
        <v>141640</v>
      </c>
      <c r="H3672">
        <v>0</v>
      </c>
      <c r="I3672">
        <v>5300</v>
      </c>
      <c r="J3672">
        <v>200</v>
      </c>
      <c r="K3672">
        <v>0</v>
      </c>
      <c r="L3672">
        <v>0</v>
      </c>
      <c r="M3672">
        <f>SUM(Emisiones_CO2_CO2eq_MUNDO[[#This Row],[Edificios (kilotoneladas CO₂e)]:[Electricidad y Calor (kilotoneladas CO₂e)]])</f>
        <v>147810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</v>
      </c>
      <c r="F3673">
        <v>470</v>
      </c>
      <c r="G3673">
        <v>141640</v>
      </c>
      <c r="H3673">
        <v>0</v>
      </c>
      <c r="I3673">
        <v>6000</v>
      </c>
      <c r="J3673">
        <v>200</v>
      </c>
      <c r="K3673">
        <v>0</v>
      </c>
      <c r="L3673">
        <v>0</v>
      </c>
      <c r="M3673">
        <f>SUM(Emisiones_CO2_CO2eq_MUNDO[[#This Row],[Edificios (kilotoneladas CO₂e)]:[Electricidad y Calor (kilotoneladas CO₂e)]])</f>
        <v>148510</v>
      </c>
    </row>
    <row r="3674" spans="1:13" x14ac:dyDescent="0.25">
      <c r="A3674" t="s">
        <v>270</v>
      </c>
      <c r="B3674" t="s">
        <v>467</v>
      </c>
      <c r="C3674" t="s">
        <v>271</v>
      </c>
      <c r="D3674">
        <v>1990</v>
      </c>
      <c r="E3674">
        <v>3300</v>
      </c>
      <c r="F3674">
        <v>990</v>
      </c>
      <c r="G3674">
        <v>43880</v>
      </c>
      <c r="H3674">
        <v>600</v>
      </c>
      <c r="I3674">
        <v>7100</v>
      </c>
      <c r="J3674">
        <v>4099.99999999999</v>
      </c>
      <c r="K3674">
        <v>490</v>
      </c>
      <c r="L3674">
        <v>3900</v>
      </c>
      <c r="M3674">
        <f>SUM(Emisiones_CO2_CO2eq_MUNDO[[#This Row],[Edificios (kilotoneladas CO₂e)]:[Electricidad y Calor (kilotoneladas CO₂e)]])</f>
        <v>64359.999999999993</v>
      </c>
    </row>
    <row r="3675" spans="1:13" x14ac:dyDescent="0.25">
      <c r="A3675" t="s">
        <v>270</v>
      </c>
      <c r="B3675" t="s">
        <v>467</v>
      </c>
      <c r="C3675" t="s">
        <v>271</v>
      </c>
      <c r="D3675">
        <v>1991</v>
      </c>
      <c r="E3675">
        <v>3100</v>
      </c>
      <c r="F3675">
        <v>990</v>
      </c>
      <c r="G3675">
        <v>43880</v>
      </c>
      <c r="H3675">
        <v>800</v>
      </c>
      <c r="I3675">
        <v>6400</v>
      </c>
      <c r="J3675">
        <v>4600</v>
      </c>
      <c r="K3675">
        <v>220</v>
      </c>
      <c r="L3675">
        <v>3500</v>
      </c>
      <c r="M3675">
        <f>SUM(Emisiones_CO2_CO2eq_MUNDO[[#This Row],[Edificios (kilotoneladas CO₂e)]:[Electricidad y Calor (kilotoneladas CO₂e)]])</f>
        <v>63490</v>
      </c>
    </row>
    <row r="3676" spans="1:13" x14ac:dyDescent="0.25">
      <c r="A3676" t="s">
        <v>270</v>
      </c>
      <c r="B3676" t="s">
        <v>467</v>
      </c>
      <c r="C3676" t="s">
        <v>271</v>
      </c>
      <c r="D3676">
        <v>1992</v>
      </c>
      <c r="E3676">
        <v>3200</v>
      </c>
      <c r="F3676">
        <v>940</v>
      </c>
      <c r="G3676">
        <v>43880</v>
      </c>
      <c r="H3676">
        <v>1100</v>
      </c>
      <c r="I3676">
        <v>6900</v>
      </c>
      <c r="J3676">
        <v>4200</v>
      </c>
      <c r="K3676">
        <v>380</v>
      </c>
      <c r="L3676">
        <v>4099.99999999999</v>
      </c>
      <c r="M3676">
        <f>SUM(Emisiones_CO2_CO2eq_MUNDO[[#This Row],[Edificios (kilotoneladas CO₂e)]:[Electricidad y Calor (kilotoneladas CO₂e)]])</f>
        <v>64699.999999999993</v>
      </c>
    </row>
    <row r="3677" spans="1:13" x14ac:dyDescent="0.25">
      <c r="A3677" t="s">
        <v>270</v>
      </c>
      <c r="B3677" t="s">
        <v>467</v>
      </c>
      <c r="C3677" t="s">
        <v>271</v>
      </c>
      <c r="D3677">
        <v>1993</v>
      </c>
      <c r="E3677">
        <v>2800</v>
      </c>
      <c r="F3677">
        <v>1130</v>
      </c>
      <c r="G3677">
        <v>43880</v>
      </c>
      <c r="H3677">
        <v>1400</v>
      </c>
      <c r="I3677">
        <v>7100</v>
      </c>
      <c r="J3677">
        <v>4600</v>
      </c>
      <c r="K3677">
        <v>380</v>
      </c>
      <c r="L3677">
        <v>4099.99999999999</v>
      </c>
      <c r="M3677">
        <f>SUM(Emisiones_CO2_CO2eq_MUNDO[[#This Row],[Edificios (kilotoneladas CO₂e)]:[Electricidad y Calor (kilotoneladas CO₂e)]])</f>
        <v>65389.999999999993</v>
      </c>
    </row>
    <row r="3678" spans="1:13" x14ac:dyDescent="0.25">
      <c r="A3678" t="s">
        <v>270</v>
      </c>
      <c r="B3678" t="s">
        <v>467</v>
      </c>
      <c r="C3678" t="s">
        <v>271</v>
      </c>
      <c r="D3678">
        <v>1994</v>
      </c>
      <c r="E3678">
        <v>2700</v>
      </c>
      <c r="F3678">
        <v>1430</v>
      </c>
      <c r="G3678">
        <v>43880</v>
      </c>
      <c r="H3678">
        <v>1800</v>
      </c>
      <c r="I3678">
        <v>8000</v>
      </c>
      <c r="J3678">
        <v>4300</v>
      </c>
      <c r="K3678">
        <v>380</v>
      </c>
      <c r="L3678">
        <v>3800</v>
      </c>
      <c r="M3678">
        <f>SUM(Emisiones_CO2_CO2eq_MUNDO[[#This Row],[Edificios (kilotoneladas CO₂e)]:[Electricidad y Calor (kilotoneladas CO₂e)]])</f>
        <v>66290</v>
      </c>
    </row>
    <row r="3679" spans="1:13" x14ac:dyDescent="0.25">
      <c r="A3679" t="s">
        <v>270</v>
      </c>
      <c r="B3679" t="s">
        <v>467</v>
      </c>
      <c r="C3679" t="s">
        <v>271</v>
      </c>
      <c r="D3679">
        <v>1995</v>
      </c>
      <c r="E3679">
        <v>3100</v>
      </c>
      <c r="F3679">
        <v>1710</v>
      </c>
      <c r="G3679">
        <v>43880</v>
      </c>
      <c r="H3679">
        <v>1700</v>
      </c>
      <c r="I3679">
        <v>8700</v>
      </c>
      <c r="J3679">
        <v>5400</v>
      </c>
      <c r="K3679">
        <v>380</v>
      </c>
      <c r="L3679">
        <v>4400</v>
      </c>
      <c r="M3679">
        <f>SUM(Emisiones_CO2_CO2eq_MUNDO[[#This Row],[Edificios (kilotoneladas CO₂e)]:[Electricidad y Calor (kilotoneladas CO₂e)]])</f>
        <v>69270</v>
      </c>
    </row>
    <row r="3680" spans="1:13" x14ac:dyDescent="0.25">
      <c r="A3680" t="s">
        <v>270</v>
      </c>
      <c r="B3680" t="s">
        <v>467</v>
      </c>
      <c r="C3680" t="s">
        <v>271</v>
      </c>
      <c r="D3680">
        <v>1996</v>
      </c>
      <c r="E3680">
        <v>3400</v>
      </c>
      <c r="F3680">
        <v>1730</v>
      </c>
      <c r="G3680">
        <v>43460</v>
      </c>
      <c r="H3680">
        <v>1800</v>
      </c>
      <c r="I3680">
        <v>9100</v>
      </c>
      <c r="J3680">
        <v>5900</v>
      </c>
      <c r="K3680">
        <v>330</v>
      </c>
      <c r="L3680">
        <v>5500</v>
      </c>
      <c r="M3680">
        <f>SUM(Emisiones_CO2_CO2eq_MUNDO[[#This Row],[Edificios (kilotoneladas CO₂e)]:[Electricidad y Calor (kilotoneladas CO₂e)]])</f>
        <v>71220</v>
      </c>
    </row>
    <row r="3681" spans="1:13" x14ac:dyDescent="0.25">
      <c r="A3681" t="s">
        <v>270</v>
      </c>
      <c r="B3681" t="s">
        <v>467</v>
      </c>
      <c r="C3681" t="s">
        <v>271</v>
      </c>
      <c r="D3681">
        <v>1997</v>
      </c>
      <c r="E3681">
        <v>3200</v>
      </c>
      <c r="F3681">
        <v>1940</v>
      </c>
      <c r="G3681">
        <v>43940</v>
      </c>
      <c r="H3681">
        <v>1600</v>
      </c>
      <c r="I3681">
        <v>9400</v>
      </c>
      <c r="J3681">
        <v>5800</v>
      </c>
      <c r="K3681">
        <v>600</v>
      </c>
      <c r="L3681">
        <v>5400</v>
      </c>
      <c r="M3681">
        <f>SUM(Emisiones_CO2_CO2eq_MUNDO[[#This Row],[Edificios (kilotoneladas CO₂e)]:[Electricidad y Calor (kilotoneladas CO₂e)]])</f>
        <v>71880</v>
      </c>
    </row>
    <row r="3682" spans="1:13" x14ac:dyDescent="0.25">
      <c r="A3682" t="s">
        <v>270</v>
      </c>
      <c r="B3682" t="s">
        <v>467</v>
      </c>
      <c r="C3682" t="s">
        <v>271</v>
      </c>
      <c r="D3682">
        <v>1998</v>
      </c>
      <c r="E3682">
        <v>3300</v>
      </c>
      <c r="F3682">
        <v>1950</v>
      </c>
      <c r="G3682">
        <v>43950</v>
      </c>
      <c r="H3682">
        <v>800</v>
      </c>
      <c r="I3682">
        <v>9300</v>
      </c>
      <c r="J3682">
        <v>6100</v>
      </c>
      <c r="K3682">
        <v>270</v>
      </c>
      <c r="L3682">
        <v>4800</v>
      </c>
      <c r="M3682">
        <f>SUM(Emisiones_CO2_CO2eq_MUNDO[[#This Row],[Edificios (kilotoneladas CO₂e)]:[Electricidad y Calor (kilotoneladas CO₂e)]])</f>
        <v>70470</v>
      </c>
    </row>
    <row r="3683" spans="1:13" x14ac:dyDescent="0.25">
      <c r="A3683" t="s">
        <v>270</v>
      </c>
      <c r="B3683" t="s">
        <v>467</v>
      </c>
      <c r="C3683" t="s">
        <v>271</v>
      </c>
      <c r="D3683">
        <v>1999</v>
      </c>
      <c r="E3683">
        <v>3400</v>
      </c>
      <c r="F3683">
        <v>1710</v>
      </c>
      <c r="G3683">
        <v>43600</v>
      </c>
      <c r="H3683">
        <v>1400</v>
      </c>
      <c r="I3683">
        <v>9900</v>
      </c>
      <c r="J3683">
        <v>7300</v>
      </c>
      <c r="K3683">
        <v>270</v>
      </c>
      <c r="L3683">
        <v>4800</v>
      </c>
      <c r="M3683">
        <f>SUM(Emisiones_CO2_CO2eq_MUNDO[[#This Row],[Edificios (kilotoneladas CO₂e)]:[Electricidad y Calor (kilotoneladas CO₂e)]])</f>
        <v>72380</v>
      </c>
    </row>
    <row r="3684" spans="1:13" x14ac:dyDescent="0.25">
      <c r="A3684" t="s">
        <v>270</v>
      </c>
      <c r="B3684" t="s">
        <v>467</v>
      </c>
      <c r="C3684" t="s">
        <v>271</v>
      </c>
      <c r="D3684">
        <v>2000</v>
      </c>
      <c r="E3684">
        <v>3200</v>
      </c>
      <c r="F3684">
        <v>1750</v>
      </c>
      <c r="G3684">
        <v>43530</v>
      </c>
      <c r="H3684">
        <v>1100</v>
      </c>
      <c r="I3684">
        <v>9700</v>
      </c>
      <c r="J3684">
        <v>7500</v>
      </c>
      <c r="K3684">
        <v>270</v>
      </c>
      <c r="L3684">
        <v>4800</v>
      </c>
      <c r="M3684">
        <f>SUM(Emisiones_CO2_CO2eq_MUNDO[[#This Row],[Edificios (kilotoneladas CO₂e)]:[Electricidad y Calor (kilotoneladas CO₂e)]])</f>
        <v>71850</v>
      </c>
    </row>
    <row r="3685" spans="1:13" x14ac:dyDescent="0.25">
      <c r="A3685" t="s">
        <v>270</v>
      </c>
      <c r="B3685" t="s">
        <v>467</v>
      </c>
      <c r="C3685" t="s">
        <v>271</v>
      </c>
      <c r="D3685">
        <v>2001</v>
      </c>
      <c r="E3685">
        <v>3300</v>
      </c>
      <c r="F3685">
        <v>1750</v>
      </c>
      <c r="G3685">
        <v>43420</v>
      </c>
      <c r="H3685">
        <v>900</v>
      </c>
      <c r="I3685">
        <v>9100</v>
      </c>
      <c r="J3685">
        <v>6800</v>
      </c>
      <c r="K3685">
        <v>270</v>
      </c>
      <c r="L3685">
        <v>4200</v>
      </c>
      <c r="M3685">
        <f>SUM(Emisiones_CO2_CO2eq_MUNDO[[#This Row],[Edificios (kilotoneladas CO₂e)]:[Electricidad y Calor (kilotoneladas CO₂e)]])</f>
        <v>69740</v>
      </c>
    </row>
    <row r="3686" spans="1:13" x14ac:dyDescent="0.25">
      <c r="A3686" t="s">
        <v>270</v>
      </c>
      <c r="B3686" t="s">
        <v>467</v>
      </c>
      <c r="C3686" t="s">
        <v>271</v>
      </c>
      <c r="D3686">
        <v>2002</v>
      </c>
      <c r="E3686">
        <v>3600</v>
      </c>
      <c r="F3686">
        <v>1750</v>
      </c>
      <c r="G3686">
        <v>43390</v>
      </c>
      <c r="H3686">
        <v>900</v>
      </c>
      <c r="I3686">
        <v>8900</v>
      </c>
      <c r="J3686">
        <v>7200</v>
      </c>
      <c r="K3686">
        <v>270</v>
      </c>
      <c r="L3686">
        <v>4800</v>
      </c>
      <c r="M3686">
        <f>SUM(Emisiones_CO2_CO2eq_MUNDO[[#This Row],[Edificios (kilotoneladas CO₂e)]:[Electricidad y Calor (kilotoneladas CO₂e)]])</f>
        <v>70810</v>
      </c>
    </row>
    <row r="3687" spans="1:13" x14ac:dyDescent="0.25">
      <c r="A3687" t="s">
        <v>270</v>
      </c>
      <c r="B3687" t="s">
        <v>467</v>
      </c>
      <c r="C3687" t="s">
        <v>271</v>
      </c>
      <c r="D3687">
        <v>2003</v>
      </c>
      <c r="E3687">
        <v>3000</v>
      </c>
      <c r="F3687">
        <v>1740</v>
      </c>
      <c r="G3687">
        <v>43510</v>
      </c>
      <c r="H3687">
        <v>800</v>
      </c>
      <c r="I3687">
        <v>9400</v>
      </c>
      <c r="J3687">
        <v>6900</v>
      </c>
      <c r="K3687">
        <v>330</v>
      </c>
      <c r="L3687">
        <v>4900</v>
      </c>
      <c r="M3687">
        <f>SUM(Emisiones_CO2_CO2eq_MUNDO[[#This Row],[Edificios (kilotoneladas CO₂e)]:[Electricidad y Calor (kilotoneladas CO₂e)]])</f>
        <v>70580</v>
      </c>
    </row>
    <row r="3688" spans="1:13" x14ac:dyDescent="0.25">
      <c r="A3688" t="s">
        <v>270</v>
      </c>
      <c r="B3688" t="s">
        <v>467</v>
      </c>
      <c r="C3688" t="s">
        <v>271</v>
      </c>
      <c r="D3688">
        <v>2004</v>
      </c>
      <c r="E3688">
        <v>2300</v>
      </c>
      <c r="F3688">
        <v>1980</v>
      </c>
      <c r="G3688">
        <v>43440</v>
      </c>
      <c r="H3688">
        <v>1100</v>
      </c>
      <c r="I3688">
        <v>10600</v>
      </c>
      <c r="J3688">
        <v>7900</v>
      </c>
      <c r="K3688">
        <v>550</v>
      </c>
      <c r="L3688">
        <v>6900</v>
      </c>
      <c r="M3688">
        <f>SUM(Emisiones_CO2_CO2eq_MUNDO[[#This Row],[Edificios (kilotoneladas CO₂e)]:[Electricidad y Calor (kilotoneladas CO₂e)]])</f>
        <v>74770</v>
      </c>
    </row>
    <row r="3689" spans="1:13" x14ac:dyDescent="0.25">
      <c r="A3689" t="s">
        <v>270</v>
      </c>
      <c r="B3689" t="s">
        <v>467</v>
      </c>
      <c r="C3689" t="s">
        <v>271</v>
      </c>
      <c r="D3689">
        <v>2005</v>
      </c>
      <c r="E3689">
        <v>2100</v>
      </c>
      <c r="F3689">
        <v>2170</v>
      </c>
      <c r="G3689">
        <v>45670</v>
      </c>
      <c r="H3689">
        <v>1000</v>
      </c>
      <c r="I3689">
        <v>10100</v>
      </c>
      <c r="J3689">
        <v>8100</v>
      </c>
      <c r="K3689">
        <v>550</v>
      </c>
      <c r="L3689">
        <v>7400</v>
      </c>
      <c r="M3689">
        <f>SUM(Emisiones_CO2_CO2eq_MUNDO[[#This Row],[Edificios (kilotoneladas CO₂e)]:[Electricidad y Calor (kilotoneladas CO₂e)]])</f>
        <v>77090</v>
      </c>
    </row>
    <row r="3690" spans="1:13" x14ac:dyDescent="0.25">
      <c r="A3690" t="s">
        <v>270</v>
      </c>
      <c r="B3690" t="s">
        <v>467</v>
      </c>
      <c r="C3690" t="s">
        <v>271</v>
      </c>
      <c r="D3690">
        <v>2006</v>
      </c>
      <c r="E3690">
        <v>1800</v>
      </c>
      <c r="F3690">
        <v>2440</v>
      </c>
      <c r="G3690">
        <v>69390</v>
      </c>
      <c r="H3690">
        <v>900</v>
      </c>
      <c r="I3690">
        <v>10800</v>
      </c>
      <c r="J3690">
        <v>7500</v>
      </c>
      <c r="K3690">
        <v>600</v>
      </c>
      <c r="L3690">
        <v>6900</v>
      </c>
      <c r="M3690">
        <f>SUM(Emisiones_CO2_CO2eq_MUNDO[[#This Row],[Edificios (kilotoneladas CO₂e)]:[Electricidad y Calor (kilotoneladas CO₂e)]])</f>
        <v>100330</v>
      </c>
    </row>
    <row r="3691" spans="1:13" x14ac:dyDescent="0.25">
      <c r="A3691" t="s">
        <v>270</v>
      </c>
      <c r="B3691" t="s">
        <v>467</v>
      </c>
      <c r="C3691" t="s">
        <v>271</v>
      </c>
      <c r="D3691">
        <v>2007</v>
      </c>
      <c r="E3691">
        <v>1800</v>
      </c>
      <c r="F3691">
        <v>2590</v>
      </c>
      <c r="G3691">
        <v>71100</v>
      </c>
      <c r="H3691">
        <v>900</v>
      </c>
      <c r="I3691">
        <v>11300</v>
      </c>
      <c r="J3691">
        <v>9100</v>
      </c>
      <c r="K3691">
        <v>600</v>
      </c>
      <c r="L3691">
        <v>7900</v>
      </c>
      <c r="M3691">
        <f>SUM(Emisiones_CO2_CO2eq_MUNDO[[#This Row],[Edificios (kilotoneladas CO₂e)]:[Electricidad y Calor (kilotoneladas CO₂e)]])</f>
        <v>105290</v>
      </c>
    </row>
    <row r="3692" spans="1:13" x14ac:dyDescent="0.25">
      <c r="A3692" t="s">
        <v>270</v>
      </c>
      <c r="B3692" t="s">
        <v>467</v>
      </c>
      <c r="C3692" t="s">
        <v>271</v>
      </c>
      <c r="D3692">
        <v>2008</v>
      </c>
      <c r="E3692">
        <v>2000</v>
      </c>
      <c r="F3692">
        <v>2800</v>
      </c>
      <c r="G3692">
        <v>69390</v>
      </c>
      <c r="H3692">
        <v>800</v>
      </c>
      <c r="I3692">
        <v>13800</v>
      </c>
      <c r="J3692">
        <v>8700</v>
      </c>
      <c r="K3692">
        <v>550</v>
      </c>
      <c r="L3692">
        <v>10000</v>
      </c>
      <c r="M3692">
        <f>SUM(Emisiones_CO2_CO2eq_MUNDO[[#This Row],[Edificios (kilotoneladas CO₂e)]:[Electricidad y Calor (kilotoneladas CO₂e)]])</f>
        <v>108040</v>
      </c>
    </row>
    <row r="3693" spans="1:13" x14ac:dyDescent="0.25">
      <c r="A3693" t="s">
        <v>270</v>
      </c>
      <c r="B3693" t="s">
        <v>467</v>
      </c>
      <c r="C3693" t="s">
        <v>271</v>
      </c>
      <c r="D3693">
        <v>2009</v>
      </c>
      <c r="E3693">
        <v>2100</v>
      </c>
      <c r="F3693">
        <v>3220</v>
      </c>
      <c r="G3693">
        <v>69100</v>
      </c>
      <c r="H3693">
        <v>800</v>
      </c>
      <c r="I3693">
        <v>15100</v>
      </c>
      <c r="J3693">
        <v>8600</v>
      </c>
      <c r="K3693">
        <v>710</v>
      </c>
      <c r="L3693">
        <v>11200</v>
      </c>
      <c r="M3693">
        <f>SUM(Emisiones_CO2_CO2eq_MUNDO[[#This Row],[Edificios (kilotoneladas CO₂e)]:[Electricidad y Calor (kilotoneladas CO₂e)]])</f>
        <v>110830</v>
      </c>
    </row>
    <row r="3694" spans="1:13" x14ac:dyDescent="0.25">
      <c r="A3694" t="s">
        <v>270</v>
      </c>
      <c r="B3694" t="s">
        <v>467</v>
      </c>
      <c r="C3694" t="s">
        <v>271</v>
      </c>
      <c r="D3694">
        <v>2010</v>
      </c>
      <c r="E3694">
        <v>2300</v>
      </c>
      <c r="F3694">
        <v>3320</v>
      </c>
      <c r="G3694">
        <v>70290</v>
      </c>
      <c r="H3694">
        <v>400</v>
      </c>
      <c r="I3694">
        <v>16399.999999999898</v>
      </c>
      <c r="J3694">
        <v>7600</v>
      </c>
      <c r="K3694">
        <v>710</v>
      </c>
      <c r="L3694">
        <v>14400</v>
      </c>
      <c r="M3694">
        <f>SUM(Emisiones_CO2_CO2eq_MUNDO[[#This Row],[Edificios (kilotoneladas CO₂e)]:[Electricidad y Calor (kilotoneladas CO₂e)]])</f>
        <v>115419.9999999999</v>
      </c>
    </row>
    <row r="3695" spans="1:13" x14ac:dyDescent="0.25">
      <c r="A3695" t="s">
        <v>270</v>
      </c>
      <c r="B3695" t="s">
        <v>467</v>
      </c>
      <c r="C3695" t="s">
        <v>271</v>
      </c>
      <c r="D3695">
        <v>2011</v>
      </c>
      <c r="E3695">
        <v>2700</v>
      </c>
      <c r="F3695">
        <v>3340</v>
      </c>
      <c r="G3695">
        <v>70650</v>
      </c>
      <c r="H3695">
        <v>500</v>
      </c>
      <c r="I3695">
        <v>17000</v>
      </c>
      <c r="J3695">
        <v>8100</v>
      </c>
      <c r="K3695">
        <v>330</v>
      </c>
      <c r="L3695">
        <v>15900</v>
      </c>
      <c r="M3695">
        <f>SUM(Emisiones_CO2_CO2eq_MUNDO[[#This Row],[Edificios (kilotoneladas CO₂e)]:[Electricidad y Calor (kilotoneladas CO₂e)]])</f>
        <v>118520</v>
      </c>
    </row>
    <row r="3696" spans="1:13" x14ac:dyDescent="0.25">
      <c r="A3696" t="s">
        <v>270</v>
      </c>
      <c r="B3696" t="s">
        <v>467</v>
      </c>
      <c r="C3696" t="s">
        <v>271</v>
      </c>
      <c r="D3696">
        <v>2012</v>
      </c>
      <c r="E3696">
        <v>2700</v>
      </c>
      <c r="F3696">
        <v>3950</v>
      </c>
      <c r="G3696">
        <v>70800</v>
      </c>
      <c r="H3696">
        <v>500</v>
      </c>
      <c r="I3696">
        <v>17400</v>
      </c>
      <c r="J3696">
        <v>7700</v>
      </c>
      <c r="K3696">
        <v>330</v>
      </c>
      <c r="L3696">
        <v>15200</v>
      </c>
      <c r="M3696">
        <f>SUM(Emisiones_CO2_CO2eq_MUNDO[[#This Row],[Edificios (kilotoneladas CO₂e)]:[Electricidad y Calor (kilotoneladas CO₂e)]])</f>
        <v>118580</v>
      </c>
    </row>
    <row r="3697" spans="1:13" x14ac:dyDescent="0.25">
      <c r="A3697" t="s">
        <v>270</v>
      </c>
      <c r="B3697" t="s">
        <v>467</v>
      </c>
      <c r="C3697" t="s">
        <v>271</v>
      </c>
      <c r="D3697">
        <v>2013</v>
      </c>
      <c r="E3697">
        <v>3100</v>
      </c>
      <c r="F3697">
        <v>4120</v>
      </c>
      <c r="G3697">
        <v>71060</v>
      </c>
      <c r="H3697">
        <v>600</v>
      </c>
      <c r="I3697">
        <v>18700</v>
      </c>
      <c r="J3697">
        <v>8700</v>
      </c>
      <c r="K3697">
        <v>220</v>
      </c>
      <c r="L3697">
        <v>13200</v>
      </c>
      <c r="M3697">
        <f>SUM(Emisiones_CO2_CO2eq_MUNDO[[#This Row],[Edificios (kilotoneladas CO₂e)]:[Electricidad y Calor (kilotoneladas CO₂e)]])</f>
        <v>119700</v>
      </c>
    </row>
    <row r="3698" spans="1:13" x14ac:dyDescent="0.25">
      <c r="A3698" t="s">
        <v>270</v>
      </c>
      <c r="B3698" t="s">
        <v>467</v>
      </c>
      <c r="C3698" t="s">
        <v>271</v>
      </c>
      <c r="D3698">
        <v>2014</v>
      </c>
      <c r="E3698">
        <v>3300</v>
      </c>
      <c r="F3698">
        <v>4210</v>
      </c>
      <c r="G3698">
        <v>70690</v>
      </c>
      <c r="H3698">
        <v>400</v>
      </c>
      <c r="I3698">
        <v>18700</v>
      </c>
      <c r="J3698">
        <v>8600</v>
      </c>
      <c r="K3698">
        <v>490</v>
      </c>
      <c r="L3698">
        <v>16399.999999999898</v>
      </c>
      <c r="M3698">
        <f>SUM(Emisiones_CO2_CO2eq_MUNDO[[#This Row],[Edificios (kilotoneladas CO₂e)]:[Electricidad y Calor (kilotoneladas CO₂e)]])</f>
        <v>122789.9999999999</v>
      </c>
    </row>
    <row r="3699" spans="1:13" x14ac:dyDescent="0.25">
      <c r="A3699" t="s">
        <v>270</v>
      </c>
      <c r="B3699" t="s">
        <v>467</v>
      </c>
      <c r="C3699" t="s">
        <v>271</v>
      </c>
      <c r="D3699">
        <v>2015</v>
      </c>
      <c r="E3699">
        <v>3200</v>
      </c>
      <c r="F3699">
        <v>4110</v>
      </c>
      <c r="G3699">
        <v>70970</v>
      </c>
      <c r="H3699">
        <v>600</v>
      </c>
      <c r="I3699">
        <v>20400</v>
      </c>
      <c r="J3699">
        <v>8900</v>
      </c>
      <c r="K3699">
        <v>490</v>
      </c>
      <c r="L3699">
        <v>15700</v>
      </c>
      <c r="M3699">
        <f>SUM(Emisiones_CO2_CO2eq_MUNDO[[#This Row],[Edificios (kilotoneladas CO₂e)]:[Electricidad y Calor (kilotoneladas CO₂e)]])</f>
        <v>124370</v>
      </c>
    </row>
    <row r="3700" spans="1:13" x14ac:dyDescent="0.25">
      <c r="A3700" t="s">
        <v>270</v>
      </c>
      <c r="B3700" t="s">
        <v>467</v>
      </c>
      <c r="C3700" t="s">
        <v>271</v>
      </c>
      <c r="D3700">
        <v>2016</v>
      </c>
      <c r="E3700">
        <v>3300</v>
      </c>
      <c r="F3700">
        <v>4110</v>
      </c>
      <c r="G3700">
        <v>70820</v>
      </c>
      <c r="H3700">
        <v>300</v>
      </c>
      <c r="I3700">
        <v>22300</v>
      </c>
      <c r="J3700">
        <v>7800</v>
      </c>
      <c r="K3700">
        <v>490</v>
      </c>
      <c r="L3700">
        <v>17600</v>
      </c>
      <c r="M3700">
        <f>SUM(Emisiones_CO2_CO2eq_MUNDO[[#This Row],[Edificios (kilotoneladas CO₂e)]:[Electricidad y Calor (kilotoneladas CO₂e)]])</f>
        <v>126720</v>
      </c>
    </row>
    <row r="3701" spans="1:13" x14ac:dyDescent="0.25">
      <c r="A3701" t="s">
        <v>272</v>
      </c>
      <c r="B3701" t="s">
        <v>468</v>
      </c>
      <c r="C3701" t="s">
        <v>273</v>
      </c>
      <c r="D3701">
        <v>1990</v>
      </c>
      <c r="E3701">
        <v>2500</v>
      </c>
      <c r="F3701">
        <v>2790</v>
      </c>
      <c r="G3701">
        <v>-2640</v>
      </c>
      <c r="H3701">
        <v>700</v>
      </c>
      <c r="I3701">
        <v>13700</v>
      </c>
      <c r="J3701">
        <v>10400</v>
      </c>
      <c r="K3701">
        <v>0</v>
      </c>
      <c r="L3701">
        <v>10700</v>
      </c>
      <c r="M3701">
        <f>SUM(Emisiones_CO2_CO2eq_MUNDO[[#This Row],[Edificios (kilotoneladas CO₂e)]:[Electricidad y Calor (kilotoneladas CO₂e)]])</f>
        <v>38150</v>
      </c>
    </row>
    <row r="3702" spans="1:13" x14ac:dyDescent="0.25">
      <c r="A3702" t="s">
        <v>272</v>
      </c>
      <c r="B3702" t="s">
        <v>468</v>
      </c>
      <c r="C3702" t="s">
        <v>273</v>
      </c>
      <c r="D3702">
        <v>1991</v>
      </c>
      <c r="E3702">
        <v>2500</v>
      </c>
      <c r="F3702">
        <v>3020</v>
      </c>
      <c r="G3702">
        <v>-2640</v>
      </c>
      <c r="H3702">
        <v>700</v>
      </c>
      <c r="I3702">
        <v>13900</v>
      </c>
      <c r="J3702">
        <v>8199.9999999999891</v>
      </c>
      <c r="K3702">
        <v>0</v>
      </c>
      <c r="L3702">
        <v>12000</v>
      </c>
      <c r="M3702">
        <f>SUM(Emisiones_CO2_CO2eq_MUNDO[[#This Row],[Edificios (kilotoneladas CO₂e)]:[Electricidad y Calor (kilotoneladas CO₂e)]])</f>
        <v>37679.999999999985</v>
      </c>
    </row>
    <row r="3703" spans="1:13" x14ac:dyDescent="0.25">
      <c r="A3703" t="s">
        <v>272</v>
      </c>
      <c r="B3703" t="s">
        <v>468</v>
      </c>
      <c r="C3703" t="s">
        <v>273</v>
      </c>
      <c r="D3703">
        <v>1992</v>
      </c>
      <c r="E3703">
        <v>2800</v>
      </c>
      <c r="F3703">
        <v>2900</v>
      </c>
      <c r="G3703">
        <v>-2640</v>
      </c>
      <c r="H3703">
        <v>800</v>
      </c>
      <c r="I3703">
        <v>15900</v>
      </c>
      <c r="J3703">
        <v>8400</v>
      </c>
      <c r="K3703">
        <v>0</v>
      </c>
      <c r="L3703">
        <v>12900</v>
      </c>
      <c r="M3703">
        <f>SUM(Emisiones_CO2_CO2eq_MUNDO[[#This Row],[Edificios (kilotoneladas CO₂e)]:[Electricidad y Calor (kilotoneladas CO₂e)]])</f>
        <v>41060</v>
      </c>
    </row>
    <row r="3704" spans="1:13" x14ac:dyDescent="0.25">
      <c r="A3704" t="s">
        <v>272</v>
      </c>
      <c r="B3704" t="s">
        <v>468</v>
      </c>
      <c r="C3704" t="s">
        <v>273</v>
      </c>
      <c r="D3704">
        <v>1993</v>
      </c>
      <c r="E3704">
        <v>3100</v>
      </c>
      <c r="F3704">
        <v>3460</v>
      </c>
      <c r="G3704">
        <v>-2640</v>
      </c>
      <c r="H3704">
        <v>900</v>
      </c>
      <c r="I3704">
        <v>16900</v>
      </c>
      <c r="J3704">
        <v>10100</v>
      </c>
      <c r="K3704">
        <v>0</v>
      </c>
      <c r="L3704">
        <v>13000</v>
      </c>
      <c r="M3704">
        <f>SUM(Emisiones_CO2_CO2eq_MUNDO[[#This Row],[Edificios (kilotoneladas CO₂e)]:[Electricidad y Calor (kilotoneladas CO₂e)]])</f>
        <v>44820</v>
      </c>
    </row>
    <row r="3705" spans="1:13" x14ac:dyDescent="0.25">
      <c r="A3705" t="s">
        <v>272</v>
      </c>
      <c r="B3705" t="s">
        <v>468</v>
      </c>
      <c r="C3705" t="s">
        <v>273</v>
      </c>
      <c r="D3705">
        <v>1994</v>
      </c>
      <c r="E3705">
        <v>3400</v>
      </c>
      <c r="F3705">
        <v>4139.99999999999</v>
      </c>
      <c r="G3705">
        <v>-2640</v>
      </c>
      <c r="H3705">
        <v>800</v>
      </c>
      <c r="I3705">
        <v>18500</v>
      </c>
      <c r="J3705">
        <v>9600</v>
      </c>
      <c r="K3705">
        <v>0</v>
      </c>
      <c r="L3705">
        <v>15200</v>
      </c>
      <c r="M3705">
        <f>SUM(Emisiones_CO2_CO2eq_MUNDO[[#This Row],[Edificios (kilotoneladas CO₂e)]:[Electricidad y Calor (kilotoneladas CO₂e)]])</f>
        <v>48999.999999999985</v>
      </c>
    </row>
    <row r="3706" spans="1:13" x14ac:dyDescent="0.25">
      <c r="A3706" t="s">
        <v>272</v>
      </c>
      <c r="B3706" t="s">
        <v>468</v>
      </c>
      <c r="C3706" t="s">
        <v>273</v>
      </c>
      <c r="D3706">
        <v>1995</v>
      </c>
      <c r="E3706">
        <v>3800</v>
      </c>
      <c r="F3706">
        <v>4550</v>
      </c>
      <c r="G3706">
        <v>-2640</v>
      </c>
      <c r="H3706">
        <v>900</v>
      </c>
      <c r="I3706">
        <v>22200</v>
      </c>
      <c r="J3706">
        <v>12700</v>
      </c>
      <c r="K3706">
        <v>0</v>
      </c>
      <c r="L3706">
        <v>17600</v>
      </c>
      <c r="M3706">
        <f>SUM(Emisiones_CO2_CO2eq_MUNDO[[#This Row],[Edificios (kilotoneladas CO₂e)]:[Electricidad y Calor (kilotoneladas CO₂e)]])</f>
        <v>59110</v>
      </c>
    </row>
    <row r="3707" spans="1:13" x14ac:dyDescent="0.25">
      <c r="A3707" t="s">
        <v>272</v>
      </c>
      <c r="B3707" t="s">
        <v>468</v>
      </c>
      <c r="C3707" t="s">
        <v>273</v>
      </c>
      <c r="D3707">
        <v>1996</v>
      </c>
      <c r="E3707">
        <v>4200</v>
      </c>
      <c r="F3707">
        <v>5330</v>
      </c>
      <c r="G3707">
        <v>-2640</v>
      </c>
      <c r="H3707">
        <v>1000</v>
      </c>
      <c r="I3707">
        <v>25100</v>
      </c>
      <c r="J3707">
        <v>12000</v>
      </c>
      <c r="K3707">
        <v>0</v>
      </c>
      <c r="L3707">
        <v>20000</v>
      </c>
      <c r="M3707">
        <f>SUM(Emisiones_CO2_CO2eq_MUNDO[[#This Row],[Edificios (kilotoneladas CO₂e)]:[Electricidad y Calor (kilotoneladas CO₂e)]])</f>
        <v>64990</v>
      </c>
    </row>
    <row r="3708" spans="1:13" x14ac:dyDescent="0.25">
      <c r="A3708" t="s">
        <v>272</v>
      </c>
      <c r="B3708" t="s">
        <v>468</v>
      </c>
      <c r="C3708" t="s">
        <v>273</v>
      </c>
      <c r="D3708">
        <v>1997</v>
      </c>
      <c r="E3708">
        <v>4500</v>
      </c>
      <c r="F3708">
        <v>6280</v>
      </c>
      <c r="G3708">
        <v>-2640</v>
      </c>
      <c r="H3708">
        <v>1100</v>
      </c>
      <c r="I3708">
        <v>27100</v>
      </c>
      <c r="J3708">
        <v>14000</v>
      </c>
      <c r="K3708">
        <v>0</v>
      </c>
      <c r="L3708">
        <v>22300</v>
      </c>
      <c r="M3708">
        <f>SUM(Emisiones_CO2_CO2eq_MUNDO[[#This Row],[Edificios (kilotoneladas CO₂e)]:[Electricidad y Calor (kilotoneladas CO₂e)]])</f>
        <v>72640</v>
      </c>
    </row>
    <row r="3709" spans="1:13" x14ac:dyDescent="0.25">
      <c r="A3709" t="s">
        <v>272</v>
      </c>
      <c r="B3709" t="s">
        <v>468</v>
      </c>
      <c r="C3709" t="s">
        <v>273</v>
      </c>
      <c r="D3709">
        <v>1998</v>
      </c>
      <c r="E3709">
        <v>5000</v>
      </c>
      <c r="F3709">
        <v>5490</v>
      </c>
      <c r="G3709">
        <v>-2640</v>
      </c>
      <c r="H3709">
        <v>1100</v>
      </c>
      <c r="I3709">
        <v>27300</v>
      </c>
      <c r="J3709">
        <v>12400</v>
      </c>
      <c r="K3709">
        <v>0</v>
      </c>
      <c r="L3709">
        <v>23700</v>
      </c>
      <c r="M3709">
        <f>SUM(Emisiones_CO2_CO2eq_MUNDO[[#This Row],[Edificios (kilotoneladas CO₂e)]:[Electricidad y Calor (kilotoneladas CO₂e)]])</f>
        <v>72350</v>
      </c>
    </row>
    <row r="3710" spans="1:13" x14ac:dyDescent="0.25">
      <c r="A3710" t="s">
        <v>272</v>
      </c>
      <c r="B3710" t="s">
        <v>468</v>
      </c>
      <c r="C3710" t="s">
        <v>273</v>
      </c>
      <c r="D3710">
        <v>1999</v>
      </c>
      <c r="E3710">
        <v>5600</v>
      </c>
      <c r="F3710">
        <v>5330</v>
      </c>
      <c r="G3710">
        <v>-2640</v>
      </c>
      <c r="H3710">
        <v>1000</v>
      </c>
      <c r="I3710">
        <v>27200</v>
      </c>
      <c r="J3710">
        <v>12100</v>
      </c>
      <c r="K3710">
        <v>0</v>
      </c>
      <c r="L3710">
        <v>21200</v>
      </c>
      <c r="M3710">
        <f>SUM(Emisiones_CO2_CO2eq_MUNDO[[#This Row],[Edificios (kilotoneladas CO₂e)]:[Electricidad y Calor (kilotoneladas CO₂e)]])</f>
        <v>69790</v>
      </c>
    </row>
    <row r="3711" spans="1:13" x14ac:dyDescent="0.25">
      <c r="A3711" t="s">
        <v>272</v>
      </c>
      <c r="B3711" t="s">
        <v>468</v>
      </c>
      <c r="C3711" t="s">
        <v>273</v>
      </c>
      <c r="D3711">
        <v>2000</v>
      </c>
      <c r="E3711">
        <v>5600</v>
      </c>
      <c r="F3711">
        <v>5060</v>
      </c>
      <c r="G3711">
        <v>-2640</v>
      </c>
      <c r="H3711">
        <v>900</v>
      </c>
      <c r="I3711">
        <v>24600</v>
      </c>
      <c r="J3711">
        <v>11500</v>
      </c>
      <c r="K3711">
        <v>0</v>
      </c>
      <c r="L3711">
        <v>25500</v>
      </c>
      <c r="M3711">
        <f>SUM(Emisiones_CO2_CO2eq_MUNDO[[#This Row],[Edificios (kilotoneladas CO₂e)]:[Electricidad y Calor (kilotoneladas CO₂e)]])</f>
        <v>70520</v>
      </c>
    </row>
    <row r="3712" spans="1:13" x14ac:dyDescent="0.25">
      <c r="A3712" t="s">
        <v>272</v>
      </c>
      <c r="B3712" t="s">
        <v>468</v>
      </c>
      <c r="C3712" t="s">
        <v>273</v>
      </c>
      <c r="D3712">
        <v>2001</v>
      </c>
      <c r="E3712">
        <v>5700</v>
      </c>
      <c r="F3712">
        <v>3620</v>
      </c>
      <c r="G3712">
        <v>11290</v>
      </c>
      <c r="H3712">
        <v>800</v>
      </c>
      <c r="I3712">
        <v>26600</v>
      </c>
      <c r="J3712">
        <v>9400</v>
      </c>
      <c r="K3712">
        <v>160</v>
      </c>
      <c r="L3712">
        <v>25300</v>
      </c>
      <c r="M3712">
        <f>SUM(Emisiones_CO2_CO2eq_MUNDO[[#This Row],[Edificios (kilotoneladas CO₂e)]:[Electricidad y Calor (kilotoneladas CO₂e)]])</f>
        <v>82870</v>
      </c>
    </row>
    <row r="3713" spans="1:13" x14ac:dyDescent="0.25">
      <c r="A3713" t="s">
        <v>272</v>
      </c>
      <c r="B3713" t="s">
        <v>468</v>
      </c>
      <c r="C3713" t="s">
        <v>273</v>
      </c>
      <c r="D3713">
        <v>2002</v>
      </c>
      <c r="E3713">
        <v>5700</v>
      </c>
      <c r="F3713">
        <v>5550</v>
      </c>
      <c r="G3713">
        <v>11290</v>
      </c>
      <c r="H3713">
        <v>800</v>
      </c>
      <c r="I3713">
        <v>26800</v>
      </c>
      <c r="J3713">
        <v>8700</v>
      </c>
      <c r="K3713">
        <v>550</v>
      </c>
      <c r="L3713">
        <v>24700</v>
      </c>
      <c r="M3713">
        <f>SUM(Emisiones_CO2_CO2eq_MUNDO[[#This Row],[Edificios (kilotoneladas CO₂e)]:[Electricidad y Calor (kilotoneladas CO₂e)]])</f>
        <v>84090</v>
      </c>
    </row>
    <row r="3714" spans="1:13" x14ac:dyDescent="0.25">
      <c r="A3714" t="s">
        <v>272</v>
      </c>
      <c r="B3714" t="s">
        <v>468</v>
      </c>
      <c r="C3714" t="s">
        <v>273</v>
      </c>
      <c r="D3714">
        <v>2003</v>
      </c>
      <c r="E3714">
        <v>5500</v>
      </c>
      <c r="F3714">
        <v>5360</v>
      </c>
      <c r="G3714">
        <v>11290</v>
      </c>
      <c r="H3714">
        <v>900</v>
      </c>
      <c r="I3714">
        <v>25800</v>
      </c>
      <c r="J3714">
        <v>10000</v>
      </c>
      <c r="K3714">
        <v>380</v>
      </c>
      <c r="L3714">
        <v>26900</v>
      </c>
      <c r="M3714">
        <f>SUM(Emisiones_CO2_CO2eq_MUNDO[[#This Row],[Edificios (kilotoneladas CO₂e)]:[Electricidad y Calor (kilotoneladas CO₂e)]])</f>
        <v>86130</v>
      </c>
    </row>
    <row r="3715" spans="1:13" x14ac:dyDescent="0.25">
      <c r="A3715" t="s">
        <v>272</v>
      </c>
      <c r="B3715" t="s">
        <v>468</v>
      </c>
      <c r="C3715" t="s">
        <v>273</v>
      </c>
      <c r="D3715">
        <v>2004</v>
      </c>
      <c r="E3715">
        <v>5100</v>
      </c>
      <c r="F3715">
        <v>5420</v>
      </c>
      <c r="G3715">
        <v>11290</v>
      </c>
      <c r="H3715">
        <v>900</v>
      </c>
      <c r="I3715">
        <v>26700</v>
      </c>
      <c r="J3715">
        <v>10100</v>
      </c>
      <c r="K3715">
        <v>380</v>
      </c>
      <c r="L3715">
        <v>27800</v>
      </c>
      <c r="M3715">
        <f>SUM(Emisiones_CO2_CO2eq_MUNDO[[#This Row],[Edificios (kilotoneladas CO₂e)]:[Electricidad y Calor (kilotoneladas CO₂e)]])</f>
        <v>87690</v>
      </c>
    </row>
    <row r="3716" spans="1:13" x14ac:dyDescent="0.25">
      <c r="A3716" t="s">
        <v>272</v>
      </c>
      <c r="B3716" t="s">
        <v>468</v>
      </c>
      <c r="C3716" t="s">
        <v>273</v>
      </c>
      <c r="D3716">
        <v>2005</v>
      </c>
      <c r="E3716">
        <v>4400</v>
      </c>
      <c r="F3716">
        <v>6220</v>
      </c>
      <c r="G3716">
        <v>11290</v>
      </c>
      <c r="H3716">
        <v>900</v>
      </c>
      <c r="I3716">
        <v>25200</v>
      </c>
      <c r="J3716">
        <v>10400</v>
      </c>
      <c r="K3716">
        <v>380</v>
      </c>
      <c r="L3716">
        <v>30700</v>
      </c>
      <c r="M3716">
        <f>SUM(Emisiones_CO2_CO2eq_MUNDO[[#This Row],[Edificios (kilotoneladas CO₂e)]:[Electricidad y Calor (kilotoneladas CO₂e)]])</f>
        <v>89490</v>
      </c>
    </row>
    <row r="3717" spans="1:13" x14ac:dyDescent="0.25">
      <c r="A3717" t="s">
        <v>272</v>
      </c>
      <c r="B3717" t="s">
        <v>468</v>
      </c>
      <c r="C3717" t="s">
        <v>273</v>
      </c>
      <c r="D3717">
        <v>2006</v>
      </c>
      <c r="E3717">
        <v>4099.99999999999</v>
      </c>
      <c r="F3717">
        <v>4880</v>
      </c>
      <c r="G3717">
        <v>29480</v>
      </c>
      <c r="H3717">
        <v>800</v>
      </c>
      <c r="I3717">
        <v>23400</v>
      </c>
      <c r="J3717">
        <v>10700</v>
      </c>
      <c r="K3717">
        <v>380</v>
      </c>
      <c r="L3717">
        <v>26600</v>
      </c>
      <c r="M3717">
        <f>SUM(Emisiones_CO2_CO2eq_MUNDO[[#This Row],[Edificios (kilotoneladas CO₂e)]:[Electricidad y Calor (kilotoneladas CO₂e)]])</f>
        <v>100339.99999999999</v>
      </c>
    </row>
    <row r="3718" spans="1:13" x14ac:dyDescent="0.25">
      <c r="A3718" t="s">
        <v>272</v>
      </c>
      <c r="B3718" t="s">
        <v>468</v>
      </c>
      <c r="C3718" t="s">
        <v>273</v>
      </c>
      <c r="D3718">
        <v>2007</v>
      </c>
      <c r="E3718">
        <v>3800</v>
      </c>
      <c r="F3718">
        <v>5160</v>
      </c>
      <c r="G3718">
        <v>29480</v>
      </c>
      <c r="H3718">
        <v>1100</v>
      </c>
      <c r="I3718">
        <v>22000</v>
      </c>
      <c r="J3718">
        <v>13100</v>
      </c>
      <c r="K3718">
        <v>380</v>
      </c>
      <c r="L3718">
        <v>29000</v>
      </c>
      <c r="M3718">
        <f>SUM(Emisiones_CO2_CO2eq_MUNDO[[#This Row],[Edificios (kilotoneladas CO₂e)]:[Electricidad y Calor (kilotoneladas CO₂e)]])</f>
        <v>104020</v>
      </c>
    </row>
    <row r="3719" spans="1:13" x14ac:dyDescent="0.25">
      <c r="A3719" t="s">
        <v>272</v>
      </c>
      <c r="B3719" t="s">
        <v>468</v>
      </c>
      <c r="C3719" t="s">
        <v>273</v>
      </c>
      <c r="D3719">
        <v>2008</v>
      </c>
      <c r="E3719">
        <v>4000</v>
      </c>
      <c r="F3719">
        <v>5170</v>
      </c>
      <c r="G3719">
        <v>29480</v>
      </c>
      <c r="H3719">
        <v>800</v>
      </c>
      <c r="I3719">
        <v>22200</v>
      </c>
      <c r="J3719">
        <v>12500</v>
      </c>
      <c r="K3719">
        <v>380</v>
      </c>
      <c r="L3719">
        <v>31700</v>
      </c>
      <c r="M3719">
        <f>SUM(Emisiones_CO2_CO2eq_MUNDO[[#This Row],[Edificios (kilotoneladas CO₂e)]:[Electricidad y Calor (kilotoneladas CO₂e)]])</f>
        <v>106230</v>
      </c>
    </row>
    <row r="3720" spans="1:13" x14ac:dyDescent="0.25">
      <c r="A3720" t="s">
        <v>272</v>
      </c>
      <c r="B3720" t="s">
        <v>468</v>
      </c>
      <c r="C3720" t="s">
        <v>273</v>
      </c>
      <c r="D3720">
        <v>2009</v>
      </c>
      <c r="E3720">
        <v>5000</v>
      </c>
      <c r="F3720">
        <v>5670</v>
      </c>
      <c r="G3720">
        <v>29480</v>
      </c>
      <c r="H3720">
        <v>700</v>
      </c>
      <c r="I3720">
        <v>23300</v>
      </c>
      <c r="J3720">
        <v>11200</v>
      </c>
      <c r="K3720">
        <v>380</v>
      </c>
      <c r="L3720">
        <v>31400</v>
      </c>
      <c r="M3720">
        <f>SUM(Emisiones_CO2_CO2eq_MUNDO[[#This Row],[Edificios (kilotoneladas CO₂e)]:[Electricidad y Calor (kilotoneladas CO₂e)]])</f>
        <v>107130</v>
      </c>
    </row>
    <row r="3721" spans="1:13" x14ac:dyDescent="0.25">
      <c r="A3721" t="s">
        <v>272</v>
      </c>
      <c r="B3721" t="s">
        <v>468</v>
      </c>
      <c r="C3721" t="s">
        <v>273</v>
      </c>
      <c r="D3721">
        <v>2010</v>
      </c>
      <c r="E3721">
        <v>5300</v>
      </c>
      <c r="F3721">
        <v>6060</v>
      </c>
      <c r="G3721">
        <v>29480</v>
      </c>
      <c r="H3721">
        <v>700</v>
      </c>
      <c r="I3721">
        <v>23700</v>
      </c>
      <c r="J3721">
        <v>12500</v>
      </c>
      <c r="K3721">
        <v>380</v>
      </c>
      <c r="L3721">
        <v>34800</v>
      </c>
      <c r="M3721">
        <f>SUM(Emisiones_CO2_CO2eq_MUNDO[[#This Row],[Edificios (kilotoneladas CO₂e)]:[Electricidad y Calor (kilotoneladas CO₂e)]])</f>
        <v>112920</v>
      </c>
    </row>
    <row r="3722" spans="1:13" x14ac:dyDescent="0.25">
      <c r="A3722" t="s">
        <v>272</v>
      </c>
      <c r="B3722" t="s">
        <v>468</v>
      </c>
      <c r="C3722" t="s">
        <v>273</v>
      </c>
      <c r="D3722">
        <v>2011</v>
      </c>
      <c r="E3722">
        <v>5500</v>
      </c>
      <c r="F3722">
        <v>6120</v>
      </c>
      <c r="G3722">
        <v>-60350</v>
      </c>
      <c r="H3722">
        <v>600</v>
      </c>
      <c r="I3722">
        <v>23500</v>
      </c>
      <c r="J3722">
        <v>12400</v>
      </c>
      <c r="K3722">
        <v>600</v>
      </c>
      <c r="L3722">
        <v>35900</v>
      </c>
      <c r="M3722">
        <f>SUM(Emisiones_CO2_CO2eq_MUNDO[[#This Row],[Edificios (kilotoneladas CO₂e)]:[Electricidad y Calor (kilotoneladas CO₂e)]])</f>
        <v>24270</v>
      </c>
    </row>
    <row r="3723" spans="1:13" x14ac:dyDescent="0.25">
      <c r="A3723" t="s">
        <v>272</v>
      </c>
      <c r="B3723" t="s">
        <v>468</v>
      </c>
      <c r="C3723" t="s">
        <v>273</v>
      </c>
      <c r="D3723">
        <v>2012</v>
      </c>
      <c r="E3723">
        <v>5300</v>
      </c>
      <c r="F3723">
        <v>7220</v>
      </c>
      <c r="G3723">
        <v>-60350</v>
      </c>
      <c r="H3723">
        <v>600</v>
      </c>
      <c r="I3723">
        <v>24500</v>
      </c>
      <c r="J3723">
        <v>11500</v>
      </c>
      <c r="K3723">
        <v>440</v>
      </c>
      <c r="L3723">
        <v>38500</v>
      </c>
      <c r="M3723">
        <f>SUM(Emisiones_CO2_CO2eq_MUNDO[[#This Row],[Edificios (kilotoneladas CO₂e)]:[Electricidad y Calor (kilotoneladas CO₂e)]])</f>
        <v>27710</v>
      </c>
    </row>
    <row r="3724" spans="1:13" x14ac:dyDescent="0.25">
      <c r="A3724" t="s">
        <v>272</v>
      </c>
      <c r="B3724" t="s">
        <v>468</v>
      </c>
      <c r="C3724" t="s">
        <v>273</v>
      </c>
      <c r="D3724">
        <v>2013</v>
      </c>
      <c r="E3724">
        <v>5800</v>
      </c>
      <c r="F3724">
        <v>7710</v>
      </c>
      <c r="G3724">
        <v>-60350</v>
      </c>
      <c r="H3724">
        <v>600</v>
      </c>
      <c r="I3724">
        <v>25600</v>
      </c>
      <c r="J3724">
        <v>13100</v>
      </c>
      <c r="K3724">
        <v>440</v>
      </c>
      <c r="L3724">
        <v>44600</v>
      </c>
      <c r="M3724">
        <f>SUM(Emisiones_CO2_CO2eq_MUNDO[[#This Row],[Edificios (kilotoneladas CO₂e)]:[Electricidad y Calor (kilotoneladas CO₂e)]])</f>
        <v>37500</v>
      </c>
    </row>
    <row r="3725" spans="1:13" x14ac:dyDescent="0.25">
      <c r="A3725" t="s">
        <v>272</v>
      </c>
      <c r="B3725" t="s">
        <v>468</v>
      </c>
      <c r="C3725" t="s">
        <v>273</v>
      </c>
      <c r="D3725">
        <v>2014</v>
      </c>
      <c r="E3725">
        <v>6600</v>
      </c>
      <c r="F3725">
        <v>8420</v>
      </c>
      <c r="G3725">
        <v>-60350</v>
      </c>
      <c r="H3725">
        <v>500</v>
      </c>
      <c r="I3725">
        <v>26600</v>
      </c>
      <c r="J3725">
        <v>13900</v>
      </c>
      <c r="K3725">
        <v>270</v>
      </c>
      <c r="L3725">
        <v>48000</v>
      </c>
      <c r="M3725">
        <f>SUM(Emisiones_CO2_CO2eq_MUNDO[[#This Row],[Edificios (kilotoneladas CO₂e)]:[Electricidad y Calor (kilotoneladas CO₂e)]])</f>
        <v>43940</v>
      </c>
    </row>
    <row r="3726" spans="1:13" x14ac:dyDescent="0.25">
      <c r="A3726" t="s">
        <v>272</v>
      </c>
      <c r="B3726" t="s">
        <v>468</v>
      </c>
      <c r="C3726" t="s">
        <v>273</v>
      </c>
      <c r="D3726">
        <v>2015</v>
      </c>
      <c r="E3726">
        <v>6500</v>
      </c>
      <c r="F3726">
        <v>9510</v>
      </c>
      <c r="G3726">
        <v>-60350</v>
      </c>
      <c r="H3726">
        <v>600</v>
      </c>
      <c r="I3726">
        <v>30800</v>
      </c>
      <c r="J3726">
        <v>14100</v>
      </c>
      <c r="K3726">
        <v>270</v>
      </c>
      <c r="L3726">
        <v>51900</v>
      </c>
      <c r="M3726">
        <f>SUM(Emisiones_CO2_CO2eq_MUNDO[[#This Row],[Edificios (kilotoneladas CO₂e)]:[Electricidad y Calor (kilotoneladas CO₂e)]])</f>
        <v>53330</v>
      </c>
    </row>
    <row r="3727" spans="1:13" x14ac:dyDescent="0.25">
      <c r="A3727" t="s">
        <v>272</v>
      </c>
      <c r="B3727" t="s">
        <v>468</v>
      </c>
      <c r="C3727" t="s">
        <v>273</v>
      </c>
      <c r="D3727">
        <v>2016</v>
      </c>
      <c r="E3727">
        <v>7900</v>
      </c>
      <c r="F3727">
        <v>9510</v>
      </c>
      <c r="G3727">
        <v>-60350</v>
      </c>
      <c r="H3727">
        <v>700</v>
      </c>
      <c r="I3727">
        <v>33299.999999999898</v>
      </c>
      <c r="J3727">
        <v>16800</v>
      </c>
      <c r="K3727">
        <v>270</v>
      </c>
      <c r="L3727">
        <v>56100</v>
      </c>
      <c r="M3727">
        <f>SUM(Emisiones_CO2_CO2eq_MUNDO[[#This Row],[Edificios (kilotoneladas CO₂e)]:[Electricidad y Calor (kilotoneladas CO₂e)]])</f>
        <v>64229.999999999898</v>
      </c>
    </row>
    <row r="3728" spans="1:13" x14ac:dyDescent="0.25">
      <c r="A3728" t="s">
        <v>274</v>
      </c>
      <c r="B3728" t="s">
        <v>469</v>
      </c>
      <c r="C3728" t="s">
        <v>275</v>
      </c>
      <c r="D3728">
        <v>1990</v>
      </c>
      <c r="E3728">
        <v>45000</v>
      </c>
      <c r="F3728">
        <v>5450</v>
      </c>
      <c r="G3728">
        <v>-15660</v>
      </c>
      <c r="H3728">
        <v>8000</v>
      </c>
      <c r="I3728">
        <v>20200</v>
      </c>
      <c r="J3728">
        <v>42700</v>
      </c>
      <c r="K3728">
        <v>0</v>
      </c>
      <c r="L3728">
        <v>228900</v>
      </c>
      <c r="M3728">
        <f>SUM(Emisiones_CO2_CO2eq_MUNDO[[#This Row],[Edificios (kilotoneladas CO₂e)]:[Electricidad y Calor (kilotoneladas CO₂e)]])</f>
        <v>334590</v>
      </c>
    </row>
    <row r="3729" spans="1:13" x14ac:dyDescent="0.25">
      <c r="A3729" t="s">
        <v>274</v>
      </c>
      <c r="B3729" t="s">
        <v>469</v>
      </c>
      <c r="C3729" t="s">
        <v>275</v>
      </c>
      <c r="D3729">
        <v>1991</v>
      </c>
      <c r="E3729">
        <v>53000</v>
      </c>
      <c r="F3729">
        <v>5410</v>
      </c>
      <c r="G3729">
        <v>-15660</v>
      </c>
      <c r="H3729">
        <v>9700</v>
      </c>
      <c r="I3729">
        <v>21100</v>
      </c>
      <c r="J3729">
        <v>39500</v>
      </c>
      <c r="K3729">
        <v>0</v>
      </c>
      <c r="L3729">
        <v>222900</v>
      </c>
      <c r="M3729">
        <f>SUM(Emisiones_CO2_CO2eq_MUNDO[[#This Row],[Edificios (kilotoneladas CO₂e)]:[Electricidad y Calor (kilotoneladas CO₂e)]])</f>
        <v>335950</v>
      </c>
    </row>
    <row r="3730" spans="1:13" x14ac:dyDescent="0.25">
      <c r="A3730" t="s">
        <v>274</v>
      </c>
      <c r="B3730" t="s">
        <v>469</v>
      </c>
      <c r="C3730" t="s">
        <v>275</v>
      </c>
      <c r="D3730">
        <v>1992</v>
      </c>
      <c r="E3730">
        <v>54800</v>
      </c>
      <c r="F3730">
        <v>5540</v>
      </c>
      <c r="G3730">
        <v>-15660</v>
      </c>
      <c r="H3730">
        <v>10700</v>
      </c>
      <c r="I3730">
        <v>21500</v>
      </c>
      <c r="J3730">
        <v>36600</v>
      </c>
      <c r="K3730">
        <v>0</v>
      </c>
      <c r="L3730">
        <v>214400</v>
      </c>
      <c r="M3730">
        <f>SUM(Emisiones_CO2_CO2eq_MUNDO[[#This Row],[Edificios (kilotoneladas CO₂e)]:[Electricidad y Calor (kilotoneladas CO₂e)]])</f>
        <v>327880</v>
      </c>
    </row>
    <row r="3731" spans="1:13" x14ac:dyDescent="0.25">
      <c r="A3731" t="s">
        <v>274</v>
      </c>
      <c r="B3731" t="s">
        <v>469</v>
      </c>
      <c r="C3731" t="s">
        <v>275</v>
      </c>
      <c r="D3731">
        <v>1993</v>
      </c>
      <c r="E3731">
        <v>56600</v>
      </c>
      <c r="F3731">
        <v>5150</v>
      </c>
      <c r="G3731">
        <v>-15660</v>
      </c>
      <c r="H3731">
        <v>12700</v>
      </c>
      <c r="I3731">
        <v>20900</v>
      </c>
      <c r="J3731">
        <v>47500</v>
      </c>
      <c r="K3731">
        <v>0</v>
      </c>
      <c r="L3731">
        <v>201200</v>
      </c>
      <c r="M3731">
        <f>SUM(Emisiones_CO2_CO2eq_MUNDO[[#This Row],[Edificios (kilotoneladas CO₂e)]:[Electricidad y Calor (kilotoneladas CO₂e)]])</f>
        <v>328390</v>
      </c>
    </row>
    <row r="3732" spans="1:13" x14ac:dyDescent="0.25">
      <c r="A3732" t="s">
        <v>274</v>
      </c>
      <c r="B3732" t="s">
        <v>469</v>
      </c>
      <c r="C3732" t="s">
        <v>275</v>
      </c>
      <c r="D3732">
        <v>1994</v>
      </c>
      <c r="E3732">
        <v>48900</v>
      </c>
      <c r="F3732">
        <v>6640</v>
      </c>
      <c r="G3732">
        <v>-15660</v>
      </c>
      <c r="H3732">
        <v>13700</v>
      </c>
      <c r="I3732">
        <v>21500</v>
      </c>
      <c r="J3732">
        <v>48500</v>
      </c>
      <c r="K3732">
        <v>0</v>
      </c>
      <c r="L3732">
        <v>200400</v>
      </c>
      <c r="M3732">
        <f>SUM(Emisiones_CO2_CO2eq_MUNDO[[#This Row],[Edificios (kilotoneladas CO₂e)]:[Electricidad y Calor (kilotoneladas CO₂e)]])</f>
        <v>323980</v>
      </c>
    </row>
    <row r="3733" spans="1:13" x14ac:dyDescent="0.25">
      <c r="A3733" t="s">
        <v>274</v>
      </c>
      <c r="B3733" t="s">
        <v>469</v>
      </c>
      <c r="C3733" t="s">
        <v>275</v>
      </c>
      <c r="D3733">
        <v>1995</v>
      </c>
      <c r="E3733">
        <v>49000</v>
      </c>
      <c r="F3733">
        <v>6670</v>
      </c>
      <c r="G3733">
        <v>-15660</v>
      </c>
      <c r="H3733">
        <v>13200</v>
      </c>
      <c r="I3733">
        <v>22300</v>
      </c>
      <c r="J3733">
        <v>63000</v>
      </c>
      <c r="K3733">
        <v>0</v>
      </c>
      <c r="L3733">
        <v>185700</v>
      </c>
      <c r="M3733">
        <f>SUM(Emisiones_CO2_CO2eq_MUNDO[[#This Row],[Edificios (kilotoneladas CO₂e)]:[Electricidad y Calor (kilotoneladas CO₂e)]])</f>
        <v>324210</v>
      </c>
    </row>
    <row r="3734" spans="1:13" x14ac:dyDescent="0.25">
      <c r="A3734" t="s">
        <v>274</v>
      </c>
      <c r="B3734" t="s">
        <v>469</v>
      </c>
      <c r="C3734" t="s">
        <v>275</v>
      </c>
      <c r="D3734">
        <v>1996</v>
      </c>
      <c r="E3734">
        <v>49800</v>
      </c>
      <c r="F3734">
        <v>6220</v>
      </c>
      <c r="G3734">
        <v>-15680</v>
      </c>
      <c r="H3734">
        <v>13900</v>
      </c>
      <c r="I3734">
        <v>25300</v>
      </c>
      <c r="J3734">
        <v>67500</v>
      </c>
      <c r="K3734">
        <v>0</v>
      </c>
      <c r="L3734">
        <v>192600</v>
      </c>
      <c r="M3734">
        <f>SUM(Emisiones_CO2_CO2eq_MUNDO[[#This Row],[Edificios (kilotoneladas CO₂e)]:[Electricidad y Calor (kilotoneladas CO₂e)]])</f>
        <v>339640</v>
      </c>
    </row>
    <row r="3735" spans="1:13" x14ac:dyDescent="0.25">
      <c r="A3735" t="s">
        <v>274</v>
      </c>
      <c r="B3735" t="s">
        <v>469</v>
      </c>
      <c r="C3735" t="s">
        <v>275</v>
      </c>
      <c r="D3735">
        <v>1997</v>
      </c>
      <c r="E3735">
        <v>46200</v>
      </c>
      <c r="F3735">
        <v>6740</v>
      </c>
      <c r="G3735">
        <v>-15680</v>
      </c>
      <c r="H3735">
        <v>14500</v>
      </c>
      <c r="I3735">
        <v>26700</v>
      </c>
      <c r="J3735">
        <v>63800</v>
      </c>
      <c r="K3735">
        <v>0</v>
      </c>
      <c r="L3735">
        <v>186700</v>
      </c>
      <c r="M3735">
        <f>SUM(Emisiones_CO2_CO2eq_MUNDO[[#This Row],[Edificios (kilotoneladas CO₂e)]:[Electricidad y Calor (kilotoneladas CO₂e)]])</f>
        <v>328960</v>
      </c>
    </row>
    <row r="3736" spans="1:13" x14ac:dyDescent="0.25">
      <c r="A3736" t="s">
        <v>274</v>
      </c>
      <c r="B3736" t="s">
        <v>469</v>
      </c>
      <c r="C3736" t="s">
        <v>275</v>
      </c>
      <c r="D3736">
        <v>1998</v>
      </c>
      <c r="E3736">
        <v>37200</v>
      </c>
      <c r="F3736">
        <v>6330</v>
      </c>
      <c r="G3736">
        <v>-15680</v>
      </c>
      <c r="H3736">
        <v>13100</v>
      </c>
      <c r="I3736">
        <v>28200</v>
      </c>
      <c r="J3736">
        <v>53300</v>
      </c>
      <c r="K3736">
        <v>0</v>
      </c>
      <c r="L3736">
        <v>180200</v>
      </c>
      <c r="M3736">
        <f>SUM(Emisiones_CO2_CO2eq_MUNDO[[#This Row],[Edificios (kilotoneladas CO₂e)]:[Electricidad y Calor (kilotoneladas CO₂e)]])</f>
        <v>302650</v>
      </c>
    </row>
    <row r="3737" spans="1:13" x14ac:dyDescent="0.25">
      <c r="A3737" t="s">
        <v>274</v>
      </c>
      <c r="B3737" t="s">
        <v>469</v>
      </c>
      <c r="C3737" t="s">
        <v>275</v>
      </c>
      <c r="D3737">
        <v>1999</v>
      </c>
      <c r="E3737">
        <v>38400</v>
      </c>
      <c r="F3737">
        <v>6180</v>
      </c>
      <c r="G3737">
        <v>-15680</v>
      </c>
      <c r="H3737">
        <v>13500</v>
      </c>
      <c r="I3737">
        <v>30700</v>
      </c>
      <c r="J3737">
        <v>45400</v>
      </c>
      <c r="K3737">
        <v>0</v>
      </c>
      <c r="L3737">
        <v>174800</v>
      </c>
      <c r="M3737">
        <f>SUM(Emisiones_CO2_CO2eq_MUNDO[[#This Row],[Edificios (kilotoneladas CO₂e)]:[Electricidad y Calor (kilotoneladas CO₂e)]])</f>
        <v>293300</v>
      </c>
    </row>
    <row r="3738" spans="1:13" x14ac:dyDescent="0.25">
      <c r="A3738" t="s">
        <v>274</v>
      </c>
      <c r="B3738" t="s">
        <v>469</v>
      </c>
      <c r="C3738" t="s">
        <v>275</v>
      </c>
      <c r="D3738">
        <v>2000</v>
      </c>
      <c r="E3738">
        <v>32299.999999999898</v>
      </c>
      <c r="F3738">
        <v>6110</v>
      </c>
      <c r="G3738">
        <v>-15680</v>
      </c>
      <c r="H3738">
        <v>12600</v>
      </c>
      <c r="I3738">
        <v>27000</v>
      </c>
      <c r="J3738">
        <v>45400</v>
      </c>
      <c r="K3738">
        <v>0</v>
      </c>
      <c r="L3738">
        <v>172200</v>
      </c>
      <c r="M3738">
        <f>SUM(Emisiones_CO2_CO2eq_MUNDO[[#This Row],[Edificios (kilotoneladas CO₂e)]:[Electricidad y Calor (kilotoneladas CO₂e)]])</f>
        <v>279929.99999999988</v>
      </c>
    </row>
    <row r="3739" spans="1:13" x14ac:dyDescent="0.25">
      <c r="A3739" t="s">
        <v>274</v>
      </c>
      <c r="B3739" t="s">
        <v>469</v>
      </c>
      <c r="C3739" t="s">
        <v>275</v>
      </c>
      <c r="D3739">
        <v>2001</v>
      </c>
      <c r="E3739">
        <v>35300</v>
      </c>
      <c r="F3739">
        <v>4960</v>
      </c>
      <c r="G3739">
        <v>-26360</v>
      </c>
      <c r="H3739">
        <v>12400</v>
      </c>
      <c r="I3739">
        <v>26800</v>
      </c>
      <c r="J3739">
        <v>40200</v>
      </c>
      <c r="K3739">
        <v>0</v>
      </c>
      <c r="L3739">
        <v>173900</v>
      </c>
      <c r="M3739">
        <f>SUM(Emisiones_CO2_CO2eq_MUNDO[[#This Row],[Edificios (kilotoneladas CO₂e)]:[Electricidad y Calor (kilotoneladas CO₂e)]])</f>
        <v>267200</v>
      </c>
    </row>
    <row r="3740" spans="1:13" x14ac:dyDescent="0.25">
      <c r="A3740" t="s">
        <v>274</v>
      </c>
      <c r="B3740" t="s">
        <v>469</v>
      </c>
      <c r="C3740" t="s">
        <v>275</v>
      </c>
      <c r="D3740">
        <v>2002</v>
      </c>
      <c r="E3740">
        <v>39100</v>
      </c>
      <c r="F3740">
        <v>4670</v>
      </c>
      <c r="G3740">
        <v>-26300</v>
      </c>
      <c r="H3740">
        <v>11600</v>
      </c>
      <c r="I3740">
        <v>25900</v>
      </c>
      <c r="J3740">
        <v>38100</v>
      </c>
      <c r="K3740">
        <v>0</v>
      </c>
      <c r="L3740">
        <v>167900</v>
      </c>
      <c r="M3740">
        <f>SUM(Emisiones_CO2_CO2eq_MUNDO[[#This Row],[Edificios (kilotoneladas CO₂e)]:[Electricidad y Calor (kilotoneladas CO₂e)]])</f>
        <v>260970</v>
      </c>
    </row>
    <row r="3741" spans="1:13" x14ac:dyDescent="0.25">
      <c r="A3741" t="s">
        <v>274</v>
      </c>
      <c r="B3741" t="s">
        <v>469</v>
      </c>
      <c r="C3741" t="s">
        <v>275</v>
      </c>
      <c r="D3741">
        <v>2003</v>
      </c>
      <c r="E3741">
        <v>39500</v>
      </c>
      <c r="F3741">
        <v>4570</v>
      </c>
      <c r="G3741">
        <v>-26210</v>
      </c>
      <c r="H3741">
        <v>11700</v>
      </c>
      <c r="I3741">
        <v>28300</v>
      </c>
      <c r="J3741">
        <v>37300</v>
      </c>
      <c r="K3741">
        <v>0</v>
      </c>
      <c r="L3741">
        <v>176200</v>
      </c>
      <c r="M3741">
        <f>SUM(Emisiones_CO2_CO2eq_MUNDO[[#This Row],[Edificios (kilotoneladas CO₂e)]:[Electricidad y Calor (kilotoneladas CO₂e)]])</f>
        <v>271360</v>
      </c>
    </row>
    <row r="3742" spans="1:13" x14ac:dyDescent="0.25">
      <c r="A3742" t="s">
        <v>274</v>
      </c>
      <c r="B3742" t="s">
        <v>469</v>
      </c>
      <c r="C3742" t="s">
        <v>275</v>
      </c>
      <c r="D3742">
        <v>2004</v>
      </c>
      <c r="E3742">
        <v>40100</v>
      </c>
      <c r="F3742">
        <v>5070</v>
      </c>
      <c r="G3742">
        <v>-26540</v>
      </c>
      <c r="H3742">
        <v>12100</v>
      </c>
      <c r="I3742">
        <v>32100</v>
      </c>
      <c r="J3742">
        <v>38000</v>
      </c>
      <c r="K3742">
        <v>0</v>
      </c>
      <c r="L3742">
        <v>174500</v>
      </c>
      <c r="M3742">
        <f>SUM(Emisiones_CO2_CO2eq_MUNDO[[#This Row],[Edificios (kilotoneladas CO₂e)]:[Electricidad y Calor (kilotoneladas CO₂e)]])</f>
        <v>275330</v>
      </c>
    </row>
    <row r="3743" spans="1:13" x14ac:dyDescent="0.25">
      <c r="A3743" t="s">
        <v>274</v>
      </c>
      <c r="B3743" t="s">
        <v>469</v>
      </c>
      <c r="C3743" t="s">
        <v>275</v>
      </c>
      <c r="D3743">
        <v>2005</v>
      </c>
      <c r="E3743">
        <v>42400</v>
      </c>
      <c r="F3743">
        <v>5060</v>
      </c>
      <c r="G3743">
        <v>-26530</v>
      </c>
      <c r="H3743">
        <v>12600</v>
      </c>
      <c r="I3743">
        <v>34500</v>
      </c>
      <c r="J3743">
        <v>33500</v>
      </c>
      <c r="K3743">
        <v>30</v>
      </c>
      <c r="L3743">
        <v>173200</v>
      </c>
      <c r="M3743">
        <f>SUM(Emisiones_CO2_CO2eq_MUNDO[[#This Row],[Edificios (kilotoneladas CO₂e)]:[Electricidad y Calor (kilotoneladas CO₂e)]])</f>
        <v>274760</v>
      </c>
    </row>
    <row r="3744" spans="1:13" x14ac:dyDescent="0.25">
      <c r="A3744" t="s">
        <v>274</v>
      </c>
      <c r="B3744" t="s">
        <v>469</v>
      </c>
      <c r="C3744" t="s">
        <v>275</v>
      </c>
      <c r="D3744">
        <v>2006</v>
      </c>
      <c r="E3744">
        <v>46800</v>
      </c>
      <c r="F3744">
        <v>5980</v>
      </c>
      <c r="G3744">
        <v>-109420</v>
      </c>
      <c r="H3744">
        <v>10800</v>
      </c>
      <c r="I3744">
        <v>38300</v>
      </c>
      <c r="J3744">
        <v>33400</v>
      </c>
      <c r="K3744">
        <v>30</v>
      </c>
      <c r="L3744">
        <v>178800</v>
      </c>
      <c r="M3744">
        <f>SUM(Emisiones_CO2_CO2eq_MUNDO[[#This Row],[Edificios (kilotoneladas CO₂e)]:[Electricidad y Calor (kilotoneladas CO₂e)]])</f>
        <v>204690</v>
      </c>
    </row>
    <row r="3745" spans="1:13" x14ac:dyDescent="0.25">
      <c r="A3745" t="s">
        <v>274</v>
      </c>
      <c r="B3745" t="s">
        <v>469</v>
      </c>
      <c r="C3745" t="s">
        <v>275</v>
      </c>
      <c r="D3745">
        <v>2007</v>
      </c>
      <c r="E3745">
        <v>43100</v>
      </c>
      <c r="F3745">
        <v>7050</v>
      </c>
      <c r="G3745">
        <v>-109420</v>
      </c>
      <c r="H3745">
        <v>9800</v>
      </c>
      <c r="I3745">
        <v>42300</v>
      </c>
      <c r="J3745">
        <v>35700</v>
      </c>
      <c r="K3745">
        <v>30</v>
      </c>
      <c r="L3745">
        <v>175400</v>
      </c>
      <c r="M3745">
        <f>SUM(Emisiones_CO2_CO2eq_MUNDO[[#This Row],[Edificios (kilotoneladas CO₂e)]:[Electricidad y Calor (kilotoneladas CO₂e)]])</f>
        <v>203960</v>
      </c>
    </row>
    <row r="3746" spans="1:13" x14ac:dyDescent="0.25">
      <c r="A3746" t="s">
        <v>274</v>
      </c>
      <c r="B3746" t="s">
        <v>469</v>
      </c>
      <c r="C3746" t="s">
        <v>275</v>
      </c>
      <c r="D3746">
        <v>2008</v>
      </c>
      <c r="E3746">
        <v>45200</v>
      </c>
      <c r="F3746">
        <v>6690</v>
      </c>
      <c r="G3746">
        <v>-109410</v>
      </c>
      <c r="H3746">
        <v>10200</v>
      </c>
      <c r="I3746">
        <v>44300</v>
      </c>
      <c r="J3746">
        <v>31500</v>
      </c>
      <c r="K3746">
        <v>30</v>
      </c>
      <c r="L3746">
        <v>170500</v>
      </c>
      <c r="M3746">
        <f>SUM(Emisiones_CO2_CO2eq_MUNDO[[#This Row],[Edificios (kilotoneladas CO₂e)]:[Electricidad y Calor (kilotoneladas CO₂e)]])</f>
        <v>199010</v>
      </c>
    </row>
    <row r="3747" spans="1:13" x14ac:dyDescent="0.25">
      <c r="A3747" t="s">
        <v>274</v>
      </c>
      <c r="B3747" t="s">
        <v>469</v>
      </c>
      <c r="C3747" t="s">
        <v>275</v>
      </c>
      <c r="D3747">
        <v>2009</v>
      </c>
      <c r="E3747">
        <v>46400</v>
      </c>
      <c r="F3747">
        <v>5760</v>
      </c>
      <c r="G3747">
        <v>-109440</v>
      </c>
      <c r="H3747">
        <v>10000</v>
      </c>
      <c r="I3747">
        <v>44700</v>
      </c>
      <c r="J3747">
        <v>27500</v>
      </c>
      <c r="K3747">
        <v>30</v>
      </c>
      <c r="L3747">
        <v>163000</v>
      </c>
      <c r="M3747">
        <f>SUM(Emisiones_CO2_CO2eq_MUNDO[[#This Row],[Edificios (kilotoneladas CO₂e)]:[Electricidad y Calor (kilotoneladas CO₂e)]])</f>
        <v>187950</v>
      </c>
    </row>
    <row r="3748" spans="1:13" x14ac:dyDescent="0.25">
      <c r="A3748" t="s">
        <v>274</v>
      </c>
      <c r="B3748" t="s">
        <v>469</v>
      </c>
      <c r="C3748" t="s">
        <v>275</v>
      </c>
      <c r="D3748">
        <v>2010</v>
      </c>
      <c r="E3748">
        <v>52100</v>
      </c>
      <c r="F3748">
        <v>6220</v>
      </c>
      <c r="G3748">
        <v>-109430</v>
      </c>
      <c r="H3748">
        <v>10400</v>
      </c>
      <c r="I3748">
        <v>47100</v>
      </c>
      <c r="J3748">
        <v>29000</v>
      </c>
      <c r="K3748">
        <v>20</v>
      </c>
      <c r="L3748">
        <v>168900</v>
      </c>
      <c r="M3748">
        <f>SUM(Emisiones_CO2_CO2eq_MUNDO[[#This Row],[Edificios (kilotoneladas CO₂e)]:[Electricidad y Calor (kilotoneladas CO₂e)]])</f>
        <v>204310</v>
      </c>
    </row>
    <row r="3749" spans="1:13" x14ac:dyDescent="0.25">
      <c r="A3749" t="s">
        <v>274</v>
      </c>
      <c r="B3749" t="s">
        <v>469</v>
      </c>
      <c r="C3749" t="s">
        <v>275</v>
      </c>
      <c r="D3749">
        <v>2011</v>
      </c>
      <c r="E3749">
        <v>46100</v>
      </c>
      <c r="F3749">
        <v>7380</v>
      </c>
      <c r="G3749">
        <v>-27260</v>
      </c>
      <c r="H3749">
        <v>9900</v>
      </c>
      <c r="I3749">
        <v>47700</v>
      </c>
      <c r="J3749">
        <v>29900</v>
      </c>
      <c r="K3749">
        <v>30</v>
      </c>
      <c r="L3749">
        <v>169500</v>
      </c>
      <c r="M3749">
        <f>SUM(Emisiones_CO2_CO2eq_MUNDO[[#This Row],[Edificios (kilotoneladas CO₂e)]:[Electricidad y Calor (kilotoneladas CO₂e)]])</f>
        <v>283250</v>
      </c>
    </row>
    <row r="3750" spans="1:13" x14ac:dyDescent="0.25">
      <c r="A3750" t="s">
        <v>274</v>
      </c>
      <c r="B3750" t="s">
        <v>469</v>
      </c>
      <c r="C3750" t="s">
        <v>275</v>
      </c>
      <c r="D3750">
        <v>2012</v>
      </c>
      <c r="E3750">
        <v>47600</v>
      </c>
      <c r="F3750">
        <v>6380</v>
      </c>
      <c r="G3750">
        <v>-27260</v>
      </c>
      <c r="H3750">
        <v>10100</v>
      </c>
      <c r="I3750">
        <v>45900</v>
      </c>
      <c r="J3750">
        <v>28800</v>
      </c>
      <c r="K3750">
        <v>30</v>
      </c>
      <c r="L3750">
        <v>164500</v>
      </c>
      <c r="M3750">
        <f>SUM(Emisiones_CO2_CO2eq_MUNDO[[#This Row],[Edificios (kilotoneladas CO₂e)]:[Electricidad y Calor (kilotoneladas CO₂e)]])</f>
        <v>276050</v>
      </c>
    </row>
    <row r="3751" spans="1:13" x14ac:dyDescent="0.25">
      <c r="A3751" t="s">
        <v>274</v>
      </c>
      <c r="B3751" t="s">
        <v>469</v>
      </c>
      <c r="C3751" t="s">
        <v>275</v>
      </c>
      <c r="D3751">
        <v>2013</v>
      </c>
      <c r="E3751">
        <v>45900</v>
      </c>
      <c r="F3751">
        <v>5870</v>
      </c>
      <c r="G3751">
        <v>-27310</v>
      </c>
      <c r="H3751">
        <v>9800</v>
      </c>
      <c r="I3751">
        <v>43200</v>
      </c>
      <c r="J3751">
        <v>28600</v>
      </c>
      <c r="K3751">
        <v>50</v>
      </c>
      <c r="L3751">
        <v>165000</v>
      </c>
      <c r="M3751">
        <f>SUM(Emisiones_CO2_CO2eq_MUNDO[[#This Row],[Edificios (kilotoneladas CO₂e)]:[Electricidad y Calor (kilotoneladas CO₂e)]])</f>
        <v>271110</v>
      </c>
    </row>
    <row r="3752" spans="1:13" x14ac:dyDescent="0.25">
      <c r="A3752" t="s">
        <v>274</v>
      </c>
      <c r="B3752" t="s">
        <v>469</v>
      </c>
      <c r="C3752" t="s">
        <v>275</v>
      </c>
      <c r="D3752">
        <v>2014</v>
      </c>
      <c r="E3752">
        <v>41800</v>
      </c>
      <c r="F3752">
        <v>6460</v>
      </c>
      <c r="G3752">
        <v>-27350</v>
      </c>
      <c r="H3752">
        <v>9400</v>
      </c>
      <c r="I3752">
        <v>43800</v>
      </c>
      <c r="J3752">
        <v>28800</v>
      </c>
      <c r="K3752">
        <v>20</v>
      </c>
      <c r="L3752">
        <v>155400</v>
      </c>
      <c r="M3752">
        <f>SUM(Emisiones_CO2_CO2eq_MUNDO[[#This Row],[Edificios (kilotoneladas CO₂e)]:[Electricidad y Calor (kilotoneladas CO₂e)]])</f>
        <v>258330</v>
      </c>
    </row>
    <row r="3753" spans="1:13" x14ac:dyDescent="0.25">
      <c r="A3753" t="s">
        <v>274</v>
      </c>
      <c r="B3753" t="s">
        <v>469</v>
      </c>
      <c r="C3753" t="s">
        <v>275</v>
      </c>
      <c r="D3753">
        <v>2015</v>
      </c>
      <c r="E3753">
        <v>41600</v>
      </c>
      <c r="F3753">
        <v>6340</v>
      </c>
      <c r="G3753">
        <v>-27340</v>
      </c>
      <c r="H3753">
        <v>9000</v>
      </c>
      <c r="I3753">
        <v>46700</v>
      </c>
      <c r="J3753">
        <v>27400</v>
      </c>
      <c r="K3753">
        <v>20</v>
      </c>
      <c r="L3753">
        <v>158100</v>
      </c>
      <c r="M3753">
        <f>SUM(Emisiones_CO2_CO2eq_MUNDO[[#This Row],[Edificios (kilotoneladas CO₂e)]:[Electricidad y Calor (kilotoneladas CO₂e)]])</f>
        <v>261820</v>
      </c>
    </row>
    <row r="3754" spans="1:13" x14ac:dyDescent="0.25">
      <c r="A3754" t="s">
        <v>274</v>
      </c>
      <c r="B3754" t="s">
        <v>469</v>
      </c>
      <c r="C3754" t="s">
        <v>275</v>
      </c>
      <c r="D3754">
        <v>2016</v>
      </c>
      <c r="E3754">
        <v>44400</v>
      </c>
      <c r="F3754">
        <v>6530</v>
      </c>
      <c r="G3754">
        <v>-27360</v>
      </c>
      <c r="H3754">
        <v>9600</v>
      </c>
      <c r="I3754">
        <v>53300</v>
      </c>
      <c r="J3754">
        <v>28100</v>
      </c>
      <c r="K3754">
        <v>20</v>
      </c>
      <c r="L3754">
        <v>157900</v>
      </c>
      <c r="M3754">
        <f>SUM(Emisiones_CO2_CO2eq_MUNDO[[#This Row],[Edificios (kilotoneladas CO₂e)]:[Electricidad y Calor (kilotoneladas CO₂e)]])</f>
        <v>272490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</v>
      </c>
      <c r="F3755">
        <v>3180</v>
      </c>
      <c r="G3755">
        <v>1420</v>
      </c>
      <c r="H3755">
        <v>1500</v>
      </c>
      <c r="I3755">
        <v>9700</v>
      </c>
      <c r="J3755">
        <v>8100</v>
      </c>
      <c r="K3755">
        <v>0</v>
      </c>
      <c r="L3755">
        <v>16399.999999999898</v>
      </c>
      <c r="M3755">
        <f>SUM(Emisiones_CO2_CO2eq_MUNDO[[#This Row],[Edificios (kilotoneladas CO₂e)]:[Electricidad y Calor (kilotoneladas CO₂e)]])</f>
        <v>42399.999999999898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</v>
      </c>
      <c r="F3756">
        <v>3270</v>
      </c>
      <c r="G3756">
        <v>1420</v>
      </c>
      <c r="H3756">
        <v>1600</v>
      </c>
      <c r="I3756">
        <v>10300</v>
      </c>
      <c r="J3756">
        <v>8300</v>
      </c>
      <c r="K3756">
        <v>0</v>
      </c>
      <c r="L3756">
        <v>17100</v>
      </c>
      <c r="M3756">
        <f>SUM(Emisiones_CO2_CO2eq_MUNDO[[#This Row],[Edificios (kilotoneladas CO₂e)]:[Electricidad y Calor (kilotoneladas CO₂e)]])</f>
        <v>44290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</v>
      </c>
      <c r="F3757">
        <v>3140</v>
      </c>
      <c r="G3757">
        <v>1420</v>
      </c>
      <c r="H3757">
        <v>1500</v>
      </c>
      <c r="I3757">
        <v>11300</v>
      </c>
      <c r="J3757">
        <v>8100</v>
      </c>
      <c r="K3757">
        <v>0</v>
      </c>
      <c r="L3757">
        <v>20300</v>
      </c>
      <c r="M3757">
        <f>SUM(Emisiones_CO2_CO2eq_MUNDO[[#This Row],[Edificios (kilotoneladas CO₂e)]:[Electricidad y Calor (kilotoneladas CO₂e)]])</f>
        <v>48260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</v>
      </c>
      <c r="F3758">
        <v>3200</v>
      </c>
      <c r="G3758">
        <v>1420</v>
      </c>
      <c r="H3758">
        <v>1400</v>
      </c>
      <c r="I3758">
        <v>11800</v>
      </c>
      <c r="J3758">
        <v>7800</v>
      </c>
      <c r="K3758">
        <v>0</v>
      </c>
      <c r="L3758">
        <v>19000</v>
      </c>
      <c r="M3758">
        <f>SUM(Emisiones_CO2_CO2eq_MUNDO[[#This Row],[Edificios (kilotoneladas CO₂e)]:[Electricidad y Calor (kilotoneladas CO₂e)]])</f>
        <v>47220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</v>
      </c>
      <c r="F3759">
        <v>3290</v>
      </c>
      <c r="G3759">
        <v>1420</v>
      </c>
      <c r="H3759">
        <v>1500</v>
      </c>
      <c r="I3759">
        <v>12400</v>
      </c>
      <c r="J3759">
        <v>8600</v>
      </c>
      <c r="K3759">
        <v>0</v>
      </c>
      <c r="L3759">
        <v>19000</v>
      </c>
      <c r="M3759">
        <f>SUM(Emisiones_CO2_CO2eq_MUNDO[[#This Row],[Edificios (kilotoneladas CO₂e)]:[Electricidad y Calor (kilotoneladas CO₂e)]])</f>
        <v>48910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</v>
      </c>
      <c r="F3760">
        <v>3460</v>
      </c>
      <c r="G3760">
        <v>1420</v>
      </c>
      <c r="H3760">
        <v>1500</v>
      </c>
      <c r="I3760">
        <v>12900</v>
      </c>
      <c r="J3760">
        <v>8199.9999999999891</v>
      </c>
      <c r="K3760">
        <v>0</v>
      </c>
      <c r="L3760">
        <v>21900</v>
      </c>
      <c r="M3760">
        <f>SUM(Emisiones_CO2_CO2eq_MUNDO[[#This Row],[Edificios (kilotoneladas CO₂e)]:[Electricidad y Calor (kilotoneladas CO₂e)]])</f>
        <v>52179.999999999985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</v>
      </c>
      <c r="F3761">
        <v>3390</v>
      </c>
      <c r="G3761">
        <v>1420</v>
      </c>
      <c r="H3761">
        <v>2300</v>
      </c>
      <c r="I3761">
        <v>13700</v>
      </c>
      <c r="J3761">
        <v>8700</v>
      </c>
      <c r="K3761">
        <v>0</v>
      </c>
      <c r="L3761">
        <v>17700</v>
      </c>
      <c r="M3761">
        <f>SUM(Emisiones_CO2_CO2eq_MUNDO[[#This Row],[Edificios (kilotoneladas CO₂e)]:[Electricidad y Calor (kilotoneladas CO₂e)]])</f>
        <v>50110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</v>
      </c>
      <c r="F3762">
        <v>3560</v>
      </c>
      <c r="G3762">
        <v>1420</v>
      </c>
      <c r="H3762">
        <v>2000</v>
      </c>
      <c r="I3762">
        <v>14200</v>
      </c>
      <c r="J3762">
        <v>9300</v>
      </c>
      <c r="K3762">
        <v>0</v>
      </c>
      <c r="L3762">
        <v>18800</v>
      </c>
      <c r="M3762">
        <f>SUM(Emisiones_CO2_CO2eq_MUNDO[[#This Row],[Edificios (kilotoneladas CO₂e)]:[Electricidad y Calor (kilotoneladas CO₂e)]])</f>
        <v>52280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</v>
      </c>
      <c r="F3763">
        <v>3540</v>
      </c>
      <c r="G3763">
        <v>1420</v>
      </c>
      <c r="H3763">
        <v>1800</v>
      </c>
      <c r="I3763">
        <v>15500</v>
      </c>
      <c r="J3763">
        <v>10500</v>
      </c>
      <c r="K3763">
        <v>0</v>
      </c>
      <c r="L3763">
        <v>21200</v>
      </c>
      <c r="M3763">
        <f>SUM(Emisiones_CO2_CO2eq_MUNDO[[#This Row],[Edificios (kilotoneladas CO₂e)]:[Electricidad y Calor (kilotoneladas CO₂e)]])</f>
        <v>57160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</v>
      </c>
      <c r="F3764">
        <v>3830</v>
      </c>
      <c r="G3764">
        <v>1420</v>
      </c>
      <c r="H3764">
        <v>1900</v>
      </c>
      <c r="I3764">
        <v>16200</v>
      </c>
      <c r="J3764">
        <v>10600</v>
      </c>
      <c r="K3764">
        <v>0</v>
      </c>
      <c r="L3764">
        <v>26500</v>
      </c>
      <c r="M3764">
        <f>SUM(Emisiones_CO2_CO2eq_MUNDO[[#This Row],[Edificios (kilotoneladas CO₂e)]:[Electricidad y Calor (kilotoneladas CO₂e)]])</f>
        <v>63550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</v>
      </c>
      <c r="F3765">
        <v>3810</v>
      </c>
      <c r="G3765">
        <v>1420</v>
      </c>
      <c r="H3765">
        <v>2100</v>
      </c>
      <c r="I3765">
        <v>17600</v>
      </c>
      <c r="J3765">
        <v>10900</v>
      </c>
      <c r="K3765">
        <v>0</v>
      </c>
      <c r="L3765">
        <v>24000</v>
      </c>
      <c r="M3765">
        <f>SUM(Emisiones_CO2_CO2eq_MUNDO[[#This Row],[Edificios (kilotoneladas CO₂e)]:[Electricidad y Calor (kilotoneladas CO₂e)]])</f>
        <v>63030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</v>
      </c>
      <c r="F3766">
        <v>3630</v>
      </c>
      <c r="G3766">
        <v>5590</v>
      </c>
      <c r="H3766">
        <v>1500</v>
      </c>
      <c r="I3766">
        <v>17900</v>
      </c>
      <c r="J3766">
        <v>10200</v>
      </c>
      <c r="K3766">
        <v>0</v>
      </c>
      <c r="L3766">
        <v>23900</v>
      </c>
      <c r="M3766">
        <f>SUM(Emisiones_CO2_CO2eq_MUNDO[[#This Row],[Edificios (kilotoneladas CO₂e)]:[Electricidad y Calor (kilotoneladas CO₂e)]])</f>
        <v>67120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</v>
      </c>
      <c r="F3767">
        <v>3910</v>
      </c>
      <c r="G3767">
        <v>5590</v>
      </c>
      <c r="H3767">
        <v>1200</v>
      </c>
      <c r="I3767">
        <v>18500</v>
      </c>
      <c r="J3767">
        <v>10200</v>
      </c>
      <c r="K3767">
        <v>0</v>
      </c>
      <c r="L3767">
        <v>27100</v>
      </c>
      <c r="M3767">
        <f>SUM(Emisiones_CO2_CO2eq_MUNDO[[#This Row],[Edificios (kilotoneladas CO₂e)]:[Electricidad y Calor (kilotoneladas CO₂e)]])</f>
        <v>71200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</v>
      </c>
      <c r="F3768">
        <v>3620</v>
      </c>
      <c r="G3768">
        <v>5710</v>
      </c>
      <c r="H3768">
        <v>1300</v>
      </c>
      <c r="I3768">
        <v>19400</v>
      </c>
      <c r="J3768">
        <v>8700</v>
      </c>
      <c r="K3768">
        <v>0</v>
      </c>
      <c r="L3768">
        <v>23100</v>
      </c>
      <c r="M3768">
        <f>SUM(Emisiones_CO2_CO2eq_MUNDO[[#This Row],[Edificios (kilotoneladas CO₂e)]:[Electricidad y Calor (kilotoneladas CO₂e)]])</f>
        <v>66230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</v>
      </c>
      <c r="F3769">
        <v>4000</v>
      </c>
      <c r="G3769">
        <v>5600</v>
      </c>
      <c r="H3769">
        <v>1600</v>
      </c>
      <c r="I3769">
        <v>19900</v>
      </c>
      <c r="J3769">
        <v>8000</v>
      </c>
      <c r="K3769">
        <v>0</v>
      </c>
      <c r="L3769">
        <v>24200</v>
      </c>
      <c r="M3769">
        <f>SUM(Emisiones_CO2_CO2eq_MUNDO[[#This Row],[Edificios (kilotoneladas CO₂e)]:[Electricidad y Calor (kilotoneladas CO₂e)]])</f>
        <v>67700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</v>
      </c>
      <c r="F3770">
        <v>4090</v>
      </c>
      <c r="G3770">
        <v>5630</v>
      </c>
      <c r="H3770">
        <v>1600</v>
      </c>
      <c r="I3770">
        <v>19100</v>
      </c>
      <c r="J3770">
        <v>7700</v>
      </c>
      <c r="K3770">
        <v>0</v>
      </c>
      <c r="L3770">
        <v>28000</v>
      </c>
      <c r="M3770">
        <f>SUM(Emisiones_CO2_CO2eq_MUNDO[[#This Row],[Edificios (kilotoneladas CO₂e)]:[Electricidad y Calor (kilotoneladas CO₂e)]])</f>
        <v>71120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</v>
      </c>
      <c r="F3771">
        <v>4000</v>
      </c>
      <c r="G3771">
        <v>-130</v>
      </c>
      <c r="H3771">
        <v>1200</v>
      </c>
      <c r="I3771">
        <v>19000</v>
      </c>
      <c r="J3771">
        <v>7500</v>
      </c>
      <c r="K3771">
        <v>0</v>
      </c>
      <c r="L3771">
        <v>24500</v>
      </c>
      <c r="M3771">
        <f>SUM(Emisiones_CO2_CO2eq_MUNDO[[#This Row],[Edificios (kilotoneladas CO₂e)]:[Electricidad y Calor (kilotoneladas CO₂e)]])</f>
        <v>60270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4099.99999999999</v>
      </c>
      <c r="F3772">
        <v>4170</v>
      </c>
      <c r="G3772">
        <v>-130</v>
      </c>
      <c r="H3772">
        <v>1200</v>
      </c>
      <c r="I3772">
        <v>19200</v>
      </c>
      <c r="J3772">
        <v>7900</v>
      </c>
      <c r="K3772">
        <v>0</v>
      </c>
      <c r="L3772">
        <v>22200</v>
      </c>
      <c r="M3772">
        <f>SUM(Emisiones_CO2_CO2eq_MUNDO[[#This Row],[Edificios (kilotoneladas CO₂e)]:[Electricidad y Calor (kilotoneladas CO₂e)]])</f>
        <v>58639.999999999985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</v>
      </c>
      <c r="F3773">
        <v>4010</v>
      </c>
      <c r="G3773">
        <v>-130</v>
      </c>
      <c r="H3773">
        <v>1100</v>
      </c>
      <c r="I3773">
        <v>19200</v>
      </c>
      <c r="J3773">
        <v>7100</v>
      </c>
      <c r="K3773">
        <v>0</v>
      </c>
      <c r="L3773">
        <v>21900</v>
      </c>
      <c r="M3773">
        <f>SUM(Emisiones_CO2_CO2eq_MUNDO[[#This Row],[Edificios (kilotoneladas CO₂e)]:[Electricidad y Calor (kilotoneladas CO₂e)]])</f>
        <v>56780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</v>
      </c>
      <c r="F3774">
        <v>3220</v>
      </c>
      <c r="G3774">
        <v>-130</v>
      </c>
      <c r="H3774">
        <v>1100</v>
      </c>
      <c r="I3774">
        <v>19000</v>
      </c>
      <c r="J3774">
        <v>6500</v>
      </c>
      <c r="K3774">
        <v>0</v>
      </c>
      <c r="L3774">
        <v>22800</v>
      </c>
      <c r="M3774">
        <f>SUM(Emisiones_CO2_CO2eq_MUNDO[[#This Row],[Edificios (kilotoneladas CO₂e)]:[Electricidad y Calor (kilotoneladas CO₂e)]])</f>
        <v>56290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</v>
      </c>
      <c r="F3775">
        <v>3380</v>
      </c>
      <c r="G3775">
        <v>-120</v>
      </c>
      <c r="H3775">
        <v>1200</v>
      </c>
      <c r="I3775">
        <v>18500</v>
      </c>
      <c r="J3775">
        <v>6600</v>
      </c>
      <c r="K3775">
        <v>0</v>
      </c>
      <c r="L3775">
        <v>17500</v>
      </c>
      <c r="M3775">
        <f>SUM(Emisiones_CO2_CO2eq_MUNDO[[#This Row],[Edificios (kilotoneladas CO₂e)]:[Electricidad y Calor (kilotoneladas CO₂e)]])</f>
        <v>50860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</v>
      </c>
      <c r="F3776">
        <v>2810</v>
      </c>
      <c r="G3776">
        <v>1630</v>
      </c>
      <c r="H3776">
        <v>1100</v>
      </c>
      <c r="I3776">
        <v>17200</v>
      </c>
      <c r="J3776">
        <v>6300</v>
      </c>
      <c r="K3776">
        <v>0</v>
      </c>
      <c r="L3776">
        <v>19100</v>
      </c>
      <c r="M3776">
        <f>SUM(Emisiones_CO2_CO2eq_MUNDO[[#This Row],[Edificios (kilotoneladas CO₂e)]:[Electricidad y Calor (kilotoneladas CO₂e)]])</f>
        <v>51440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</v>
      </c>
      <c r="F3777">
        <v>2550</v>
      </c>
      <c r="G3777">
        <v>1630</v>
      </c>
      <c r="H3777">
        <v>1100</v>
      </c>
      <c r="I3777">
        <v>15800</v>
      </c>
      <c r="J3777">
        <v>5600</v>
      </c>
      <c r="K3777">
        <v>0</v>
      </c>
      <c r="L3777">
        <v>20300</v>
      </c>
      <c r="M3777">
        <f>SUM(Emisiones_CO2_CO2eq_MUNDO[[#This Row],[Edificios (kilotoneladas CO₂e)]:[Electricidad y Calor (kilotoneladas CO₂e)]])</f>
        <v>49880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</v>
      </c>
      <c r="F3778">
        <v>2810</v>
      </c>
      <c r="G3778">
        <v>1630</v>
      </c>
      <c r="H3778">
        <v>1200</v>
      </c>
      <c r="I3778">
        <v>15600</v>
      </c>
      <c r="J3778">
        <v>5400</v>
      </c>
      <c r="K3778">
        <v>0</v>
      </c>
      <c r="L3778">
        <v>18900</v>
      </c>
      <c r="M3778">
        <f>SUM(Emisiones_CO2_CO2eq_MUNDO[[#This Row],[Edificios (kilotoneladas CO₂e)]:[Electricidad y Calor (kilotoneladas CO₂e)]])</f>
        <v>48440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</v>
      </c>
      <c r="F3779">
        <v>3100</v>
      </c>
      <c r="G3779">
        <v>1630</v>
      </c>
      <c r="H3779">
        <v>1200</v>
      </c>
      <c r="I3779">
        <v>15700</v>
      </c>
      <c r="J3779">
        <v>5600</v>
      </c>
      <c r="K3779">
        <v>0</v>
      </c>
      <c r="L3779">
        <v>17600</v>
      </c>
      <c r="M3779">
        <f>SUM(Emisiones_CO2_CO2eq_MUNDO[[#This Row],[Edificios (kilotoneladas CO₂e)]:[Electricidad y Calor (kilotoneladas CO₂e)]])</f>
        <v>47630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</v>
      </c>
      <c r="F3780">
        <v>2920</v>
      </c>
      <c r="G3780">
        <v>1630</v>
      </c>
      <c r="H3780">
        <v>1200</v>
      </c>
      <c r="I3780">
        <v>15800</v>
      </c>
      <c r="J3780">
        <v>5600</v>
      </c>
      <c r="K3780">
        <v>0</v>
      </c>
      <c r="L3780">
        <v>21600</v>
      </c>
      <c r="M3780">
        <f>SUM(Emisiones_CO2_CO2eq_MUNDO[[#This Row],[Edificios (kilotoneladas CO₂e)]:[Electricidad y Calor (kilotoneladas CO₂e)]])</f>
        <v>51550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</v>
      </c>
      <c r="F3781">
        <v>2300</v>
      </c>
      <c r="G3781">
        <v>1630</v>
      </c>
      <c r="H3781">
        <v>1100</v>
      </c>
      <c r="I3781">
        <v>16100</v>
      </c>
      <c r="J3781">
        <v>5300</v>
      </c>
      <c r="K3781">
        <v>0</v>
      </c>
      <c r="L3781">
        <v>22000</v>
      </c>
      <c r="M3781">
        <f>SUM(Emisiones_CO2_CO2eq_MUNDO[[#This Row],[Edificios (kilotoneladas CO₂e)]:[Electricidad y Calor (kilotoneladas CO₂e)]])</f>
        <v>51130</v>
      </c>
    </row>
    <row r="3782" spans="1:13" x14ac:dyDescent="0.25">
      <c r="A3782" t="s">
        <v>278</v>
      </c>
      <c r="B3782" t="s">
        <v>470</v>
      </c>
      <c r="C3782" t="s">
        <v>279</v>
      </c>
      <c r="D3782">
        <v>1990</v>
      </c>
      <c r="E3782">
        <v>100</v>
      </c>
      <c r="F3782">
        <v>110</v>
      </c>
      <c r="G3782">
        <v>0</v>
      </c>
      <c r="H3782">
        <v>0</v>
      </c>
      <c r="I3782">
        <v>1500</v>
      </c>
      <c r="J3782">
        <v>3100</v>
      </c>
      <c r="K3782">
        <v>0</v>
      </c>
      <c r="L3782">
        <v>7700</v>
      </c>
      <c r="M3782">
        <f>SUM(Emisiones_CO2_CO2eq_MUNDO[[#This Row],[Edificios (kilotoneladas CO₂e)]:[Electricidad y Calor (kilotoneladas CO₂e)]])</f>
        <v>12510</v>
      </c>
    </row>
    <row r="3783" spans="1:13" x14ac:dyDescent="0.25">
      <c r="A3783" t="s">
        <v>278</v>
      </c>
      <c r="B3783" t="s">
        <v>470</v>
      </c>
      <c r="C3783" t="s">
        <v>279</v>
      </c>
      <c r="D3783">
        <v>1991</v>
      </c>
      <c r="E3783">
        <v>100</v>
      </c>
      <c r="F3783">
        <v>220</v>
      </c>
      <c r="G3783">
        <v>0</v>
      </c>
      <c r="H3783">
        <v>0</v>
      </c>
      <c r="I3783">
        <v>1500</v>
      </c>
      <c r="J3783">
        <v>3200</v>
      </c>
      <c r="K3783">
        <v>660</v>
      </c>
      <c r="L3783">
        <v>8900</v>
      </c>
      <c r="M3783">
        <f>SUM(Emisiones_CO2_CO2eq_MUNDO[[#This Row],[Edificios (kilotoneladas CO₂e)]:[Electricidad y Calor (kilotoneladas CO₂e)]])</f>
        <v>14580</v>
      </c>
    </row>
    <row r="3784" spans="1:13" x14ac:dyDescent="0.25">
      <c r="A3784" t="s">
        <v>278</v>
      </c>
      <c r="B3784" t="s">
        <v>470</v>
      </c>
      <c r="C3784" t="s">
        <v>279</v>
      </c>
      <c r="D3784">
        <v>1992</v>
      </c>
      <c r="E3784">
        <v>100</v>
      </c>
      <c r="F3784">
        <v>220</v>
      </c>
      <c r="G3784">
        <v>0</v>
      </c>
      <c r="H3784">
        <v>0</v>
      </c>
      <c r="I3784">
        <v>1600</v>
      </c>
      <c r="J3784">
        <v>3400</v>
      </c>
      <c r="K3784">
        <v>0</v>
      </c>
      <c r="L3784">
        <v>9300</v>
      </c>
      <c r="M3784">
        <f>SUM(Emisiones_CO2_CO2eq_MUNDO[[#This Row],[Edificios (kilotoneladas CO₂e)]:[Electricidad y Calor (kilotoneladas CO₂e)]])</f>
        <v>14620</v>
      </c>
    </row>
    <row r="3785" spans="1:13" x14ac:dyDescent="0.25">
      <c r="A3785" t="s">
        <v>278</v>
      </c>
      <c r="B3785" t="s">
        <v>470</v>
      </c>
      <c r="C3785" t="s">
        <v>279</v>
      </c>
      <c r="D3785">
        <v>1993</v>
      </c>
      <c r="E3785">
        <v>100</v>
      </c>
      <c r="F3785">
        <v>220</v>
      </c>
      <c r="G3785">
        <v>0</v>
      </c>
      <c r="H3785">
        <v>0</v>
      </c>
      <c r="I3785">
        <v>1700</v>
      </c>
      <c r="J3785">
        <v>3500</v>
      </c>
      <c r="K3785">
        <v>0</v>
      </c>
      <c r="L3785">
        <v>10000</v>
      </c>
      <c r="M3785">
        <f>SUM(Emisiones_CO2_CO2eq_MUNDO[[#This Row],[Edificios (kilotoneladas CO₂e)]:[Electricidad y Calor (kilotoneladas CO₂e)]])</f>
        <v>15520</v>
      </c>
    </row>
    <row r="3786" spans="1:13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190</v>
      </c>
      <c r="G3786">
        <v>0</v>
      </c>
      <c r="H3786">
        <v>0</v>
      </c>
      <c r="I3786">
        <v>1800</v>
      </c>
      <c r="J3786">
        <v>3600</v>
      </c>
      <c r="K3786">
        <v>0</v>
      </c>
      <c r="L3786">
        <v>10500</v>
      </c>
      <c r="M3786">
        <f>SUM(Emisiones_CO2_CO2eq_MUNDO[[#This Row],[Edificios (kilotoneladas CO₂e)]:[Electricidad y Calor (kilotoneladas CO₂e)]])</f>
        <v>16190</v>
      </c>
    </row>
    <row r="3787" spans="1:13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190</v>
      </c>
      <c r="G3787">
        <v>0</v>
      </c>
      <c r="H3787">
        <v>0</v>
      </c>
      <c r="I3787">
        <v>2000</v>
      </c>
      <c r="J3787">
        <v>3700</v>
      </c>
      <c r="K3787">
        <v>0</v>
      </c>
      <c r="L3787">
        <v>11000</v>
      </c>
      <c r="M3787">
        <f>SUM(Emisiones_CO2_CO2eq_MUNDO[[#This Row],[Edificios (kilotoneladas CO₂e)]:[Electricidad y Calor (kilotoneladas CO₂e)]])</f>
        <v>16990</v>
      </c>
    </row>
    <row r="3788" spans="1:13" x14ac:dyDescent="0.25">
      <c r="A3788" t="s">
        <v>278</v>
      </c>
      <c r="B3788" t="s">
        <v>470</v>
      </c>
      <c r="C3788" t="s">
        <v>279</v>
      </c>
      <c r="D3788">
        <v>1996</v>
      </c>
      <c r="E3788">
        <v>100</v>
      </c>
      <c r="F3788">
        <v>280</v>
      </c>
      <c r="G3788">
        <v>0</v>
      </c>
      <c r="H3788">
        <v>0</v>
      </c>
      <c r="I3788">
        <v>2100</v>
      </c>
      <c r="J3788">
        <v>3800</v>
      </c>
      <c r="K3788">
        <v>0</v>
      </c>
      <c r="L3788">
        <v>11600</v>
      </c>
      <c r="M3788">
        <f>SUM(Emisiones_CO2_CO2eq_MUNDO[[#This Row],[Edificios (kilotoneladas CO₂e)]:[Electricidad y Calor (kilotoneladas CO₂e)]])</f>
        <v>17880</v>
      </c>
    </row>
    <row r="3789" spans="1:13" x14ac:dyDescent="0.25">
      <c r="A3789" t="s">
        <v>278</v>
      </c>
      <c r="B3789" t="s">
        <v>470</v>
      </c>
      <c r="C3789" t="s">
        <v>279</v>
      </c>
      <c r="D3789">
        <v>1997</v>
      </c>
      <c r="E3789">
        <v>200</v>
      </c>
      <c r="F3789">
        <v>270</v>
      </c>
      <c r="G3789">
        <v>0</v>
      </c>
      <c r="H3789">
        <v>0</v>
      </c>
      <c r="I3789">
        <v>2300</v>
      </c>
      <c r="J3789">
        <v>3900</v>
      </c>
      <c r="K3789">
        <v>0</v>
      </c>
      <c r="L3789">
        <v>12800</v>
      </c>
      <c r="M3789">
        <f>SUM(Emisiones_CO2_CO2eq_MUNDO[[#This Row],[Edificios (kilotoneladas CO₂e)]:[Electricidad y Calor (kilotoneladas CO₂e)]])</f>
        <v>19470</v>
      </c>
    </row>
    <row r="3790" spans="1:13" x14ac:dyDescent="0.25">
      <c r="A3790" t="s">
        <v>278</v>
      </c>
      <c r="B3790" t="s">
        <v>470</v>
      </c>
      <c r="C3790" t="s">
        <v>279</v>
      </c>
      <c r="D3790">
        <v>1998</v>
      </c>
      <c r="E3790">
        <v>200</v>
      </c>
      <c r="F3790">
        <v>390</v>
      </c>
      <c r="G3790">
        <v>0</v>
      </c>
      <c r="H3790">
        <v>0</v>
      </c>
      <c r="I3790">
        <v>2500</v>
      </c>
      <c r="J3790">
        <v>4000</v>
      </c>
      <c r="K3790">
        <v>0</v>
      </c>
      <c r="L3790">
        <v>13800</v>
      </c>
      <c r="M3790">
        <f>SUM(Emisiones_CO2_CO2eq_MUNDO[[#This Row],[Edificios (kilotoneladas CO₂e)]:[Electricidad y Calor (kilotoneladas CO₂e)]])</f>
        <v>20890</v>
      </c>
    </row>
    <row r="3791" spans="1:13" x14ac:dyDescent="0.25">
      <c r="A3791" t="s">
        <v>278</v>
      </c>
      <c r="B3791" t="s">
        <v>470</v>
      </c>
      <c r="C3791" t="s">
        <v>279</v>
      </c>
      <c r="D3791">
        <v>1999</v>
      </c>
      <c r="E3791">
        <v>100</v>
      </c>
      <c r="F3791">
        <v>400</v>
      </c>
      <c r="G3791">
        <v>0</v>
      </c>
      <c r="H3791">
        <v>0</v>
      </c>
      <c r="I3791">
        <v>2300</v>
      </c>
      <c r="J3791">
        <v>4099.99999999999</v>
      </c>
      <c r="K3791">
        <v>0</v>
      </c>
      <c r="L3791">
        <v>16000</v>
      </c>
      <c r="M3791">
        <f>SUM(Emisiones_CO2_CO2eq_MUNDO[[#This Row],[Edificios (kilotoneladas CO₂e)]:[Electricidad y Calor (kilotoneladas CO₂e)]])</f>
        <v>22899.999999999989</v>
      </c>
    </row>
    <row r="3792" spans="1:13" x14ac:dyDescent="0.25">
      <c r="A3792" t="s">
        <v>278</v>
      </c>
      <c r="B3792" t="s">
        <v>470</v>
      </c>
      <c r="C3792" t="s">
        <v>279</v>
      </c>
      <c r="D3792">
        <v>2000</v>
      </c>
      <c r="E3792">
        <v>100</v>
      </c>
      <c r="F3792">
        <v>470</v>
      </c>
      <c r="G3792">
        <v>0</v>
      </c>
      <c r="H3792">
        <v>0</v>
      </c>
      <c r="I3792">
        <v>2400</v>
      </c>
      <c r="J3792">
        <v>4900</v>
      </c>
      <c r="K3792">
        <v>0</v>
      </c>
      <c r="L3792">
        <v>13800</v>
      </c>
      <c r="M3792">
        <f>SUM(Emisiones_CO2_CO2eq_MUNDO[[#This Row],[Edificios (kilotoneladas CO₂e)]:[Electricidad y Calor (kilotoneladas CO₂e)]])</f>
        <v>21670</v>
      </c>
    </row>
    <row r="3793" spans="1:13" x14ac:dyDescent="0.25">
      <c r="A3793" t="s">
        <v>278</v>
      </c>
      <c r="B3793" t="s">
        <v>470</v>
      </c>
      <c r="C3793" t="s">
        <v>279</v>
      </c>
      <c r="D3793">
        <v>2001</v>
      </c>
      <c r="E3793">
        <v>100</v>
      </c>
      <c r="F3793">
        <v>470</v>
      </c>
      <c r="G3793">
        <v>0</v>
      </c>
      <c r="H3793">
        <v>0</v>
      </c>
      <c r="I3793">
        <v>2600</v>
      </c>
      <c r="J3793">
        <v>5000</v>
      </c>
      <c r="K3793">
        <v>550</v>
      </c>
      <c r="L3793">
        <v>14800</v>
      </c>
      <c r="M3793">
        <f>SUM(Emisiones_CO2_CO2eq_MUNDO[[#This Row],[Edificios (kilotoneladas CO₂e)]:[Electricidad y Calor (kilotoneladas CO₂e)]])</f>
        <v>23520</v>
      </c>
    </row>
    <row r="3794" spans="1:13" x14ac:dyDescent="0.25">
      <c r="A3794" t="s">
        <v>278</v>
      </c>
      <c r="B3794" t="s">
        <v>470</v>
      </c>
      <c r="C3794" t="s">
        <v>279</v>
      </c>
      <c r="D3794">
        <v>2002</v>
      </c>
      <c r="E3794">
        <v>100</v>
      </c>
      <c r="F3794">
        <v>500</v>
      </c>
      <c r="G3794">
        <v>0</v>
      </c>
      <c r="H3794">
        <v>0</v>
      </c>
      <c r="I3794">
        <v>2900</v>
      </c>
      <c r="J3794">
        <v>7500</v>
      </c>
      <c r="K3794">
        <v>550</v>
      </c>
      <c r="L3794">
        <v>16000</v>
      </c>
      <c r="M3794">
        <f>SUM(Emisiones_CO2_CO2eq_MUNDO[[#This Row],[Edificios (kilotoneladas CO₂e)]:[Electricidad y Calor (kilotoneladas CO₂e)]])</f>
        <v>27550</v>
      </c>
    </row>
    <row r="3795" spans="1:13" x14ac:dyDescent="0.25">
      <c r="A3795" t="s">
        <v>278</v>
      </c>
      <c r="B3795" t="s">
        <v>470</v>
      </c>
      <c r="C3795" t="s">
        <v>279</v>
      </c>
      <c r="D3795">
        <v>2003</v>
      </c>
      <c r="E3795">
        <v>100</v>
      </c>
      <c r="F3795">
        <v>510</v>
      </c>
      <c r="G3795">
        <v>0</v>
      </c>
      <c r="H3795">
        <v>0</v>
      </c>
      <c r="I3795">
        <v>3400</v>
      </c>
      <c r="J3795">
        <v>6400</v>
      </c>
      <c r="K3795">
        <v>550</v>
      </c>
      <c r="L3795">
        <v>17900</v>
      </c>
      <c r="M3795">
        <f>SUM(Emisiones_CO2_CO2eq_MUNDO[[#This Row],[Edificios (kilotoneladas CO₂e)]:[Electricidad y Calor (kilotoneladas CO₂e)]])</f>
        <v>28860</v>
      </c>
    </row>
    <row r="3796" spans="1:13" x14ac:dyDescent="0.25">
      <c r="A3796" t="s">
        <v>278</v>
      </c>
      <c r="B3796" t="s">
        <v>470</v>
      </c>
      <c r="C3796" t="s">
        <v>279</v>
      </c>
      <c r="D3796">
        <v>2004</v>
      </c>
      <c r="E3796">
        <v>100</v>
      </c>
      <c r="F3796">
        <v>500</v>
      </c>
      <c r="G3796">
        <v>0</v>
      </c>
      <c r="H3796">
        <v>0</v>
      </c>
      <c r="I3796">
        <v>3800</v>
      </c>
      <c r="J3796">
        <v>8100</v>
      </c>
      <c r="K3796">
        <v>550</v>
      </c>
      <c r="L3796">
        <v>18800</v>
      </c>
      <c r="M3796">
        <f>SUM(Emisiones_CO2_CO2eq_MUNDO[[#This Row],[Edificios (kilotoneladas CO₂e)]:[Electricidad y Calor (kilotoneladas CO₂e)]])</f>
        <v>31850</v>
      </c>
    </row>
    <row r="3797" spans="1:13" x14ac:dyDescent="0.25">
      <c r="A3797" t="s">
        <v>278</v>
      </c>
      <c r="B3797" t="s">
        <v>470</v>
      </c>
      <c r="C3797" t="s">
        <v>279</v>
      </c>
      <c r="D3797">
        <v>2005</v>
      </c>
      <c r="E3797">
        <v>200</v>
      </c>
      <c r="F3797">
        <v>520</v>
      </c>
      <c r="G3797">
        <v>0</v>
      </c>
      <c r="H3797">
        <v>0</v>
      </c>
      <c r="I3797">
        <v>4700</v>
      </c>
      <c r="J3797">
        <v>7500</v>
      </c>
      <c r="K3797">
        <v>7550</v>
      </c>
      <c r="L3797">
        <v>20800</v>
      </c>
      <c r="M3797">
        <f>SUM(Emisiones_CO2_CO2eq_MUNDO[[#This Row],[Edificios (kilotoneladas CO₂e)]:[Electricidad y Calor (kilotoneladas CO₂e)]])</f>
        <v>41270</v>
      </c>
    </row>
    <row r="3798" spans="1:13" x14ac:dyDescent="0.25">
      <c r="A3798" t="s">
        <v>278</v>
      </c>
      <c r="B3798" t="s">
        <v>470</v>
      </c>
      <c r="C3798" t="s">
        <v>279</v>
      </c>
      <c r="D3798">
        <v>2006</v>
      </c>
      <c r="E3798">
        <v>200</v>
      </c>
      <c r="F3798">
        <v>550</v>
      </c>
      <c r="G3798">
        <v>0</v>
      </c>
      <c r="H3798">
        <v>0</v>
      </c>
      <c r="I3798">
        <v>5600</v>
      </c>
      <c r="J3798">
        <v>7800</v>
      </c>
      <c r="K3798">
        <v>5960</v>
      </c>
      <c r="L3798">
        <v>24700</v>
      </c>
      <c r="M3798">
        <f>SUM(Emisiones_CO2_CO2eq_MUNDO[[#This Row],[Edificios (kilotoneladas CO₂e)]:[Electricidad y Calor (kilotoneladas CO₂e)]])</f>
        <v>44810</v>
      </c>
    </row>
    <row r="3799" spans="1:13" x14ac:dyDescent="0.25">
      <c r="A3799" t="s">
        <v>278</v>
      </c>
      <c r="B3799" t="s">
        <v>470</v>
      </c>
      <c r="C3799" t="s">
        <v>279</v>
      </c>
      <c r="D3799">
        <v>2007</v>
      </c>
      <c r="E3799">
        <v>200</v>
      </c>
      <c r="F3799">
        <v>870</v>
      </c>
      <c r="G3799">
        <v>0</v>
      </c>
      <c r="H3799">
        <v>0</v>
      </c>
      <c r="I3799">
        <v>6500</v>
      </c>
      <c r="J3799">
        <v>10100</v>
      </c>
      <c r="K3799">
        <v>6180</v>
      </c>
      <c r="L3799">
        <v>27200</v>
      </c>
      <c r="M3799">
        <f>SUM(Emisiones_CO2_CO2eq_MUNDO[[#This Row],[Edificios (kilotoneladas CO₂e)]:[Electricidad y Calor (kilotoneladas CO₂e)]])</f>
        <v>51050</v>
      </c>
    </row>
    <row r="3800" spans="1:13" x14ac:dyDescent="0.25">
      <c r="A3800" t="s">
        <v>278</v>
      </c>
      <c r="B3800" t="s">
        <v>470</v>
      </c>
      <c r="C3800" t="s">
        <v>279</v>
      </c>
      <c r="D3800">
        <v>2008</v>
      </c>
      <c r="E3800">
        <v>200</v>
      </c>
      <c r="F3800">
        <v>1360</v>
      </c>
      <c r="G3800">
        <v>0</v>
      </c>
      <c r="H3800">
        <v>0</v>
      </c>
      <c r="I3800">
        <v>8400</v>
      </c>
      <c r="J3800">
        <v>10200</v>
      </c>
      <c r="K3800">
        <v>6950</v>
      </c>
      <c r="L3800">
        <v>28100</v>
      </c>
      <c r="M3800">
        <f>SUM(Emisiones_CO2_CO2eq_MUNDO[[#This Row],[Edificios (kilotoneladas CO₂e)]:[Electricidad y Calor (kilotoneladas CO₂e)]])</f>
        <v>55210</v>
      </c>
    </row>
    <row r="3801" spans="1:13" x14ac:dyDescent="0.25">
      <c r="A3801" t="s">
        <v>278</v>
      </c>
      <c r="B3801" t="s">
        <v>470</v>
      </c>
      <c r="C3801" t="s">
        <v>279</v>
      </c>
      <c r="D3801">
        <v>2009</v>
      </c>
      <c r="E3801">
        <v>200</v>
      </c>
      <c r="F3801">
        <v>1470</v>
      </c>
      <c r="G3801">
        <v>0</v>
      </c>
      <c r="H3801">
        <v>0</v>
      </c>
      <c r="I3801">
        <v>8500</v>
      </c>
      <c r="J3801">
        <v>9100</v>
      </c>
      <c r="K3801">
        <v>7660</v>
      </c>
      <c r="L3801">
        <v>30200</v>
      </c>
      <c r="M3801">
        <f>SUM(Emisiones_CO2_CO2eq_MUNDO[[#This Row],[Edificios (kilotoneladas CO₂e)]:[Electricidad y Calor (kilotoneladas CO₂e)]])</f>
        <v>57130</v>
      </c>
    </row>
    <row r="3802" spans="1:13" x14ac:dyDescent="0.25">
      <c r="A3802" t="s">
        <v>278</v>
      </c>
      <c r="B3802" t="s">
        <v>470</v>
      </c>
      <c r="C3802" t="s">
        <v>279</v>
      </c>
      <c r="D3802">
        <v>2010</v>
      </c>
      <c r="E3802">
        <v>300</v>
      </c>
      <c r="F3802">
        <v>1360</v>
      </c>
      <c r="G3802">
        <v>0</v>
      </c>
      <c r="H3802">
        <v>0</v>
      </c>
      <c r="I3802">
        <v>8900</v>
      </c>
      <c r="J3802">
        <v>10100</v>
      </c>
      <c r="K3802">
        <v>5420</v>
      </c>
      <c r="L3802">
        <v>36300</v>
      </c>
      <c r="M3802">
        <f>SUM(Emisiones_CO2_CO2eq_MUNDO[[#This Row],[Edificios (kilotoneladas CO₂e)]:[Electricidad y Calor (kilotoneladas CO₂e)]])</f>
        <v>62380</v>
      </c>
    </row>
    <row r="3803" spans="1:13" x14ac:dyDescent="0.25">
      <c r="A3803" t="s">
        <v>278</v>
      </c>
      <c r="B3803" t="s">
        <v>470</v>
      </c>
      <c r="C3803" t="s">
        <v>279</v>
      </c>
      <c r="D3803">
        <v>2011</v>
      </c>
      <c r="E3803">
        <v>300</v>
      </c>
      <c r="F3803">
        <v>1770</v>
      </c>
      <c r="G3803">
        <v>0</v>
      </c>
      <c r="H3803">
        <v>0</v>
      </c>
      <c r="I3803">
        <v>9800</v>
      </c>
      <c r="J3803">
        <v>8300</v>
      </c>
      <c r="K3803">
        <v>1090</v>
      </c>
      <c r="L3803">
        <v>44000</v>
      </c>
      <c r="M3803">
        <f>SUM(Emisiones_CO2_CO2eq_MUNDO[[#This Row],[Edificios (kilotoneladas CO₂e)]:[Electricidad y Calor (kilotoneladas CO₂e)]])</f>
        <v>65260</v>
      </c>
    </row>
    <row r="3804" spans="1:13" x14ac:dyDescent="0.25">
      <c r="A3804" t="s">
        <v>278</v>
      </c>
      <c r="B3804" t="s">
        <v>470</v>
      </c>
      <c r="C3804" t="s">
        <v>279</v>
      </c>
      <c r="D3804">
        <v>2012</v>
      </c>
      <c r="E3804">
        <v>300</v>
      </c>
      <c r="F3804">
        <v>1910</v>
      </c>
      <c r="G3804">
        <v>0</v>
      </c>
      <c r="H3804">
        <v>0</v>
      </c>
      <c r="I3804">
        <v>9300</v>
      </c>
      <c r="J3804">
        <v>13100</v>
      </c>
      <c r="K3804">
        <v>1370</v>
      </c>
      <c r="L3804">
        <v>46900</v>
      </c>
      <c r="M3804">
        <f>SUM(Emisiones_CO2_CO2eq_MUNDO[[#This Row],[Edificios (kilotoneladas CO₂e)]:[Electricidad y Calor (kilotoneladas CO₂e)]])</f>
        <v>72880</v>
      </c>
    </row>
    <row r="3805" spans="1:13" x14ac:dyDescent="0.25">
      <c r="A3805" t="s">
        <v>278</v>
      </c>
      <c r="B3805" t="s">
        <v>470</v>
      </c>
      <c r="C3805" t="s">
        <v>279</v>
      </c>
      <c r="D3805">
        <v>2013</v>
      </c>
      <c r="E3805">
        <v>300</v>
      </c>
      <c r="F3805">
        <v>1860</v>
      </c>
      <c r="G3805">
        <v>0</v>
      </c>
      <c r="H3805">
        <v>0</v>
      </c>
      <c r="I3805">
        <v>10100</v>
      </c>
      <c r="J3805">
        <v>12800</v>
      </c>
      <c r="K3805">
        <v>1420</v>
      </c>
      <c r="L3805">
        <v>47900</v>
      </c>
      <c r="M3805">
        <f>SUM(Emisiones_CO2_CO2eq_MUNDO[[#This Row],[Edificios (kilotoneladas CO₂e)]:[Electricidad y Calor (kilotoneladas CO₂e)]])</f>
        <v>74380</v>
      </c>
    </row>
    <row r="3806" spans="1:13" x14ac:dyDescent="0.25">
      <c r="A3806" t="s">
        <v>278</v>
      </c>
      <c r="B3806" t="s">
        <v>470</v>
      </c>
      <c r="C3806" t="s">
        <v>279</v>
      </c>
      <c r="D3806">
        <v>2014</v>
      </c>
      <c r="E3806">
        <v>300</v>
      </c>
      <c r="F3806">
        <v>2100</v>
      </c>
      <c r="G3806">
        <v>0</v>
      </c>
      <c r="H3806">
        <v>0</v>
      </c>
      <c r="I3806">
        <v>12300</v>
      </c>
      <c r="J3806">
        <v>14600</v>
      </c>
      <c r="K3806">
        <v>1370</v>
      </c>
      <c r="L3806">
        <v>49400</v>
      </c>
      <c r="M3806">
        <f>SUM(Emisiones_CO2_CO2eq_MUNDO[[#This Row],[Edificios (kilotoneladas CO₂e)]:[Electricidad y Calor (kilotoneladas CO₂e)]])</f>
        <v>80070</v>
      </c>
    </row>
    <row r="3807" spans="1:13" x14ac:dyDescent="0.25">
      <c r="A3807" t="s">
        <v>278</v>
      </c>
      <c r="B3807" t="s">
        <v>470</v>
      </c>
      <c r="C3807" t="s">
        <v>279</v>
      </c>
      <c r="D3807">
        <v>2015</v>
      </c>
      <c r="E3807">
        <v>400</v>
      </c>
      <c r="F3807">
        <v>2100</v>
      </c>
      <c r="G3807">
        <v>0</v>
      </c>
      <c r="H3807">
        <v>0</v>
      </c>
      <c r="I3807">
        <v>12800</v>
      </c>
      <c r="J3807">
        <v>13300</v>
      </c>
      <c r="K3807">
        <v>1370</v>
      </c>
      <c r="L3807">
        <v>51200</v>
      </c>
      <c r="M3807">
        <f>SUM(Emisiones_CO2_CO2eq_MUNDO[[#This Row],[Edificios (kilotoneladas CO₂e)]:[Electricidad y Calor (kilotoneladas CO₂e)]])</f>
        <v>81170</v>
      </c>
    </row>
    <row r="3808" spans="1:13" x14ac:dyDescent="0.25">
      <c r="A3808" t="s">
        <v>278</v>
      </c>
      <c r="B3808" t="s">
        <v>470</v>
      </c>
      <c r="C3808" t="s">
        <v>279</v>
      </c>
      <c r="D3808">
        <v>2016</v>
      </c>
      <c r="E3808">
        <v>400</v>
      </c>
      <c r="F3808">
        <v>2100</v>
      </c>
      <c r="G3808">
        <v>0</v>
      </c>
      <c r="H3808">
        <v>0</v>
      </c>
      <c r="I3808">
        <v>13200</v>
      </c>
      <c r="J3808">
        <v>13600</v>
      </c>
      <c r="K3808">
        <v>1370</v>
      </c>
      <c r="L3808">
        <v>51900</v>
      </c>
      <c r="M3808">
        <f>SUM(Emisiones_CO2_CO2eq_MUNDO[[#This Row],[Edificios (kilotoneladas CO₂e)]:[Electricidad y Calor (kilotoneladas CO₂e)]])</f>
        <v>82570</v>
      </c>
    </row>
    <row r="3809" spans="1:13" x14ac:dyDescent="0.25">
      <c r="A3809" t="s">
        <v>280</v>
      </c>
      <c r="B3809" t="s">
        <v>471</v>
      </c>
      <c r="C3809" t="s">
        <v>281</v>
      </c>
      <c r="D3809">
        <v>1990</v>
      </c>
      <c r="E3809">
        <v>8700</v>
      </c>
      <c r="F3809">
        <v>4450</v>
      </c>
      <c r="G3809">
        <v>1140</v>
      </c>
      <c r="H3809">
        <v>8000</v>
      </c>
      <c r="I3809">
        <v>11700</v>
      </c>
      <c r="J3809">
        <v>60400</v>
      </c>
      <c r="K3809">
        <v>0</v>
      </c>
      <c r="L3809">
        <v>79500</v>
      </c>
      <c r="M3809">
        <f>SUM(Emisiones_CO2_CO2eq_MUNDO[[#This Row],[Edificios (kilotoneladas CO₂e)]:[Electricidad y Calor (kilotoneladas CO₂e)]])</f>
        <v>173890</v>
      </c>
    </row>
    <row r="3810" spans="1:13" x14ac:dyDescent="0.25">
      <c r="A3810" t="s">
        <v>280</v>
      </c>
      <c r="B3810" t="s">
        <v>471</v>
      </c>
      <c r="C3810" t="s">
        <v>281</v>
      </c>
      <c r="D3810">
        <v>1991</v>
      </c>
      <c r="E3810">
        <v>8900</v>
      </c>
      <c r="F3810">
        <v>3200</v>
      </c>
      <c r="G3810">
        <v>1140</v>
      </c>
      <c r="H3810">
        <v>6800</v>
      </c>
      <c r="I3810">
        <v>10300</v>
      </c>
      <c r="J3810">
        <v>45500</v>
      </c>
      <c r="K3810">
        <v>0</v>
      </c>
      <c r="L3810">
        <v>68200</v>
      </c>
      <c r="M3810">
        <f>SUM(Emisiones_CO2_CO2eq_MUNDO[[#This Row],[Edificios (kilotoneladas CO₂e)]:[Electricidad y Calor (kilotoneladas CO₂e)]])</f>
        <v>144040</v>
      </c>
    </row>
    <row r="3811" spans="1:13" x14ac:dyDescent="0.25">
      <c r="A3811" t="s">
        <v>280</v>
      </c>
      <c r="B3811" t="s">
        <v>471</v>
      </c>
      <c r="C3811" t="s">
        <v>281</v>
      </c>
      <c r="D3811">
        <v>1992</v>
      </c>
      <c r="E3811">
        <v>7000</v>
      </c>
      <c r="F3811">
        <v>2910</v>
      </c>
      <c r="G3811">
        <v>1140</v>
      </c>
      <c r="H3811">
        <v>3900</v>
      </c>
      <c r="I3811">
        <v>10400</v>
      </c>
      <c r="J3811">
        <v>17200</v>
      </c>
      <c r="K3811">
        <v>0</v>
      </c>
      <c r="L3811">
        <v>85300</v>
      </c>
      <c r="M3811">
        <f>SUM(Emisiones_CO2_CO2eq_MUNDO[[#This Row],[Edificios (kilotoneladas CO₂e)]:[Electricidad y Calor (kilotoneladas CO₂e)]])</f>
        <v>127850</v>
      </c>
    </row>
    <row r="3812" spans="1:13" x14ac:dyDescent="0.25">
      <c r="A3812" t="s">
        <v>280</v>
      </c>
      <c r="B3812" t="s">
        <v>471</v>
      </c>
      <c r="C3812" t="s">
        <v>281</v>
      </c>
      <c r="D3812">
        <v>1993</v>
      </c>
      <c r="E3812">
        <v>6100</v>
      </c>
      <c r="F3812">
        <v>2830</v>
      </c>
      <c r="G3812">
        <v>1140</v>
      </c>
      <c r="H3812">
        <v>2600</v>
      </c>
      <c r="I3812">
        <v>8300</v>
      </c>
      <c r="J3812">
        <v>15700</v>
      </c>
      <c r="K3812">
        <v>0</v>
      </c>
      <c r="L3812">
        <v>82200</v>
      </c>
      <c r="M3812">
        <f>SUM(Emisiones_CO2_CO2eq_MUNDO[[#This Row],[Edificios (kilotoneladas CO₂e)]:[Electricidad y Calor (kilotoneladas CO₂e)]])</f>
        <v>118870</v>
      </c>
    </row>
    <row r="3813" spans="1:13" x14ac:dyDescent="0.25">
      <c r="A3813" t="s">
        <v>280</v>
      </c>
      <c r="B3813" t="s">
        <v>471</v>
      </c>
      <c r="C3813" t="s">
        <v>281</v>
      </c>
      <c r="D3813">
        <v>1994</v>
      </c>
      <c r="E3813">
        <v>5400</v>
      </c>
      <c r="F3813">
        <v>2770</v>
      </c>
      <c r="G3813">
        <v>1140</v>
      </c>
      <c r="H3813">
        <v>1900</v>
      </c>
      <c r="I3813">
        <v>8900</v>
      </c>
      <c r="J3813">
        <v>26500</v>
      </c>
      <c r="K3813">
        <v>0</v>
      </c>
      <c r="L3813">
        <v>69600</v>
      </c>
      <c r="M3813">
        <f>SUM(Emisiones_CO2_CO2eq_MUNDO[[#This Row],[Edificios (kilotoneladas CO₂e)]:[Electricidad y Calor (kilotoneladas CO₂e)]])</f>
        <v>116210</v>
      </c>
    </row>
    <row r="3814" spans="1:13" x14ac:dyDescent="0.25">
      <c r="A3814" t="s">
        <v>280</v>
      </c>
      <c r="B3814" t="s">
        <v>471</v>
      </c>
      <c r="C3814" t="s">
        <v>281</v>
      </c>
      <c r="D3814">
        <v>1995</v>
      </c>
      <c r="E3814">
        <v>6100</v>
      </c>
      <c r="F3814">
        <v>3150</v>
      </c>
      <c r="G3814">
        <v>1140</v>
      </c>
      <c r="H3814">
        <v>2500</v>
      </c>
      <c r="I3814">
        <v>8199.9999999999891</v>
      </c>
      <c r="J3814">
        <v>31200</v>
      </c>
      <c r="K3814">
        <v>0</v>
      </c>
      <c r="L3814">
        <v>69700</v>
      </c>
      <c r="M3814">
        <f>SUM(Emisiones_CO2_CO2eq_MUNDO[[#This Row],[Edificios (kilotoneladas CO₂e)]:[Electricidad y Calor (kilotoneladas CO₂e)]])</f>
        <v>121989.99999999999</v>
      </c>
    </row>
    <row r="3815" spans="1:13" x14ac:dyDescent="0.25">
      <c r="A3815" t="s">
        <v>280</v>
      </c>
      <c r="B3815" t="s">
        <v>471</v>
      </c>
      <c r="C3815" t="s">
        <v>281</v>
      </c>
      <c r="D3815">
        <v>1996</v>
      </c>
      <c r="E3815">
        <v>6000</v>
      </c>
      <c r="F3815">
        <v>3200</v>
      </c>
      <c r="G3815">
        <v>960</v>
      </c>
      <c r="H3815">
        <v>1900</v>
      </c>
      <c r="I3815">
        <v>11500</v>
      </c>
      <c r="J3815">
        <v>29900</v>
      </c>
      <c r="K3815">
        <v>0</v>
      </c>
      <c r="L3815">
        <v>71600</v>
      </c>
      <c r="M3815">
        <f>SUM(Emisiones_CO2_CO2eq_MUNDO[[#This Row],[Edificios (kilotoneladas CO₂e)]:[Electricidad y Calor (kilotoneladas CO₂e)]])</f>
        <v>125060</v>
      </c>
    </row>
    <row r="3816" spans="1:13" x14ac:dyDescent="0.25">
      <c r="A3816" t="s">
        <v>280</v>
      </c>
      <c r="B3816" t="s">
        <v>471</v>
      </c>
      <c r="C3816" t="s">
        <v>281</v>
      </c>
      <c r="D3816">
        <v>1997</v>
      </c>
      <c r="E3816">
        <v>7400</v>
      </c>
      <c r="F3816">
        <v>3010</v>
      </c>
      <c r="G3816">
        <v>900</v>
      </c>
      <c r="H3816">
        <v>2700</v>
      </c>
      <c r="I3816">
        <v>11700</v>
      </c>
      <c r="J3816">
        <v>25400</v>
      </c>
      <c r="K3816">
        <v>0</v>
      </c>
      <c r="L3816">
        <v>63400</v>
      </c>
      <c r="M3816">
        <f>SUM(Emisiones_CO2_CO2eq_MUNDO[[#This Row],[Edificios (kilotoneladas CO₂e)]:[Electricidad y Calor (kilotoneladas CO₂e)]])</f>
        <v>114510</v>
      </c>
    </row>
    <row r="3817" spans="1:13" x14ac:dyDescent="0.25">
      <c r="A3817" t="s">
        <v>280</v>
      </c>
      <c r="B3817" t="s">
        <v>471</v>
      </c>
      <c r="C3817" t="s">
        <v>281</v>
      </c>
      <c r="D3817">
        <v>1998</v>
      </c>
      <c r="E3817">
        <v>7900</v>
      </c>
      <c r="F3817">
        <v>2920</v>
      </c>
      <c r="G3817">
        <v>930</v>
      </c>
      <c r="H3817">
        <v>2300</v>
      </c>
      <c r="I3817">
        <v>11100</v>
      </c>
      <c r="J3817">
        <v>20200</v>
      </c>
      <c r="K3817">
        <v>0</v>
      </c>
      <c r="L3817">
        <v>55000</v>
      </c>
      <c r="M3817">
        <f>SUM(Emisiones_CO2_CO2eq_MUNDO[[#This Row],[Edificios (kilotoneladas CO₂e)]:[Electricidad y Calor (kilotoneladas CO₂e)]])</f>
        <v>100350</v>
      </c>
    </row>
    <row r="3818" spans="1:13" x14ac:dyDescent="0.25">
      <c r="A3818" t="s">
        <v>280</v>
      </c>
      <c r="B3818" t="s">
        <v>471</v>
      </c>
      <c r="C3818" t="s">
        <v>281</v>
      </c>
      <c r="D3818">
        <v>1999</v>
      </c>
      <c r="E3818">
        <v>7100</v>
      </c>
      <c r="F3818">
        <v>2650</v>
      </c>
      <c r="G3818">
        <v>910</v>
      </c>
      <c r="H3818">
        <v>1000</v>
      </c>
      <c r="I3818">
        <v>9300</v>
      </c>
      <c r="J3818">
        <v>17600</v>
      </c>
      <c r="K3818">
        <v>0</v>
      </c>
      <c r="L3818">
        <v>47800</v>
      </c>
      <c r="M3818">
        <f>SUM(Emisiones_CO2_CO2eq_MUNDO[[#This Row],[Edificios (kilotoneladas CO₂e)]:[Electricidad y Calor (kilotoneladas CO₂e)]])</f>
        <v>86360</v>
      </c>
    </row>
    <row r="3819" spans="1:13" x14ac:dyDescent="0.25">
      <c r="A3819" t="s">
        <v>280</v>
      </c>
      <c r="B3819" t="s">
        <v>471</v>
      </c>
      <c r="C3819" t="s">
        <v>281</v>
      </c>
      <c r="D3819">
        <v>2000</v>
      </c>
      <c r="E3819">
        <v>7400</v>
      </c>
      <c r="F3819">
        <v>2660</v>
      </c>
      <c r="G3819">
        <v>920</v>
      </c>
      <c r="H3819">
        <v>1200</v>
      </c>
      <c r="I3819">
        <v>9500</v>
      </c>
      <c r="J3819">
        <v>18700</v>
      </c>
      <c r="K3819">
        <v>0</v>
      </c>
      <c r="L3819">
        <v>49400</v>
      </c>
      <c r="M3819">
        <f>SUM(Emisiones_CO2_CO2eq_MUNDO[[#This Row],[Edificios (kilotoneladas CO₂e)]:[Electricidad y Calor (kilotoneladas CO₂e)]])</f>
        <v>89780</v>
      </c>
    </row>
    <row r="3820" spans="1:13" x14ac:dyDescent="0.25">
      <c r="A3820" t="s">
        <v>280</v>
      </c>
      <c r="B3820" t="s">
        <v>471</v>
      </c>
      <c r="C3820" t="s">
        <v>281</v>
      </c>
      <c r="D3820">
        <v>2001</v>
      </c>
      <c r="E3820">
        <v>7300</v>
      </c>
      <c r="F3820">
        <v>2770</v>
      </c>
      <c r="G3820">
        <v>-420</v>
      </c>
      <c r="H3820">
        <v>1000</v>
      </c>
      <c r="I3820">
        <v>11500</v>
      </c>
      <c r="J3820">
        <v>20200</v>
      </c>
      <c r="K3820">
        <v>0</v>
      </c>
      <c r="L3820">
        <v>51300</v>
      </c>
      <c r="M3820">
        <f>SUM(Emisiones_CO2_CO2eq_MUNDO[[#This Row],[Edificios (kilotoneladas CO₂e)]:[Electricidad y Calor (kilotoneladas CO₂e)]])</f>
        <v>93650</v>
      </c>
    </row>
    <row r="3821" spans="1:13" x14ac:dyDescent="0.25">
      <c r="A3821" t="s">
        <v>280</v>
      </c>
      <c r="B3821" t="s">
        <v>471</v>
      </c>
      <c r="C3821" t="s">
        <v>281</v>
      </c>
      <c r="D3821">
        <v>2002</v>
      </c>
      <c r="E3821">
        <v>7400</v>
      </c>
      <c r="F3821">
        <v>2640</v>
      </c>
      <c r="G3821">
        <v>120</v>
      </c>
      <c r="H3821">
        <v>900</v>
      </c>
      <c r="I3821">
        <v>11800</v>
      </c>
      <c r="J3821">
        <v>21200</v>
      </c>
      <c r="K3821">
        <v>0</v>
      </c>
      <c r="L3821">
        <v>49700</v>
      </c>
      <c r="M3821">
        <f>SUM(Emisiones_CO2_CO2eq_MUNDO[[#This Row],[Edificios (kilotoneladas CO₂e)]:[Electricidad y Calor (kilotoneladas CO₂e)]])</f>
        <v>93760</v>
      </c>
    </row>
    <row r="3822" spans="1:13" x14ac:dyDescent="0.25">
      <c r="A3822" t="s">
        <v>280</v>
      </c>
      <c r="B3822" t="s">
        <v>471</v>
      </c>
      <c r="C3822" t="s">
        <v>281</v>
      </c>
      <c r="D3822">
        <v>2003</v>
      </c>
      <c r="E3822">
        <v>8900</v>
      </c>
      <c r="F3822">
        <v>2650</v>
      </c>
      <c r="G3822">
        <v>-110</v>
      </c>
      <c r="H3822">
        <v>900</v>
      </c>
      <c r="I3822">
        <v>12400</v>
      </c>
      <c r="J3822">
        <v>20600</v>
      </c>
      <c r="K3822">
        <v>0</v>
      </c>
      <c r="L3822">
        <v>54200</v>
      </c>
      <c r="M3822">
        <f>SUM(Emisiones_CO2_CO2eq_MUNDO[[#This Row],[Edificios (kilotoneladas CO₂e)]:[Electricidad y Calor (kilotoneladas CO₂e)]])</f>
        <v>99540</v>
      </c>
    </row>
    <row r="3823" spans="1:13" x14ac:dyDescent="0.25">
      <c r="A3823" t="s">
        <v>280</v>
      </c>
      <c r="B3823" t="s">
        <v>471</v>
      </c>
      <c r="C3823" t="s">
        <v>281</v>
      </c>
      <c r="D3823">
        <v>2004</v>
      </c>
      <c r="E3823">
        <v>9500</v>
      </c>
      <c r="F3823">
        <v>2990</v>
      </c>
      <c r="G3823">
        <v>-430</v>
      </c>
      <c r="H3823">
        <v>1200</v>
      </c>
      <c r="I3823">
        <v>12900</v>
      </c>
      <c r="J3823">
        <v>20700</v>
      </c>
      <c r="K3823">
        <v>0</v>
      </c>
      <c r="L3823">
        <v>49500</v>
      </c>
      <c r="M3823">
        <f>SUM(Emisiones_CO2_CO2eq_MUNDO[[#This Row],[Edificios (kilotoneladas CO₂e)]:[Electricidad y Calor (kilotoneladas CO₂e)]])</f>
        <v>96360</v>
      </c>
    </row>
    <row r="3824" spans="1:13" x14ac:dyDescent="0.25">
      <c r="A3824" t="s">
        <v>280</v>
      </c>
      <c r="B3824" t="s">
        <v>471</v>
      </c>
      <c r="C3824" t="s">
        <v>281</v>
      </c>
      <c r="D3824">
        <v>2005</v>
      </c>
      <c r="E3824">
        <v>9800</v>
      </c>
      <c r="F3824">
        <v>3180</v>
      </c>
      <c r="G3824">
        <v>-300</v>
      </c>
      <c r="H3824">
        <v>1300</v>
      </c>
      <c r="I3824">
        <v>12100</v>
      </c>
      <c r="J3824">
        <v>20900</v>
      </c>
      <c r="K3824">
        <v>0</v>
      </c>
      <c r="L3824">
        <v>48500</v>
      </c>
      <c r="M3824">
        <f>SUM(Emisiones_CO2_CO2eq_MUNDO[[#This Row],[Edificios (kilotoneladas CO₂e)]:[Electricidad y Calor (kilotoneladas CO₂e)]])</f>
        <v>95480</v>
      </c>
    </row>
    <row r="3825" spans="1:13" x14ac:dyDescent="0.25">
      <c r="A3825" t="s">
        <v>280</v>
      </c>
      <c r="B3825" t="s">
        <v>471</v>
      </c>
      <c r="C3825" t="s">
        <v>281</v>
      </c>
      <c r="D3825">
        <v>2006</v>
      </c>
      <c r="E3825">
        <v>11500</v>
      </c>
      <c r="F3825">
        <v>3660</v>
      </c>
      <c r="G3825">
        <v>-4580</v>
      </c>
      <c r="H3825">
        <v>1100</v>
      </c>
      <c r="I3825">
        <v>12500</v>
      </c>
      <c r="J3825">
        <v>19700</v>
      </c>
      <c r="K3825">
        <v>0</v>
      </c>
      <c r="L3825">
        <v>50500</v>
      </c>
      <c r="M3825">
        <f>SUM(Emisiones_CO2_CO2eq_MUNDO[[#This Row],[Edificios (kilotoneladas CO₂e)]:[Electricidad y Calor (kilotoneladas CO₂e)]])</f>
        <v>94380</v>
      </c>
    </row>
    <row r="3826" spans="1:13" x14ac:dyDescent="0.25">
      <c r="A3826" t="s">
        <v>280</v>
      </c>
      <c r="B3826" t="s">
        <v>471</v>
      </c>
      <c r="C3826" t="s">
        <v>281</v>
      </c>
      <c r="D3826">
        <v>2007</v>
      </c>
      <c r="E3826">
        <v>9700</v>
      </c>
      <c r="F3826">
        <v>4050</v>
      </c>
      <c r="G3826">
        <v>-3430</v>
      </c>
      <c r="H3826">
        <v>1400</v>
      </c>
      <c r="I3826">
        <v>13200</v>
      </c>
      <c r="J3826">
        <v>18900</v>
      </c>
      <c r="K3826">
        <v>0</v>
      </c>
      <c r="L3826">
        <v>49100</v>
      </c>
      <c r="M3826">
        <f>SUM(Emisiones_CO2_CO2eq_MUNDO[[#This Row],[Edificios (kilotoneladas CO₂e)]:[Electricidad y Calor (kilotoneladas CO₂e)]])</f>
        <v>92920</v>
      </c>
    </row>
    <row r="3827" spans="1:13" x14ac:dyDescent="0.25">
      <c r="A3827" t="s">
        <v>280</v>
      </c>
      <c r="B3827" t="s">
        <v>471</v>
      </c>
      <c r="C3827" t="s">
        <v>281</v>
      </c>
      <c r="D3827">
        <v>2008</v>
      </c>
      <c r="E3827">
        <v>8199.9999999999891</v>
      </c>
      <c r="F3827">
        <v>4139.99999999999</v>
      </c>
      <c r="G3827">
        <v>-4410</v>
      </c>
      <c r="H3827">
        <v>1400</v>
      </c>
      <c r="I3827">
        <v>14800</v>
      </c>
      <c r="J3827">
        <v>18500</v>
      </c>
      <c r="K3827">
        <v>0</v>
      </c>
      <c r="L3827">
        <v>48100</v>
      </c>
      <c r="M3827">
        <f>SUM(Emisiones_CO2_CO2eq_MUNDO[[#This Row],[Edificios (kilotoneladas CO₂e)]:[Electricidad y Calor (kilotoneladas CO₂e)]])</f>
        <v>90729.999999999971</v>
      </c>
    </row>
    <row r="3828" spans="1:13" x14ac:dyDescent="0.25">
      <c r="A3828" t="s">
        <v>280</v>
      </c>
      <c r="B3828" t="s">
        <v>471</v>
      </c>
      <c r="C3828" t="s">
        <v>281</v>
      </c>
      <c r="D3828">
        <v>2009</v>
      </c>
      <c r="E3828">
        <v>8300</v>
      </c>
      <c r="F3828">
        <v>3090</v>
      </c>
      <c r="G3828">
        <v>-4610</v>
      </c>
      <c r="H3828">
        <v>1200</v>
      </c>
      <c r="I3828">
        <v>14900</v>
      </c>
      <c r="J3828">
        <v>12500</v>
      </c>
      <c r="K3828">
        <v>0</v>
      </c>
      <c r="L3828">
        <v>40600</v>
      </c>
      <c r="M3828">
        <f>SUM(Emisiones_CO2_CO2eq_MUNDO[[#This Row],[Edificios (kilotoneladas CO₂e)]:[Electricidad y Calor (kilotoneladas CO₂e)]])</f>
        <v>75980</v>
      </c>
    </row>
    <row r="3829" spans="1:13" x14ac:dyDescent="0.25">
      <c r="A3829" t="s">
        <v>280</v>
      </c>
      <c r="B3829" t="s">
        <v>471</v>
      </c>
      <c r="C3829" t="s">
        <v>281</v>
      </c>
      <c r="D3829">
        <v>2010</v>
      </c>
      <c r="E3829">
        <v>8199.9999999999891</v>
      </c>
      <c r="F3829">
        <v>2780</v>
      </c>
      <c r="G3829">
        <v>-4640</v>
      </c>
      <c r="H3829">
        <v>1200</v>
      </c>
      <c r="I3829">
        <v>13800</v>
      </c>
      <c r="J3829">
        <v>12800</v>
      </c>
      <c r="K3829">
        <v>0</v>
      </c>
      <c r="L3829">
        <v>38800</v>
      </c>
      <c r="M3829">
        <f>SUM(Emisiones_CO2_CO2eq_MUNDO[[#This Row],[Edificios (kilotoneladas CO₂e)]:[Electricidad y Calor (kilotoneladas CO₂e)]])</f>
        <v>72939.999999999985</v>
      </c>
    </row>
    <row r="3830" spans="1:13" x14ac:dyDescent="0.25">
      <c r="A3830" t="s">
        <v>280</v>
      </c>
      <c r="B3830" t="s">
        <v>471</v>
      </c>
      <c r="C3830" t="s">
        <v>281</v>
      </c>
      <c r="D3830">
        <v>2011</v>
      </c>
      <c r="E3830">
        <v>8300</v>
      </c>
      <c r="F3830">
        <v>3090</v>
      </c>
      <c r="G3830">
        <v>-163220</v>
      </c>
      <c r="H3830">
        <v>1600</v>
      </c>
      <c r="I3830">
        <v>14000</v>
      </c>
      <c r="J3830">
        <v>13300</v>
      </c>
      <c r="K3830">
        <v>0</v>
      </c>
      <c r="L3830">
        <v>43700</v>
      </c>
      <c r="M3830">
        <f>SUM(Emisiones_CO2_CO2eq_MUNDO[[#This Row],[Edificios (kilotoneladas CO₂e)]:[Electricidad y Calor (kilotoneladas CO₂e)]])</f>
        <v>-79230</v>
      </c>
    </row>
    <row r="3831" spans="1:13" x14ac:dyDescent="0.25">
      <c r="A3831" t="s">
        <v>280</v>
      </c>
      <c r="B3831" t="s">
        <v>471</v>
      </c>
      <c r="C3831" t="s">
        <v>281</v>
      </c>
      <c r="D3831">
        <v>2012</v>
      </c>
      <c r="E3831">
        <v>8600</v>
      </c>
      <c r="F3831">
        <v>3150</v>
      </c>
      <c r="G3831">
        <v>-162550</v>
      </c>
      <c r="H3831">
        <v>1800</v>
      </c>
      <c r="I3831">
        <v>15300</v>
      </c>
      <c r="J3831">
        <v>13100</v>
      </c>
      <c r="K3831">
        <v>0</v>
      </c>
      <c r="L3831">
        <v>39700</v>
      </c>
      <c r="M3831">
        <f>SUM(Emisiones_CO2_CO2eq_MUNDO[[#This Row],[Edificios (kilotoneladas CO₂e)]:[Electricidad y Calor (kilotoneladas CO₂e)]])</f>
        <v>-80900</v>
      </c>
    </row>
    <row r="3832" spans="1:13" x14ac:dyDescent="0.25">
      <c r="A3832" t="s">
        <v>280</v>
      </c>
      <c r="B3832" t="s">
        <v>471</v>
      </c>
      <c r="C3832" t="s">
        <v>281</v>
      </c>
      <c r="D3832">
        <v>2013</v>
      </c>
      <c r="E3832">
        <v>8500</v>
      </c>
      <c r="F3832">
        <v>2700</v>
      </c>
      <c r="G3832">
        <v>-164240</v>
      </c>
      <c r="H3832">
        <v>1400</v>
      </c>
      <c r="I3832">
        <v>14900</v>
      </c>
      <c r="J3832">
        <v>12300</v>
      </c>
      <c r="K3832">
        <v>0</v>
      </c>
      <c r="L3832">
        <v>32100</v>
      </c>
      <c r="M3832">
        <f>SUM(Emisiones_CO2_CO2eq_MUNDO[[#This Row],[Edificios (kilotoneladas CO₂e)]:[Electricidad y Calor (kilotoneladas CO₂e)]])</f>
        <v>-92340</v>
      </c>
    </row>
    <row r="3833" spans="1:13" x14ac:dyDescent="0.25">
      <c r="A3833" t="s">
        <v>280</v>
      </c>
      <c r="B3833" t="s">
        <v>471</v>
      </c>
      <c r="C3833" t="s">
        <v>281</v>
      </c>
      <c r="D3833">
        <v>2014</v>
      </c>
      <c r="E3833">
        <v>8100</v>
      </c>
      <c r="F3833">
        <v>2940</v>
      </c>
      <c r="G3833">
        <v>-164310</v>
      </c>
      <c r="H3833">
        <v>1400</v>
      </c>
      <c r="I3833">
        <v>15300</v>
      </c>
      <c r="J3833">
        <v>12400</v>
      </c>
      <c r="K3833">
        <v>0</v>
      </c>
      <c r="L3833">
        <v>31200</v>
      </c>
      <c r="M3833">
        <f>SUM(Emisiones_CO2_CO2eq_MUNDO[[#This Row],[Edificios (kilotoneladas CO₂e)]:[Electricidad y Calor (kilotoneladas CO₂e)]])</f>
        <v>-92970</v>
      </c>
    </row>
    <row r="3834" spans="1:13" x14ac:dyDescent="0.25">
      <c r="A3834" t="s">
        <v>280</v>
      </c>
      <c r="B3834" t="s">
        <v>471</v>
      </c>
      <c r="C3834" t="s">
        <v>281</v>
      </c>
      <c r="D3834">
        <v>2015</v>
      </c>
      <c r="E3834">
        <v>8300</v>
      </c>
      <c r="F3834">
        <v>3340</v>
      </c>
      <c r="G3834">
        <v>-164250</v>
      </c>
      <c r="H3834">
        <v>1500</v>
      </c>
      <c r="I3834">
        <v>15400</v>
      </c>
      <c r="J3834">
        <v>12400</v>
      </c>
      <c r="K3834">
        <v>0</v>
      </c>
      <c r="L3834">
        <v>31800</v>
      </c>
      <c r="M3834">
        <f>SUM(Emisiones_CO2_CO2eq_MUNDO[[#This Row],[Edificios (kilotoneladas CO₂e)]:[Electricidad y Calor (kilotoneladas CO₂e)]])</f>
        <v>-91510</v>
      </c>
    </row>
    <row r="3835" spans="1:13" x14ac:dyDescent="0.25">
      <c r="A3835" t="s">
        <v>280</v>
      </c>
      <c r="B3835" t="s">
        <v>471</v>
      </c>
      <c r="C3835" t="s">
        <v>281</v>
      </c>
      <c r="D3835">
        <v>2016</v>
      </c>
      <c r="E3835">
        <v>8400</v>
      </c>
      <c r="F3835">
        <v>3180</v>
      </c>
      <c r="G3835">
        <v>-164430</v>
      </c>
      <c r="H3835">
        <v>1500</v>
      </c>
      <c r="I3835">
        <v>16500</v>
      </c>
      <c r="J3835">
        <v>11700</v>
      </c>
      <c r="K3835">
        <v>0</v>
      </c>
      <c r="L3835">
        <v>29900</v>
      </c>
      <c r="M3835">
        <f>SUM(Emisiones_CO2_CO2eq_MUNDO[[#This Row],[Edificios (kilotoneladas CO₂e)]:[Electricidad y Calor (kilotoneladas CO₂e)]])</f>
        <v>-93250</v>
      </c>
    </row>
    <row r="3836" spans="1:13" x14ac:dyDescent="0.25">
      <c r="A3836" t="s">
        <v>282</v>
      </c>
      <c r="B3836" t="s">
        <v>472</v>
      </c>
      <c r="C3836" t="s">
        <v>283</v>
      </c>
      <c r="D3836">
        <v>1990</v>
      </c>
      <c r="E3836">
        <v>288300</v>
      </c>
      <c r="F3836">
        <v>0</v>
      </c>
      <c r="G3836">
        <v>247670</v>
      </c>
      <c r="H3836">
        <v>93800</v>
      </c>
      <c r="I3836">
        <v>298800</v>
      </c>
      <c r="J3836">
        <v>251400</v>
      </c>
      <c r="K3836">
        <v>1340</v>
      </c>
      <c r="L3836">
        <v>1231400</v>
      </c>
      <c r="M3836">
        <f>SUM(Emisiones_CO2_CO2eq_MUNDO[[#This Row],[Edificios (kilotoneladas CO₂e)]:[Electricidad y Calor (kilotoneladas CO₂e)]])</f>
        <v>2412710</v>
      </c>
    </row>
    <row r="3837" spans="1:13" x14ac:dyDescent="0.25">
      <c r="A3837" t="s">
        <v>282</v>
      </c>
      <c r="B3837" t="s">
        <v>472</v>
      </c>
      <c r="C3837" t="s">
        <v>283</v>
      </c>
      <c r="D3837">
        <v>1991</v>
      </c>
      <c r="E3837">
        <v>276000</v>
      </c>
      <c r="F3837">
        <v>0</v>
      </c>
      <c r="G3837">
        <v>247670</v>
      </c>
      <c r="H3837">
        <v>89500</v>
      </c>
      <c r="I3837">
        <v>293100</v>
      </c>
      <c r="J3837">
        <v>216200</v>
      </c>
      <c r="K3837">
        <v>4980</v>
      </c>
      <c r="L3837">
        <v>1261600</v>
      </c>
      <c r="M3837">
        <f>SUM(Emisiones_CO2_CO2eq_MUNDO[[#This Row],[Edificios (kilotoneladas CO₂e)]:[Electricidad y Calor (kilotoneladas CO₂e)]])</f>
        <v>2389050</v>
      </c>
    </row>
    <row r="3838" spans="1:13" x14ac:dyDescent="0.25">
      <c r="A3838" t="s">
        <v>282</v>
      </c>
      <c r="B3838" t="s">
        <v>472</v>
      </c>
      <c r="C3838" t="s">
        <v>283</v>
      </c>
      <c r="D3838">
        <v>1992</v>
      </c>
      <c r="E3838">
        <v>205700</v>
      </c>
      <c r="F3838">
        <v>26720</v>
      </c>
      <c r="G3838">
        <v>244410</v>
      </c>
      <c r="H3838">
        <v>54100</v>
      </c>
      <c r="I3838">
        <v>280700</v>
      </c>
      <c r="J3838">
        <v>200200</v>
      </c>
      <c r="K3838">
        <v>19370</v>
      </c>
      <c r="L3838">
        <v>1218600</v>
      </c>
      <c r="M3838">
        <f>SUM(Emisiones_CO2_CO2eq_MUNDO[[#This Row],[Edificios (kilotoneladas CO₂e)]:[Electricidad y Calor (kilotoneladas CO₂e)]])</f>
        <v>2249800</v>
      </c>
    </row>
    <row r="3839" spans="1:13" x14ac:dyDescent="0.25">
      <c r="A3839" t="s">
        <v>282</v>
      </c>
      <c r="B3839" t="s">
        <v>472</v>
      </c>
      <c r="C3839" t="s">
        <v>283</v>
      </c>
      <c r="D3839">
        <v>1993</v>
      </c>
      <c r="E3839">
        <v>204500</v>
      </c>
      <c r="F3839">
        <v>21990</v>
      </c>
      <c r="G3839">
        <v>244410</v>
      </c>
      <c r="H3839">
        <v>83300</v>
      </c>
      <c r="I3839">
        <v>235600</v>
      </c>
      <c r="J3839">
        <v>174800</v>
      </c>
      <c r="K3839">
        <v>0</v>
      </c>
      <c r="L3839">
        <v>1101700</v>
      </c>
      <c r="M3839">
        <f>SUM(Emisiones_CO2_CO2eq_MUNDO[[#This Row],[Edificios (kilotoneladas CO₂e)]:[Electricidad y Calor (kilotoneladas CO₂e)]])</f>
        <v>2066300</v>
      </c>
    </row>
    <row r="3840" spans="1:13" x14ac:dyDescent="0.25">
      <c r="A3840" t="s">
        <v>282</v>
      </c>
      <c r="B3840" t="s">
        <v>472</v>
      </c>
      <c r="C3840" t="s">
        <v>283</v>
      </c>
      <c r="D3840">
        <v>1994</v>
      </c>
      <c r="E3840">
        <v>182800</v>
      </c>
      <c r="F3840">
        <v>16480</v>
      </c>
      <c r="G3840">
        <v>244410</v>
      </c>
      <c r="H3840">
        <v>48700</v>
      </c>
      <c r="I3840">
        <v>207100</v>
      </c>
      <c r="J3840">
        <v>143200</v>
      </c>
      <c r="K3840">
        <v>0</v>
      </c>
      <c r="L3840">
        <v>1014700</v>
      </c>
      <c r="M3840">
        <f>SUM(Emisiones_CO2_CO2eq_MUNDO[[#This Row],[Edificios (kilotoneladas CO₂e)]:[Electricidad y Calor (kilotoneladas CO₂e)]])</f>
        <v>1857390</v>
      </c>
    </row>
    <row r="3841" spans="1:13" x14ac:dyDescent="0.25">
      <c r="A3841" t="s">
        <v>282</v>
      </c>
      <c r="B3841" t="s">
        <v>472</v>
      </c>
      <c r="C3841" t="s">
        <v>283</v>
      </c>
      <c r="D3841">
        <v>1995</v>
      </c>
      <c r="E3841">
        <v>165000</v>
      </c>
      <c r="F3841">
        <v>16649.999999999898</v>
      </c>
      <c r="G3841">
        <v>244410</v>
      </c>
      <c r="H3841">
        <v>49600</v>
      </c>
      <c r="I3841">
        <v>190900</v>
      </c>
      <c r="J3841">
        <v>184800</v>
      </c>
      <c r="K3841">
        <v>0</v>
      </c>
      <c r="L3841">
        <v>957900</v>
      </c>
      <c r="M3841">
        <f>SUM(Emisiones_CO2_CO2eq_MUNDO[[#This Row],[Edificios (kilotoneladas CO₂e)]:[Electricidad y Calor (kilotoneladas CO₂e)]])</f>
        <v>1809260</v>
      </c>
    </row>
    <row r="3842" spans="1:13" x14ac:dyDescent="0.25">
      <c r="A3842" t="s">
        <v>282</v>
      </c>
      <c r="B3842" t="s">
        <v>472</v>
      </c>
      <c r="C3842" t="s">
        <v>283</v>
      </c>
      <c r="D3842">
        <v>1996</v>
      </c>
      <c r="E3842">
        <v>157000</v>
      </c>
      <c r="F3842">
        <v>12720</v>
      </c>
      <c r="G3842">
        <v>221970</v>
      </c>
      <c r="H3842">
        <v>39100</v>
      </c>
      <c r="I3842">
        <v>181500</v>
      </c>
      <c r="J3842">
        <v>162000</v>
      </c>
      <c r="K3842">
        <v>0</v>
      </c>
      <c r="L3842">
        <v>982100</v>
      </c>
      <c r="M3842">
        <f>SUM(Emisiones_CO2_CO2eq_MUNDO[[#This Row],[Edificios (kilotoneladas CO₂e)]:[Electricidad y Calor (kilotoneladas CO₂e)]])</f>
        <v>1756390</v>
      </c>
    </row>
    <row r="3843" spans="1:13" x14ac:dyDescent="0.25">
      <c r="A3843" t="s">
        <v>282</v>
      </c>
      <c r="B3843" t="s">
        <v>472</v>
      </c>
      <c r="C3843" t="s">
        <v>283</v>
      </c>
      <c r="D3843">
        <v>1997</v>
      </c>
      <c r="E3843">
        <v>152500</v>
      </c>
      <c r="F3843">
        <v>12270</v>
      </c>
      <c r="G3843">
        <v>179550</v>
      </c>
      <c r="H3843">
        <v>35900</v>
      </c>
      <c r="I3843">
        <v>166600</v>
      </c>
      <c r="J3843">
        <v>149300</v>
      </c>
      <c r="K3843">
        <v>0</v>
      </c>
      <c r="L3843">
        <v>910500</v>
      </c>
      <c r="M3843">
        <f>SUM(Emisiones_CO2_CO2eq_MUNDO[[#This Row],[Edificios (kilotoneladas CO₂e)]:[Electricidad y Calor (kilotoneladas CO₂e)]])</f>
        <v>1606620</v>
      </c>
    </row>
    <row r="3844" spans="1:13" x14ac:dyDescent="0.25">
      <c r="A3844" t="s">
        <v>282</v>
      </c>
      <c r="B3844" t="s">
        <v>472</v>
      </c>
      <c r="C3844" t="s">
        <v>283</v>
      </c>
      <c r="D3844">
        <v>1998</v>
      </c>
      <c r="E3844">
        <v>145100</v>
      </c>
      <c r="F3844">
        <v>11920</v>
      </c>
      <c r="G3844">
        <v>230340</v>
      </c>
      <c r="H3844">
        <v>23900</v>
      </c>
      <c r="I3844">
        <v>196400</v>
      </c>
      <c r="J3844">
        <v>133900</v>
      </c>
      <c r="K3844">
        <v>0</v>
      </c>
      <c r="L3844">
        <v>907300</v>
      </c>
      <c r="M3844">
        <f>SUM(Emisiones_CO2_CO2eq_MUNDO[[#This Row],[Edificios (kilotoneladas CO₂e)]:[Electricidad y Calor (kilotoneladas CO₂e)]])</f>
        <v>1648860</v>
      </c>
    </row>
    <row r="3845" spans="1:13" x14ac:dyDescent="0.25">
      <c r="A3845" t="s">
        <v>282</v>
      </c>
      <c r="B3845" t="s">
        <v>472</v>
      </c>
      <c r="C3845" t="s">
        <v>283</v>
      </c>
      <c r="D3845">
        <v>1999</v>
      </c>
      <c r="E3845">
        <v>160800</v>
      </c>
      <c r="F3845">
        <v>13170</v>
      </c>
      <c r="G3845">
        <v>193220</v>
      </c>
      <c r="H3845">
        <v>24100</v>
      </c>
      <c r="I3845">
        <v>198100</v>
      </c>
      <c r="J3845">
        <v>142500</v>
      </c>
      <c r="K3845">
        <v>0</v>
      </c>
      <c r="L3845">
        <v>917500</v>
      </c>
      <c r="M3845">
        <f>SUM(Emisiones_CO2_CO2eq_MUNDO[[#This Row],[Edificios (kilotoneladas CO₂e)]:[Electricidad y Calor (kilotoneladas CO₂e)]])</f>
        <v>1649390</v>
      </c>
    </row>
    <row r="3846" spans="1:13" x14ac:dyDescent="0.25">
      <c r="A3846" t="s">
        <v>282</v>
      </c>
      <c r="B3846" t="s">
        <v>472</v>
      </c>
      <c r="C3846" t="s">
        <v>283</v>
      </c>
      <c r="D3846">
        <v>2000</v>
      </c>
      <c r="E3846">
        <v>162100</v>
      </c>
      <c r="F3846">
        <v>15110</v>
      </c>
      <c r="G3846">
        <v>198980</v>
      </c>
      <c r="H3846">
        <v>27300</v>
      </c>
      <c r="I3846">
        <v>189200</v>
      </c>
      <c r="J3846">
        <v>165600</v>
      </c>
      <c r="K3846">
        <v>0</v>
      </c>
      <c r="L3846">
        <v>930300</v>
      </c>
      <c r="M3846">
        <f>SUM(Emisiones_CO2_CO2eq_MUNDO[[#This Row],[Edificios (kilotoneladas CO₂e)]:[Electricidad y Calor (kilotoneladas CO₂e)]])</f>
        <v>1688590</v>
      </c>
    </row>
    <row r="3847" spans="1:13" x14ac:dyDescent="0.25">
      <c r="A3847" t="s">
        <v>282</v>
      </c>
      <c r="B3847" t="s">
        <v>472</v>
      </c>
      <c r="C3847" t="s">
        <v>283</v>
      </c>
      <c r="D3847">
        <v>2001</v>
      </c>
      <c r="E3847">
        <v>163800</v>
      </c>
      <c r="F3847">
        <v>15860</v>
      </c>
      <c r="G3847">
        <v>70700</v>
      </c>
      <c r="H3847">
        <v>28000</v>
      </c>
      <c r="I3847">
        <v>195600</v>
      </c>
      <c r="J3847">
        <v>157900</v>
      </c>
      <c r="K3847">
        <v>0</v>
      </c>
      <c r="L3847">
        <v>929200</v>
      </c>
      <c r="M3847">
        <f>SUM(Emisiones_CO2_CO2eq_MUNDO[[#This Row],[Edificios (kilotoneladas CO₂e)]:[Electricidad y Calor (kilotoneladas CO₂e)]])</f>
        <v>1561060</v>
      </c>
    </row>
    <row r="3848" spans="1:13" x14ac:dyDescent="0.25">
      <c r="A3848" t="s">
        <v>282</v>
      </c>
      <c r="B3848" t="s">
        <v>472</v>
      </c>
      <c r="C3848" t="s">
        <v>283</v>
      </c>
      <c r="D3848">
        <v>2002</v>
      </c>
      <c r="E3848">
        <v>146400</v>
      </c>
      <c r="F3848">
        <v>17120</v>
      </c>
      <c r="G3848">
        <v>74900</v>
      </c>
      <c r="H3848">
        <v>27200</v>
      </c>
      <c r="I3848">
        <v>198600</v>
      </c>
      <c r="J3848">
        <v>159600</v>
      </c>
      <c r="K3848">
        <v>8750</v>
      </c>
      <c r="L3848">
        <v>934000</v>
      </c>
      <c r="M3848">
        <f>SUM(Emisiones_CO2_CO2eq_MUNDO[[#This Row],[Edificios (kilotoneladas CO₂e)]:[Electricidad y Calor (kilotoneladas CO₂e)]])</f>
        <v>1566570</v>
      </c>
    </row>
    <row r="3849" spans="1:13" x14ac:dyDescent="0.25">
      <c r="A3849" t="s">
        <v>282</v>
      </c>
      <c r="B3849" t="s">
        <v>472</v>
      </c>
      <c r="C3849" t="s">
        <v>283</v>
      </c>
      <c r="D3849">
        <v>2003</v>
      </c>
      <c r="E3849">
        <v>150400</v>
      </c>
      <c r="F3849">
        <v>18670</v>
      </c>
      <c r="G3849">
        <v>133900</v>
      </c>
      <c r="H3849">
        <v>27300</v>
      </c>
      <c r="I3849">
        <v>207600</v>
      </c>
      <c r="J3849">
        <v>151800</v>
      </c>
      <c r="K3849">
        <v>9630</v>
      </c>
      <c r="L3849">
        <v>956800</v>
      </c>
      <c r="M3849">
        <f>SUM(Emisiones_CO2_CO2eq_MUNDO[[#This Row],[Edificios (kilotoneladas CO₂e)]:[Electricidad y Calor (kilotoneladas CO₂e)]])</f>
        <v>1656100</v>
      </c>
    </row>
    <row r="3850" spans="1:13" x14ac:dyDescent="0.25">
      <c r="A3850" t="s">
        <v>282</v>
      </c>
      <c r="B3850" t="s">
        <v>472</v>
      </c>
      <c r="C3850" t="s">
        <v>283</v>
      </c>
      <c r="D3850">
        <v>2004</v>
      </c>
      <c r="E3850">
        <v>143900</v>
      </c>
      <c r="F3850">
        <v>20920</v>
      </c>
      <c r="G3850">
        <v>46250</v>
      </c>
      <c r="H3850">
        <v>25800</v>
      </c>
      <c r="I3850">
        <v>222200</v>
      </c>
      <c r="J3850">
        <v>153200</v>
      </c>
      <c r="K3850">
        <v>25000</v>
      </c>
      <c r="L3850">
        <v>943200</v>
      </c>
      <c r="M3850">
        <f>SUM(Emisiones_CO2_CO2eq_MUNDO[[#This Row],[Edificios (kilotoneladas CO₂e)]:[Electricidad y Calor (kilotoneladas CO₂e)]])</f>
        <v>1580470</v>
      </c>
    </row>
    <row r="3851" spans="1:13" x14ac:dyDescent="0.25">
      <c r="A3851" t="s">
        <v>282</v>
      </c>
      <c r="B3851" t="s">
        <v>472</v>
      </c>
      <c r="C3851" t="s">
        <v>283</v>
      </c>
      <c r="D3851">
        <v>2005</v>
      </c>
      <c r="E3851">
        <v>140700</v>
      </c>
      <c r="F3851">
        <v>22260</v>
      </c>
      <c r="G3851">
        <v>78080</v>
      </c>
      <c r="H3851">
        <v>17500</v>
      </c>
      <c r="I3851">
        <v>220900</v>
      </c>
      <c r="J3851">
        <v>154900</v>
      </c>
      <c r="K3851">
        <v>26700</v>
      </c>
      <c r="L3851">
        <v>947800</v>
      </c>
      <c r="M3851">
        <f>SUM(Emisiones_CO2_CO2eq_MUNDO[[#This Row],[Edificios (kilotoneladas CO₂e)]:[Electricidad y Calor (kilotoneladas CO₂e)]])</f>
        <v>1608840</v>
      </c>
    </row>
    <row r="3852" spans="1:13" x14ac:dyDescent="0.25">
      <c r="A3852" t="s">
        <v>282</v>
      </c>
      <c r="B3852" t="s">
        <v>472</v>
      </c>
      <c r="C3852" t="s">
        <v>283</v>
      </c>
      <c r="D3852">
        <v>2006</v>
      </c>
      <c r="E3852">
        <v>145100</v>
      </c>
      <c r="F3852">
        <v>24540</v>
      </c>
      <c r="G3852">
        <v>-112260</v>
      </c>
      <c r="H3852">
        <v>16000</v>
      </c>
      <c r="I3852">
        <v>229200</v>
      </c>
      <c r="J3852">
        <v>152600</v>
      </c>
      <c r="K3852">
        <v>27850</v>
      </c>
      <c r="L3852">
        <v>994700</v>
      </c>
      <c r="M3852">
        <f>SUM(Emisiones_CO2_CO2eq_MUNDO[[#This Row],[Edificios (kilotoneladas CO₂e)]:[Electricidad y Calor (kilotoneladas CO₂e)]])</f>
        <v>1477730</v>
      </c>
    </row>
    <row r="3853" spans="1:13" x14ac:dyDescent="0.25">
      <c r="A3853" t="s">
        <v>282</v>
      </c>
      <c r="B3853" t="s">
        <v>472</v>
      </c>
      <c r="C3853" t="s">
        <v>283</v>
      </c>
      <c r="D3853">
        <v>2007</v>
      </c>
      <c r="E3853">
        <v>148000</v>
      </c>
      <c r="F3853">
        <v>27640</v>
      </c>
      <c r="G3853">
        <v>-134990</v>
      </c>
      <c r="H3853">
        <v>18300</v>
      </c>
      <c r="I3853">
        <v>230700</v>
      </c>
      <c r="J3853">
        <v>171000</v>
      </c>
      <c r="K3853">
        <v>30140</v>
      </c>
      <c r="L3853">
        <v>965600</v>
      </c>
      <c r="M3853">
        <f>SUM(Emisiones_CO2_CO2eq_MUNDO[[#This Row],[Edificios (kilotoneladas CO₂e)]:[Electricidad y Calor (kilotoneladas CO₂e)]])</f>
        <v>1456390</v>
      </c>
    </row>
    <row r="3854" spans="1:13" x14ac:dyDescent="0.25">
      <c r="A3854" t="s">
        <v>282</v>
      </c>
      <c r="B3854" t="s">
        <v>472</v>
      </c>
      <c r="C3854" t="s">
        <v>283</v>
      </c>
      <c r="D3854">
        <v>2008</v>
      </c>
      <c r="E3854">
        <v>155700</v>
      </c>
      <c r="F3854">
        <v>23630</v>
      </c>
      <c r="G3854">
        <v>16160</v>
      </c>
      <c r="H3854">
        <v>18800</v>
      </c>
      <c r="I3854">
        <v>245300</v>
      </c>
      <c r="J3854">
        <v>172400</v>
      </c>
      <c r="K3854">
        <v>35670</v>
      </c>
      <c r="L3854">
        <v>961600</v>
      </c>
      <c r="M3854">
        <f>SUM(Emisiones_CO2_CO2eq_MUNDO[[#This Row],[Edificios (kilotoneladas CO₂e)]:[Electricidad y Calor (kilotoneladas CO₂e)]])</f>
        <v>1629260</v>
      </c>
    </row>
    <row r="3855" spans="1:13" x14ac:dyDescent="0.25">
      <c r="A3855" t="s">
        <v>282</v>
      </c>
      <c r="B3855" t="s">
        <v>472</v>
      </c>
      <c r="C3855" t="s">
        <v>283</v>
      </c>
      <c r="D3855">
        <v>2009</v>
      </c>
      <c r="E3855">
        <v>139900</v>
      </c>
      <c r="F3855">
        <v>19750</v>
      </c>
      <c r="G3855">
        <v>-104070</v>
      </c>
      <c r="H3855">
        <v>14700</v>
      </c>
      <c r="I3855">
        <v>228300</v>
      </c>
      <c r="J3855">
        <v>166200</v>
      </c>
      <c r="K3855">
        <v>34740</v>
      </c>
      <c r="L3855">
        <v>891500</v>
      </c>
      <c r="M3855">
        <f>SUM(Emisiones_CO2_CO2eq_MUNDO[[#This Row],[Edificios (kilotoneladas CO₂e)]:[Electricidad y Calor (kilotoneladas CO₂e)]])</f>
        <v>1391020</v>
      </c>
    </row>
    <row r="3856" spans="1:13" x14ac:dyDescent="0.25">
      <c r="A3856" t="s">
        <v>282</v>
      </c>
      <c r="B3856" t="s">
        <v>472</v>
      </c>
      <c r="C3856" t="s">
        <v>283</v>
      </c>
      <c r="D3856">
        <v>2010</v>
      </c>
      <c r="E3856">
        <v>137000</v>
      </c>
      <c r="F3856">
        <v>22690</v>
      </c>
      <c r="G3856">
        <v>-102080</v>
      </c>
      <c r="H3856">
        <v>13700</v>
      </c>
      <c r="I3856">
        <v>244100</v>
      </c>
      <c r="J3856">
        <v>178400</v>
      </c>
      <c r="K3856">
        <v>31240</v>
      </c>
      <c r="L3856">
        <v>955900</v>
      </c>
      <c r="M3856">
        <f>SUM(Emisiones_CO2_CO2eq_MUNDO[[#This Row],[Edificios (kilotoneladas CO₂e)]:[Electricidad y Calor (kilotoneladas CO₂e)]])</f>
        <v>1480950</v>
      </c>
    </row>
    <row r="3857" spans="1:13" x14ac:dyDescent="0.25">
      <c r="A3857" t="s">
        <v>282</v>
      </c>
      <c r="B3857" t="s">
        <v>472</v>
      </c>
      <c r="C3857" t="s">
        <v>283</v>
      </c>
      <c r="D3857">
        <v>2011</v>
      </c>
      <c r="E3857">
        <v>139200</v>
      </c>
      <c r="F3857">
        <v>25090</v>
      </c>
      <c r="G3857">
        <v>-123870</v>
      </c>
      <c r="H3857">
        <v>16700</v>
      </c>
      <c r="I3857">
        <v>249700</v>
      </c>
      <c r="J3857">
        <v>184000</v>
      </c>
      <c r="K3857">
        <v>31950</v>
      </c>
      <c r="L3857">
        <v>1015200</v>
      </c>
      <c r="M3857">
        <f>SUM(Emisiones_CO2_CO2eq_MUNDO[[#This Row],[Edificios (kilotoneladas CO₂e)]:[Electricidad y Calor (kilotoneladas CO₂e)]])</f>
        <v>1537970</v>
      </c>
    </row>
    <row r="3858" spans="1:13" x14ac:dyDescent="0.25">
      <c r="A3858" t="s">
        <v>282</v>
      </c>
      <c r="B3858" t="s">
        <v>472</v>
      </c>
      <c r="C3858" t="s">
        <v>283</v>
      </c>
      <c r="D3858">
        <v>2012</v>
      </c>
      <c r="E3858">
        <v>122400</v>
      </c>
      <c r="F3858">
        <v>26250</v>
      </c>
      <c r="G3858">
        <v>-67490</v>
      </c>
      <c r="H3858">
        <v>14100</v>
      </c>
      <c r="I3858">
        <v>237300</v>
      </c>
      <c r="J3858">
        <v>169400</v>
      </c>
      <c r="K3858">
        <v>32659.999999999898</v>
      </c>
      <c r="L3858">
        <v>1007700</v>
      </c>
      <c r="M3858">
        <f>SUM(Emisiones_CO2_CO2eq_MUNDO[[#This Row],[Edificios (kilotoneladas CO₂e)]:[Electricidad y Calor (kilotoneladas CO₂e)]])</f>
        <v>1542320</v>
      </c>
    </row>
    <row r="3859" spans="1:13" x14ac:dyDescent="0.25">
      <c r="A3859" t="s">
        <v>282</v>
      </c>
      <c r="B3859" t="s">
        <v>472</v>
      </c>
      <c r="C3859" t="s">
        <v>283</v>
      </c>
      <c r="D3859">
        <v>2013</v>
      </c>
      <c r="E3859">
        <v>122400</v>
      </c>
      <c r="F3859">
        <v>27200</v>
      </c>
      <c r="G3859">
        <v>-109940</v>
      </c>
      <c r="H3859">
        <v>14200</v>
      </c>
      <c r="I3859">
        <v>238700</v>
      </c>
      <c r="J3859">
        <v>169100</v>
      </c>
      <c r="K3859">
        <v>28280</v>
      </c>
      <c r="L3859">
        <v>969300</v>
      </c>
      <c r="M3859">
        <f>SUM(Emisiones_CO2_CO2eq_MUNDO[[#This Row],[Edificios (kilotoneladas CO₂e)]:[Electricidad y Calor (kilotoneladas CO₂e)]])</f>
        <v>1459240</v>
      </c>
    </row>
    <row r="3860" spans="1:13" x14ac:dyDescent="0.25">
      <c r="A3860" t="s">
        <v>282</v>
      </c>
      <c r="B3860" t="s">
        <v>472</v>
      </c>
      <c r="C3860" t="s">
        <v>283</v>
      </c>
      <c r="D3860">
        <v>2014</v>
      </c>
      <c r="E3860">
        <v>138900</v>
      </c>
      <c r="F3860">
        <v>26370</v>
      </c>
      <c r="G3860">
        <v>-114860</v>
      </c>
      <c r="H3860">
        <v>17000</v>
      </c>
      <c r="I3860">
        <v>241400</v>
      </c>
      <c r="J3860">
        <v>182400</v>
      </c>
      <c r="K3860">
        <v>28890</v>
      </c>
      <c r="L3860">
        <v>907500</v>
      </c>
      <c r="M3860">
        <f>SUM(Emisiones_CO2_CO2eq_MUNDO[[#This Row],[Edificios (kilotoneladas CO₂e)]:[Electricidad y Calor (kilotoneladas CO₂e)]])</f>
        <v>1427600</v>
      </c>
    </row>
    <row r="3861" spans="1:13" x14ac:dyDescent="0.25">
      <c r="A3861" t="s">
        <v>282</v>
      </c>
      <c r="B3861" t="s">
        <v>472</v>
      </c>
      <c r="C3861" t="s">
        <v>283</v>
      </c>
      <c r="D3861">
        <v>2015</v>
      </c>
      <c r="E3861">
        <v>148800</v>
      </c>
      <c r="F3861">
        <v>23070</v>
      </c>
      <c r="G3861">
        <v>-155940</v>
      </c>
      <c r="H3861">
        <v>15200</v>
      </c>
      <c r="I3861">
        <v>240600</v>
      </c>
      <c r="J3861">
        <v>181900</v>
      </c>
      <c r="K3861">
        <v>28890</v>
      </c>
      <c r="L3861">
        <v>879800</v>
      </c>
      <c r="M3861">
        <f>SUM(Emisiones_CO2_CO2eq_MUNDO[[#This Row],[Edificios (kilotoneladas CO₂e)]:[Electricidad y Calor (kilotoneladas CO₂e)]])</f>
        <v>1362320</v>
      </c>
    </row>
    <row r="3862" spans="1:13" x14ac:dyDescent="0.25">
      <c r="A3862" t="s">
        <v>282</v>
      </c>
      <c r="B3862" t="s">
        <v>472</v>
      </c>
      <c r="C3862" t="s">
        <v>283</v>
      </c>
      <c r="D3862">
        <v>2016</v>
      </c>
      <c r="E3862">
        <v>156300</v>
      </c>
      <c r="F3862">
        <v>20340</v>
      </c>
      <c r="G3862">
        <v>-101030</v>
      </c>
      <c r="H3862">
        <v>14100</v>
      </c>
      <c r="I3862">
        <v>240200</v>
      </c>
      <c r="J3862">
        <v>187800</v>
      </c>
      <c r="K3862">
        <v>28890</v>
      </c>
      <c r="L3862">
        <v>840000</v>
      </c>
      <c r="M3862">
        <f>SUM(Emisiones_CO2_CO2eq_MUNDO[[#This Row],[Edificios (kilotoneladas CO₂e)]:[Electricidad y Calor (kilotoneladas CO₂e)]])</f>
        <v>1386600</v>
      </c>
    </row>
    <row r="3863" spans="1:13" x14ac:dyDescent="0.25">
      <c r="A3863" t="s">
        <v>284</v>
      </c>
      <c r="B3863" t="s">
        <v>473</v>
      </c>
      <c r="C3863" t="s">
        <v>285</v>
      </c>
      <c r="D3863">
        <v>1990</v>
      </c>
      <c r="E3863">
        <v>0</v>
      </c>
      <c r="F3863">
        <v>20</v>
      </c>
      <c r="G3863">
        <v>9360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f>SUM(Emisiones_CO2_CO2eq_MUNDO[[#This Row],[Edificios (kilotoneladas CO₂e)]:[Electricidad y Calor (kilotoneladas CO₂e)]])</f>
        <v>9380</v>
      </c>
    </row>
    <row r="3864" spans="1:13" x14ac:dyDescent="0.25">
      <c r="A3864" t="s">
        <v>284</v>
      </c>
      <c r="B3864" t="s">
        <v>473</v>
      </c>
      <c r="C3864" t="s">
        <v>285</v>
      </c>
      <c r="D3864">
        <v>1991</v>
      </c>
      <c r="E3864">
        <v>0</v>
      </c>
      <c r="F3864">
        <v>20</v>
      </c>
      <c r="G3864">
        <v>9360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f>SUM(Emisiones_CO2_CO2eq_MUNDO[[#This Row],[Edificios (kilotoneladas CO₂e)]:[Electricidad y Calor (kilotoneladas CO₂e)]])</f>
        <v>9380</v>
      </c>
    </row>
    <row r="3865" spans="1:13" x14ac:dyDescent="0.25">
      <c r="A3865" t="s">
        <v>284</v>
      </c>
      <c r="B3865" t="s">
        <v>473</v>
      </c>
      <c r="C3865" t="s">
        <v>285</v>
      </c>
      <c r="D3865">
        <v>1992</v>
      </c>
      <c r="E3865">
        <v>0</v>
      </c>
      <c r="F3865">
        <v>20</v>
      </c>
      <c r="G3865">
        <v>9360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f>SUM(Emisiones_CO2_CO2eq_MUNDO[[#This Row],[Edificios (kilotoneladas CO₂e)]:[Electricidad y Calor (kilotoneladas CO₂e)]])</f>
        <v>9380</v>
      </c>
    </row>
    <row r="3866" spans="1:13" x14ac:dyDescent="0.25">
      <c r="A3866" t="s">
        <v>284</v>
      </c>
      <c r="B3866" t="s">
        <v>473</v>
      </c>
      <c r="C3866" t="s">
        <v>285</v>
      </c>
      <c r="D3866">
        <v>1993</v>
      </c>
      <c r="E3866">
        <v>0</v>
      </c>
      <c r="F3866">
        <v>20</v>
      </c>
      <c r="G3866">
        <v>9360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f>SUM(Emisiones_CO2_CO2eq_MUNDO[[#This Row],[Edificios (kilotoneladas CO₂e)]:[Electricidad y Calor (kilotoneladas CO₂e)]])</f>
        <v>9380</v>
      </c>
    </row>
    <row r="3867" spans="1:13" x14ac:dyDescent="0.25">
      <c r="A3867" t="s">
        <v>284</v>
      </c>
      <c r="B3867" t="s">
        <v>473</v>
      </c>
      <c r="C3867" t="s">
        <v>285</v>
      </c>
      <c r="D3867">
        <v>1994</v>
      </c>
      <c r="E3867">
        <v>0</v>
      </c>
      <c r="F3867">
        <v>0</v>
      </c>
      <c r="G3867">
        <v>9360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f>SUM(Emisiones_CO2_CO2eq_MUNDO[[#This Row],[Edificios (kilotoneladas CO₂e)]:[Electricidad y Calor (kilotoneladas CO₂e)]])</f>
        <v>9360</v>
      </c>
    </row>
    <row r="3868" spans="1:13" x14ac:dyDescent="0.25">
      <c r="A3868" t="s">
        <v>284</v>
      </c>
      <c r="B3868" t="s">
        <v>473</v>
      </c>
      <c r="C3868" t="s">
        <v>285</v>
      </c>
      <c r="D3868">
        <v>1995</v>
      </c>
      <c r="E3868">
        <v>0</v>
      </c>
      <c r="F3868">
        <v>0</v>
      </c>
      <c r="G3868">
        <v>9360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f>SUM(Emisiones_CO2_CO2eq_MUNDO[[#This Row],[Edificios (kilotoneladas CO₂e)]:[Electricidad y Calor (kilotoneladas CO₂e)]])</f>
        <v>9360</v>
      </c>
    </row>
    <row r="3869" spans="1:13" x14ac:dyDescent="0.25">
      <c r="A3869" t="s">
        <v>284</v>
      </c>
      <c r="B3869" t="s">
        <v>473</v>
      </c>
      <c r="C3869" t="s">
        <v>285</v>
      </c>
      <c r="D3869">
        <v>1996</v>
      </c>
      <c r="E3869">
        <v>0</v>
      </c>
      <c r="F3869">
        <v>20</v>
      </c>
      <c r="G3869">
        <v>8890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f>SUM(Emisiones_CO2_CO2eq_MUNDO[[#This Row],[Edificios (kilotoneladas CO₂e)]:[Electricidad y Calor (kilotoneladas CO₂e)]])</f>
        <v>8910</v>
      </c>
    </row>
    <row r="3870" spans="1:13" x14ac:dyDescent="0.25">
      <c r="A3870" t="s">
        <v>284</v>
      </c>
      <c r="B3870" t="s">
        <v>473</v>
      </c>
      <c r="C3870" t="s">
        <v>285</v>
      </c>
      <c r="D3870">
        <v>1997</v>
      </c>
      <c r="E3870">
        <v>0</v>
      </c>
      <c r="F3870">
        <v>20</v>
      </c>
      <c r="G3870">
        <v>8980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f>SUM(Emisiones_CO2_CO2eq_MUNDO[[#This Row],[Edificios (kilotoneladas CO₂e)]:[Electricidad y Calor (kilotoneladas CO₂e)]])</f>
        <v>9000</v>
      </c>
    </row>
    <row r="3871" spans="1:13" x14ac:dyDescent="0.25">
      <c r="A3871" t="s">
        <v>284</v>
      </c>
      <c r="B3871" t="s">
        <v>473</v>
      </c>
      <c r="C3871" t="s">
        <v>285</v>
      </c>
      <c r="D3871">
        <v>1998</v>
      </c>
      <c r="E3871">
        <v>0</v>
      </c>
      <c r="F3871">
        <v>20</v>
      </c>
      <c r="G3871">
        <v>8970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f>SUM(Emisiones_CO2_CO2eq_MUNDO[[#This Row],[Edificios (kilotoneladas CO₂e)]:[Electricidad y Calor (kilotoneladas CO₂e)]])</f>
        <v>8990</v>
      </c>
    </row>
    <row r="3872" spans="1:13" x14ac:dyDescent="0.25">
      <c r="A3872" t="s">
        <v>284</v>
      </c>
      <c r="B3872" t="s">
        <v>473</v>
      </c>
      <c r="C3872" t="s">
        <v>285</v>
      </c>
      <c r="D3872">
        <v>1999</v>
      </c>
      <c r="E3872">
        <v>0</v>
      </c>
      <c r="F3872">
        <v>30</v>
      </c>
      <c r="G3872">
        <v>8890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f>SUM(Emisiones_CO2_CO2eq_MUNDO[[#This Row],[Edificios (kilotoneladas CO₂e)]:[Electricidad y Calor (kilotoneladas CO₂e)]])</f>
        <v>8920</v>
      </c>
    </row>
    <row r="3873" spans="1:13" x14ac:dyDescent="0.25">
      <c r="A3873" t="s">
        <v>284</v>
      </c>
      <c r="B3873" t="s">
        <v>473</v>
      </c>
      <c r="C3873" t="s">
        <v>285</v>
      </c>
      <c r="D3873">
        <v>2000</v>
      </c>
      <c r="E3873">
        <v>0</v>
      </c>
      <c r="F3873">
        <v>30</v>
      </c>
      <c r="G3873">
        <v>8780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f>SUM(Emisiones_CO2_CO2eq_MUNDO[[#This Row],[Edificios (kilotoneladas CO₂e)]:[Electricidad y Calor (kilotoneladas CO₂e)]])</f>
        <v>8810</v>
      </c>
    </row>
    <row r="3874" spans="1:13" x14ac:dyDescent="0.25">
      <c r="A3874" t="s">
        <v>284</v>
      </c>
      <c r="B3874" t="s">
        <v>473</v>
      </c>
      <c r="C3874" t="s">
        <v>285</v>
      </c>
      <c r="D3874">
        <v>2001</v>
      </c>
      <c r="E3874">
        <v>0</v>
      </c>
      <c r="F3874">
        <v>40</v>
      </c>
      <c r="G3874">
        <v>-9950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f>SUM(Emisiones_CO2_CO2eq_MUNDO[[#This Row],[Edificios (kilotoneladas CO₂e)]:[Electricidad y Calor (kilotoneladas CO₂e)]])</f>
        <v>-9910</v>
      </c>
    </row>
    <row r="3875" spans="1:13" x14ac:dyDescent="0.25">
      <c r="A3875" t="s">
        <v>284</v>
      </c>
      <c r="B3875" t="s">
        <v>473</v>
      </c>
      <c r="C3875" t="s">
        <v>285</v>
      </c>
      <c r="D3875">
        <v>2002</v>
      </c>
      <c r="E3875">
        <v>0</v>
      </c>
      <c r="F3875">
        <v>40</v>
      </c>
      <c r="G3875">
        <v>-10020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f>SUM(Emisiones_CO2_CO2eq_MUNDO[[#This Row],[Edificios (kilotoneladas CO₂e)]:[Electricidad y Calor (kilotoneladas CO₂e)]])</f>
        <v>-9980</v>
      </c>
    </row>
    <row r="3876" spans="1:13" x14ac:dyDescent="0.25">
      <c r="A3876" t="s">
        <v>284</v>
      </c>
      <c r="B3876" t="s">
        <v>473</v>
      </c>
      <c r="C3876" t="s">
        <v>285</v>
      </c>
      <c r="D3876">
        <v>2003</v>
      </c>
      <c r="E3876">
        <v>0</v>
      </c>
      <c r="F3876">
        <v>40</v>
      </c>
      <c r="G3876">
        <v>-8610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f>SUM(Emisiones_CO2_CO2eq_MUNDO[[#This Row],[Edificios (kilotoneladas CO₂e)]:[Electricidad y Calor (kilotoneladas CO₂e)]])</f>
        <v>-8570</v>
      </c>
    </row>
    <row r="3877" spans="1:13" x14ac:dyDescent="0.25">
      <c r="A3877" t="s">
        <v>284</v>
      </c>
      <c r="B3877" t="s">
        <v>473</v>
      </c>
      <c r="C3877" t="s">
        <v>285</v>
      </c>
      <c r="D3877">
        <v>2004</v>
      </c>
      <c r="E3877">
        <v>0</v>
      </c>
      <c r="F3877">
        <v>40</v>
      </c>
      <c r="G3877">
        <v>-9570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SUM(Emisiones_CO2_CO2eq_MUNDO[[#This Row],[Edificios (kilotoneladas CO₂e)]:[Electricidad y Calor (kilotoneladas CO₂e)]])</f>
        <v>-9530</v>
      </c>
    </row>
    <row r="3878" spans="1:13" x14ac:dyDescent="0.25">
      <c r="A3878" t="s">
        <v>284</v>
      </c>
      <c r="B3878" t="s">
        <v>473</v>
      </c>
      <c r="C3878" t="s">
        <v>285</v>
      </c>
      <c r="D3878">
        <v>2005</v>
      </c>
      <c r="E3878">
        <v>0</v>
      </c>
      <c r="F3878">
        <v>40</v>
      </c>
      <c r="G3878">
        <v>-9090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SUM(Emisiones_CO2_CO2eq_MUNDO[[#This Row],[Edificios (kilotoneladas CO₂e)]:[Electricidad y Calor (kilotoneladas CO₂e)]])</f>
        <v>-9050</v>
      </c>
    </row>
    <row r="3879" spans="1:13" x14ac:dyDescent="0.25">
      <c r="A3879" t="s">
        <v>284</v>
      </c>
      <c r="B3879" t="s">
        <v>473</v>
      </c>
      <c r="C3879" t="s">
        <v>285</v>
      </c>
      <c r="D3879">
        <v>2006</v>
      </c>
      <c r="E3879">
        <v>0</v>
      </c>
      <c r="F3879">
        <v>40</v>
      </c>
      <c r="G3879">
        <v>-610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f>SUM(Emisiones_CO2_CO2eq_MUNDO[[#This Row],[Edificios (kilotoneladas CO₂e)]:[Electricidad y Calor (kilotoneladas CO₂e)]])</f>
        <v>-570</v>
      </c>
    </row>
    <row r="3880" spans="1:13" x14ac:dyDescent="0.25">
      <c r="A3880" t="s">
        <v>284</v>
      </c>
      <c r="B3880" t="s">
        <v>473</v>
      </c>
      <c r="C3880" t="s">
        <v>285</v>
      </c>
      <c r="D3880">
        <v>2007</v>
      </c>
      <c r="E3880">
        <v>0</v>
      </c>
      <c r="F3880">
        <v>40</v>
      </c>
      <c r="G3880">
        <v>-1410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SUM(Emisiones_CO2_CO2eq_MUNDO[[#This Row],[Edificios (kilotoneladas CO₂e)]:[Electricidad y Calor (kilotoneladas CO₂e)]])</f>
        <v>-1370</v>
      </c>
    </row>
    <row r="3881" spans="1:13" x14ac:dyDescent="0.25">
      <c r="A3881" t="s">
        <v>284</v>
      </c>
      <c r="B3881" t="s">
        <v>473</v>
      </c>
      <c r="C3881" t="s">
        <v>285</v>
      </c>
      <c r="D3881">
        <v>2008</v>
      </c>
      <c r="E3881">
        <v>0</v>
      </c>
      <c r="F3881">
        <v>40</v>
      </c>
      <c r="G3881">
        <v>-400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SUM(Emisiones_CO2_CO2eq_MUNDO[[#This Row],[Edificios (kilotoneladas CO₂e)]:[Electricidad y Calor (kilotoneladas CO₂e)]])</f>
        <v>-360</v>
      </c>
    </row>
    <row r="3882" spans="1:13" x14ac:dyDescent="0.25">
      <c r="A3882" t="s">
        <v>284</v>
      </c>
      <c r="B3882" t="s">
        <v>473</v>
      </c>
      <c r="C3882" t="s">
        <v>285</v>
      </c>
      <c r="D3882">
        <v>2009</v>
      </c>
      <c r="E3882">
        <v>0</v>
      </c>
      <c r="F3882">
        <v>40</v>
      </c>
      <c r="G3882">
        <v>-1100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f>SUM(Emisiones_CO2_CO2eq_MUNDO[[#This Row],[Edificios (kilotoneladas CO₂e)]:[Electricidad y Calor (kilotoneladas CO₂e)]])</f>
        <v>-1060</v>
      </c>
    </row>
    <row r="3883" spans="1:13" x14ac:dyDescent="0.25">
      <c r="A3883" t="s">
        <v>284</v>
      </c>
      <c r="B3883" t="s">
        <v>473</v>
      </c>
      <c r="C3883" t="s">
        <v>285</v>
      </c>
      <c r="D3883">
        <v>2010</v>
      </c>
      <c r="E3883">
        <v>0</v>
      </c>
      <c r="F3883">
        <v>40</v>
      </c>
      <c r="G3883">
        <v>-890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f>SUM(Emisiones_CO2_CO2eq_MUNDO[[#This Row],[Edificios (kilotoneladas CO₂e)]:[Electricidad y Calor (kilotoneladas CO₂e)]])</f>
        <v>-850</v>
      </c>
    </row>
    <row r="3884" spans="1:13" x14ac:dyDescent="0.25">
      <c r="A3884" t="s">
        <v>284</v>
      </c>
      <c r="B3884" t="s">
        <v>473</v>
      </c>
      <c r="C3884" t="s">
        <v>285</v>
      </c>
      <c r="D3884">
        <v>2011</v>
      </c>
      <c r="E3884">
        <v>0</v>
      </c>
      <c r="F3884">
        <v>40</v>
      </c>
      <c r="G3884">
        <v>200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f>SUM(Emisiones_CO2_CO2eq_MUNDO[[#This Row],[Edificios (kilotoneladas CO₂e)]:[Electricidad y Calor (kilotoneladas CO₂e)]])</f>
        <v>240</v>
      </c>
    </row>
    <row r="3885" spans="1:13" x14ac:dyDescent="0.25">
      <c r="A3885" t="s">
        <v>284</v>
      </c>
      <c r="B3885" t="s">
        <v>473</v>
      </c>
      <c r="C3885" t="s">
        <v>285</v>
      </c>
      <c r="D3885">
        <v>2012</v>
      </c>
      <c r="E3885">
        <v>0</v>
      </c>
      <c r="F3885">
        <v>40</v>
      </c>
      <c r="G3885">
        <v>-30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f>SUM(Emisiones_CO2_CO2eq_MUNDO[[#This Row],[Edificios (kilotoneladas CO₂e)]:[Electricidad y Calor (kilotoneladas CO₂e)]])</f>
        <v>10</v>
      </c>
    </row>
    <row r="3886" spans="1:13" x14ac:dyDescent="0.25">
      <c r="A3886" t="s">
        <v>284</v>
      </c>
      <c r="B3886" t="s">
        <v>473</v>
      </c>
      <c r="C3886" t="s">
        <v>285</v>
      </c>
      <c r="D3886">
        <v>2013</v>
      </c>
      <c r="E3886">
        <v>0</v>
      </c>
      <c r="F3886">
        <v>40</v>
      </c>
      <c r="G3886">
        <v>700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SUM(Emisiones_CO2_CO2eq_MUNDO[[#This Row],[Edificios (kilotoneladas CO₂e)]:[Electricidad y Calor (kilotoneladas CO₂e)]])</f>
        <v>740</v>
      </c>
    </row>
    <row r="3887" spans="1:13" x14ac:dyDescent="0.25">
      <c r="A3887" t="s">
        <v>284</v>
      </c>
      <c r="B3887" t="s">
        <v>473</v>
      </c>
      <c r="C3887" t="s">
        <v>285</v>
      </c>
      <c r="D3887">
        <v>2014</v>
      </c>
      <c r="E3887">
        <v>0</v>
      </c>
      <c r="F3887">
        <v>50</v>
      </c>
      <c r="G3887">
        <v>-170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SUM(Emisiones_CO2_CO2eq_MUNDO[[#This Row],[Edificios (kilotoneladas CO₂e)]:[Electricidad y Calor (kilotoneladas CO₂e)]])</f>
        <v>-120</v>
      </c>
    </row>
    <row r="3888" spans="1:13" x14ac:dyDescent="0.25">
      <c r="A3888" t="s">
        <v>284</v>
      </c>
      <c r="B3888" t="s">
        <v>473</v>
      </c>
      <c r="C3888" t="s">
        <v>285</v>
      </c>
      <c r="D3888">
        <v>2015</v>
      </c>
      <c r="E3888">
        <v>0</v>
      </c>
      <c r="F3888">
        <v>80</v>
      </c>
      <c r="G3888">
        <v>1190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f>SUM(Emisiones_CO2_CO2eq_MUNDO[[#This Row],[Edificios (kilotoneladas CO₂e)]:[Electricidad y Calor (kilotoneladas CO₂e)]])</f>
        <v>1270</v>
      </c>
    </row>
    <row r="3889" spans="1:13" x14ac:dyDescent="0.25">
      <c r="A3889" t="s">
        <v>284</v>
      </c>
      <c r="B3889" t="s">
        <v>473</v>
      </c>
      <c r="C3889" t="s">
        <v>285</v>
      </c>
      <c r="D3889">
        <v>2016</v>
      </c>
      <c r="E3889">
        <v>0</v>
      </c>
      <c r="F3889">
        <v>80</v>
      </c>
      <c r="G3889">
        <v>1030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f>SUM(Emisiones_CO2_CO2eq_MUNDO[[#This Row],[Edificios (kilotoneladas CO₂e)]:[Electricidad y Calor (kilotoneladas CO₂e)]])</f>
        <v>1110</v>
      </c>
    </row>
    <row r="3890" spans="1:13" x14ac:dyDescent="0.25">
      <c r="A3890" t="s">
        <v>286</v>
      </c>
      <c r="B3890" t="s">
        <v>474</v>
      </c>
      <c r="C3890" t="s">
        <v>287</v>
      </c>
      <c r="D3890">
        <v>1990</v>
      </c>
      <c r="E3890">
        <v>0</v>
      </c>
      <c r="F3890">
        <v>0</v>
      </c>
      <c r="G3890">
        <v>-30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f>SUM(Emisiones_CO2_CO2eq_MUNDO[[#This Row],[Edificios (kilotoneladas CO₂e)]:[Electricidad y Calor (kilotoneladas CO₂e)]])</f>
        <v>-30</v>
      </c>
    </row>
    <row r="3891" spans="1:13" x14ac:dyDescent="0.25">
      <c r="A3891" t="s">
        <v>286</v>
      </c>
      <c r="B3891" t="s">
        <v>474</v>
      </c>
      <c r="C3891" t="s">
        <v>287</v>
      </c>
      <c r="D3891">
        <v>1991</v>
      </c>
      <c r="E3891">
        <v>0</v>
      </c>
      <c r="F3891">
        <v>0</v>
      </c>
      <c r="G3891">
        <v>-30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f>SUM(Emisiones_CO2_CO2eq_MUNDO[[#This Row],[Edificios (kilotoneladas CO₂e)]:[Electricidad y Calor (kilotoneladas CO₂e)]])</f>
        <v>-30</v>
      </c>
    </row>
    <row r="3892" spans="1:13" x14ac:dyDescent="0.25">
      <c r="A3892" t="s">
        <v>286</v>
      </c>
      <c r="B3892" t="s">
        <v>474</v>
      </c>
      <c r="C3892" t="s">
        <v>287</v>
      </c>
      <c r="D3892">
        <v>1992</v>
      </c>
      <c r="E3892">
        <v>0</v>
      </c>
      <c r="F3892">
        <v>0</v>
      </c>
      <c r="G3892">
        <v>-30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f>SUM(Emisiones_CO2_CO2eq_MUNDO[[#This Row],[Edificios (kilotoneladas CO₂e)]:[Electricidad y Calor (kilotoneladas CO₂e)]])</f>
        <v>-30</v>
      </c>
    </row>
    <row r="3893" spans="1:13" x14ac:dyDescent="0.25">
      <c r="A3893" t="s">
        <v>286</v>
      </c>
      <c r="B3893" t="s">
        <v>474</v>
      </c>
      <c r="C3893" t="s">
        <v>287</v>
      </c>
      <c r="D3893">
        <v>1993</v>
      </c>
      <c r="E3893">
        <v>0</v>
      </c>
      <c r="F3893">
        <v>0</v>
      </c>
      <c r="G3893">
        <v>-30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f>SUM(Emisiones_CO2_CO2eq_MUNDO[[#This Row],[Edificios (kilotoneladas CO₂e)]:[Electricidad y Calor (kilotoneladas CO₂e)]])</f>
        <v>-30</v>
      </c>
    </row>
    <row r="3894" spans="1:13" x14ac:dyDescent="0.25">
      <c r="A3894" t="s">
        <v>286</v>
      </c>
      <c r="B3894" t="s">
        <v>474</v>
      </c>
      <c r="C3894" t="s">
        <v>287</v>
      </c>
      <c r="D3894">
        <v>1994</v>
      </c>
      <c r="E3894">
        <v>0</v>
      </c>
      <c r="F3894">
        <v>0</v>
      </c>
      <c r="G3894">
        <v>-30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f>SUM(Emisiones_CO2_CO2eq_MUNDO[[#This Row],[Edificios (kilotoneladas CO₂e)]:[Electricidad y Calor (kilotoneladas CO₂e)]])</f>
        <v>-30</v>
      </c>
    </row>
    <row r="3895" spans="1:13" x14ac:dyDescent="0.25">
      <c r="A3895" t="s">
        <v>286</v>
      </c>
      <c r="B3895" t="s">
        <v>474</v>
      </c>
      <c r="C3895" t="s">
        <v>287</v>
      </c>
      <c r="D3895">
        <v>1995</v>
      </c>
      <c r="E3895">
        <v>0</v>
      </c>
      <c r="F3895">
        <v>0</v>
      </c>
      <c r="G3895">
        <v>-30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SUM(Emisiones_CO2_CO2eq_MUNDO[[#This Row],[Edificios (kilotoneladas CO₂e)]:[Electricidad y Calor (kilotoneladas CO₂e)]])</f>
        <v>-30</v>
      </c>
    </row>
    <row r="3896" spans="1:13" x14ac:dyDescent="0.25">
      <c r="A3896" t="s">
        <v>286</v>
      </c>
      <c r="B3896" t="s">
        <v>474</v>
      </c>
      <c r="C3896" t="s">
        <v>287</v>
      </c>
      <c r="D3896">
        <v>1996</v>
      </c>
      <c r="E3896">
        <v>0</v>
      </c>
      <c r="F3896">
        <v>0</v>
      </c>
      <c r="G3896">
        <v>-30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SUM(Emisiones_CO2_CO2eq_MUNDO[[#This Row],[Edificios (kilotoneladas CO₂e)]:[Electricidad y Calor (kilotoneladas CO₂e)]])</f>
        <v>-30</v>
      </c>
    </row>
    <row r="3897" spans="1:13" x14ac:dyDescent="0.25">
      <c r="A3897" t="s">
        <v>286</v>
      </c>
      <c r="B3897" t="s">
        <v>474</v>
      </c>
      <c r="C3897" t="s">
        <v>287</v>
      </c>
      <c r="D3897">
        <v>1997</v>
      </c>
      <c r="E3897">
        <v>0</v>
      </c>
      <c r="F3897">
        <v>0</v>
      </c>
      <c r="G3897">
        <v>-30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SUM(Emisiones_CO2_CO2eq_MUNDO[[#This Row],[Edificios (kilotoneladas CO₂e)]:[Electricidad y Calor (kilotoneladas CO₂e)]])</f>
        <v>-30</v>
      </c>
    </row>
    <row r="3898" spans="1:13" x14ac:dyDescent="0.25">
      <c r="A3898" t="s">
        <v>286</v>
      </c>
      <c r="B3898" t="s">
        <v>474</v>
      </c>
      <c r="C3898" t="s">
        <v>287</v>
      </c>
      <c r="D3898">
        <v>1998</v>
      </c>
      <c r="E3898">
        <v>0</v>
      </c>
      <c r="F3898">
        <v>0</v>
      </c>
      <c r="G3898">
        <v>-30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SUM(Emisiones_CO2_CO2eq_MUNDO[[#This Row],[Edificios (kilotoneladas CO₂e)]:[Electricidad y Calor (kilotoneladas CO₂e)]])</f>
        <v>-30</v>
      </c>
    </row>
    <row r="3899" spans="1:13" x14ac:dyDescent="0.25">
      <c r="A3899" t="s">
        <v>286</v>
      </c>
      <c r="B3899" t="s">
        <v>474</v>
      </c>
      <c r="C3899" t="s">
        <v>287</v>
      </c>
      <c r="D3899">
        <v>1999</v>
      </c>
      <c r="E3899">
        <v>0</v>
      </c>
      <c r="F3899">
        <v>0</v>
      </c>
      <c r="G3899">
        <v>-30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SUM(Emisiones_CO2_CO2eq_MUNDO[[#This Row],[Edificios (kilotoneladas CO₂e)]:[Electricidad y Calor (kilotoneladas CO₂e)]])</f>
        <v>-30</v>
      </c>
    </row>
    <row r="3900" spans="1:13" x14ac:dyDescent="0.25">
      <c r="A3900" t="s">
        <v>286</v>
      </c>
      <c r="B3900" t="s">
        <v>474</v>
      </c>
      <c r="C3900" t="s">
        <v>287</v>
      </c>
      <c r="D3900">
        <v>2000</v>
      </c>
      <c r="E3900">
        <v>0</v>
      </c>
      <c r="F3900">
        <v>0</v>
      </c>
      <c r="G3900">
        <v>-30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f>SUM(Emisiones_CO2_CO2eq_MUNDO[[#This Row],[Edificios (kilotoneladas CO₂e)]:[Electricidad y Calor (kilotoneladas CO₂e)]])</f>
        <v>-30</v>
      </c>
    </row>
    <row r="3901" spans="1:13" x14ac:dyDescent="0.25">
      <c r="A3901" t="s">
        <v>286</v>
      </c>
      <c r="B3901" t="s">
        <v>474</v>
      </c>
      <c r="C3901" t="s">
        <v>287</v>
      </c>
      <c r="D3901">
        <v>2001</v>
      </c>
      <c r="E3901">
        <v>0</v>
      </c>
      <c r="F3901">
        <v>0</v>
      </c>
      <c r="G3901">
        <v>-20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f>SUM(Emisiones_CO2_CO2eq_MUNDO[[#This Row],[Edificios (kilotoneladas CO₂e)]:[Electricidad y Calor (kilotoneladas CO₂e)]])</f>
        <v>-20</v>
      </c>
    </row>
    <row r="3902" spans="1:13" x14ac:dyDescent="0.25">
      <c r="A3902" t="s">
        <v>286</v>
      </c>
      <c r="B3902" t="s">
        <v>474</v>
      </c>
      <c r="C3902" t="s">
        <v>287</v>
      </c>
      <c r="D3902">
        <v>2002</v>
      </c>
      <c r="E3902">
        <v>0</v>
      </c>
      <c r="F3902">
        <v>0</v>
      </c>
      <c r="G3902">
        <v>-20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f>SUM(Emisiones_CO2_CO2eq_MUNDO[[#This Row],[Edificios (kilotoneladas CO₂e)]:[Electricidad y Calor (kilotoneladas CO₂e)]])</f>
        <v>-20</v>
      </c>
    </row>
    <row r="3903" spans="1:13" x14ac:dyDescent="0.25">
      <c r="A3903" t="s">
        <v>286</v>
      </c>
      <c r="B3903" t="s">
        <v>474</v>
      </c>
      <c r="C3903" t="s">
        <v>287</v>
      </c>
      <c r="D3903">
        <v>2003</v>
      </c>
      <c r="E3903">
        <v>0</v>
      </c>
      <c r="F3903">
        <v>0</v>
      </c>
      <c r="G3903">
        <v>-20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SUM(Emisiones_CO2_CO2eq_MUNDO[[#This Row],[Edificios (kilotoneladas CO₂e)]:[Electricidad y Calor (kilotoneladas CO₂e)]])</f>
        <v>-20</v>
      </c>
    </row>
    <row r="3904" spans="1:13" x14ac:dyDescent="0.25">
      <c r="A3904" t="s">
        <v>286</v>
      </c>
      <c r="B3904" t="s">
        <v>474</v>
      </c>
      <c r="C3904" t="s">
        <v>287</v>
      </c>
      <c r="D3904">
        <v>2004</v>
      </c>
      <c r="E3904">
        <v>0</v>
      </c>
      <c r="F3904">
        <v>0</v>
      </c>
      <c r="G3904">
        <v>-20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SUM(Emisiones_CO2_CO2eq_MUNDO[[#This Row],[Edificios (kilotoneladas CO₂e)]:[Electricidad y Calor (kilotoneladas CO₂e)]])</f>
        <v>-20</v>
      </c>
    </row>
    <row r="3905" spans="1:13" x14ac:dyDescent="0.25">
      <c r="A3905" t="s">
        <v>286</v>
      </c>
      <c r="B3905" t="s">
        <v>474</v>
      </c>
      <c r="C3905" t="s">
        <v>287</v>
      </c>
      <c r="D3905">
        <v>2005</v>
      </c>
      <c r="E3905">
        <v>0</v>
      </c>
      <c r="F3905">
        <v>0</v>
      </c>
      <c r="G3905">
        <v>-20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f>SUM(Emisiones_CO2_CO2eq_MUNDO[[#This Row],[Edificios (kilotoneladas CO₂e)]:[Electricidad y Calor (kilotoneladas CO₂e)]])</f>
        <v>-20</v>
      </c>
    </row>
    <row r="3906" spans="1:13" x14ac:dyDescent="0.25">
      <c r="A3906" t="s">
        <v>286</v>
      </c>
      <c r="B3906" t="s">
        <v>474</v>
      </c>
      <c r="C3906" t="s">
        <v>287</v>
      </c>
      <c r="D3906">
        <v>2006</v>
      </c>
      <c r="E3906">
        <v>0</v>
      </c>
      <c r="F3906">
        <v>0</v>
      </c>
      <c r="G3906">
        <v>100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SUM(Emisiones_CO2_CO2eq_MUNDO[[#This Row],[Edificios (kilotoneladas CO₂e)]:[Electricidad y Calor (kilotoneladas CO₂e)]])</f>
        <v>100</v>
      </c>
    </row>
    <row r="3907" spans="1:13" x14ac:dyDescent="0.25">
      <c r="A3907" t="s">
        <v>286</v>
      </c>
      <c r="B3907" t="s">
        <v>474</v>
      </c>
      <c r="C3907" t="s">
        <v>287</v>
      </c>
      <c r="D3907">
        <v>2007</v>
      </c>
      <c r="E3907">
        <v>0</v>
      </c>
      <c r="F3907">
        <v>0</v>
      </c>
      <c r="G3907">
        <v>100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f>SUM(Emisiones_CO2_CO2eq_MUNDO[[#This Row],[Edificios (kilotoneladas CO₂e)]:[Electricidad y Calor (kilotoneladas CO₂e)]])</f>
        <v>100</v>
      </c>
    </row>
    <row r="3908" spans="1:13" x14ac:dyDescent="0.25">
      <c r="A3908" t="s">
        <v>286</v>
      </c>
      <c r="B3908" t="s">
        <v>474</v>
      </c>
      <c r="C3908" t="s">
        <v>287</v>
      </c>
      <c r="D3908">
        <v>2008</v>
      </c>
      <c r="E3908">
        <v>0</v>
      </c>
      <c r="F3908">
        <v>0</v>
      </c>
      <c r="G3908">
        <v>100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SUM(Emisiones_CO2_CO2eq_MUNDO[[#This Row],[Edificios (kilotoneladas CO₂e)]:[Electricidad y Calor (kilotoneladas CO₂e)]])</f>
        <v>100</v>
      </c>
    </row>
    <row r="3909" spans="1:13" x14ac:dyDescent="0.25">
      <c r="A3909" t="s">
        <v>286</v>
      </c>
      <c r="B3909" t="s">
        <v>474</v>
      </c>
      <c r="C3909" t="s">
        <v>287</v>
      </c>
      <c r="D3909">
        <v>2009</v>
      </c>
      <c r="E3909">
        <v>0</v>
      </c>
      <c r="F3909">
        <v>0</v>
      </c>
      <c r="G3909">
        <v>100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f>SUM(Emisiones_CO2_CO2eq_MUNDO[[#This Row],[Edificios (kilotoneladas CO₂e)]:[Electricidad y Calor (kilotoneladas CO₂e)]])</f>
        <v>100</v>
      </c>
    </row>
    <row r="3910" spans="1:13" x14ac:dyDescent="0.25">
      <c r="A3910" t="s">
        <v>286</v>
      </c>
      <c r="B3910" t="s">
        <v>474</v>
      </c>
      <c r="C3910" t="s">
        <v>287</v>
      </c>
      <c r="D3910">
        <v>2010</v>
      </c>
      <c r="E3910">
        <v>0</v>
      </c>
      <c r="F3910">
        <v>0</v>
      </c>
      <c r="G3910">
        <v>100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f>SUM(Emisiones_CO2_CO2eq_MUNDO[[#This Row],[Edificios (kilotoneladas CO₂e)]:[Electricidad y Calor (kilotoneladas CO₂e)]])</f>
        <v>100</v>
      </c>
    </row>
    <row r="3911" spans="1:13" x14ac:dyDescent="0.25">
      <c r="A3911" t="s">
        <v>286</v>
      </c>
      <c r="B3911" t="s">
        <v>474</v>
      </c>
      <c r="C3911" t="s">
        <v>287</v>
      </c>
      <c r="D3911">
        <v>2011</v>
      </c>
      <c r="E3911">
        <v>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f>SUM(Emisiones_CO2_CO2eq_MUNDO[[#This Row],[Edificios (kilotoneladas CO₂e)]:[Electricidad y Calor (kilotoneladas CO₂e)]])</f>
        <v>10</v>
      </c>
    </row>
    <row r="3912" spans="1:13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f>SUM(Emisiones_CO2_CO2eq_MUNDO[[#This Row],[Edificios (kilotoneladas CO₂e)]:[Electricidad y Calor (kilotoneladas CO₂e)]])</f>
        <v>10</v>
      </c>
    </row>
    <row r="3913" spans="1:13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f>SUM(Emisiones_CO2_CO2eq_MUNDO[[#This Row],[Edificios (kilotoneladas CO₂e)]:[Electricidad y Calor (kilotoneladas CO₂e)]])</f>
        <v>10</v>
      </c>
    </row>
    <row r="3914" spans="1:13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f>SUM(Emisiones_CO2_CO2eq_MUNDO[[#This Row],[Edificios (kilotoneladas CO₂e)]:[Electricidad y Calor (kilotoneladas CO₂e)]])</f>
        <v>10</v>
      </c>
    </row>
    <row r="3915" spans="1:13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f>SUM(Emisiones_CO2_CO2eq_MUNDO[[#This Row],[Edificios (kilotoneladas CO₂e)]:[Electricidad y Calor (kilotoneladas CO₂e)]])</f>
        <v>10</v>
      </c>
    </row>
    <row r="3916" spans="1:13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f>SUM(Emisiones_CO2_CO2eq_MUNDO[[#This Row],[Edificios (kilotoneladas CO₂e)]:[Electricidad y Calor (kilotoneladas CO₂e)]])</f>
        <v>10</v>
      </c>
    </row>
    <row r="3917" spans="1:13" x14ac:dyDescent="0.25">
      <c r="A3917" t="s">
        <v>288</v>
      </c>
      <c r="B3917" t="s">
        <v>475</v>
      </c>
      <c r="C3917" t="s">
        <v>289</v>
      </c>
      <c r="D3917">
        <v>1990</v>
      </c>
      <c r="E3917">
        <v>0</v>
      </c>
      <c r="F3917">
        <v>0</v>
      </c>
      <c r="G3917">
        <v>-40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f>SUM(Emisiones_CO2_CO2eq_MUNDO[[#This Row],[Edificios (kilotoneladas CO₂e)]:[Electricidad y Calor (kilotoneladas CO₂e)]])</f>
        <v>-40</v>
      </c>
    </row>
    <row r="3918" spans="1:13" x14ac:dyDescent="0.25">
      <c r="A3918" t="s">
        <v>288</v>
      </c>
      <c r="B3918" t="s">
        <v>475</v>
      </c>
      <c r="C3918" t="s">
        <v>289</v>
      </c>
      <c r="D3918">
        <v>1991</v>
      </c>
      <c r="E3918">
        <v>0</v>
      </c>
      <c r="F3918">
        <v>0</v>
      </c>
      <c r="G3918">
        <v>-40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f>SUM(Emisiones_CO2_CO2eq_MUNDO[[#This Row],[Edificios (kilotoneladas CO₂e)]:[Electricidad y Calor (kilotoneladas CO₂e)]])</f>
        <v>-40</v>
      </c>
    </row>
    <row r="3919" spans="1:13" x14ac:dyDescent="0.25">
      <c r="A3919" t="s">
        <v>288</v>
      </c>
      <c r="B3919" t="s">
        <v>475</v>
      </c>
      <c r="C3919" t="s">
        <v>289</v>
      </c>
      <c r="D3919">
        <v>1992</v>
      </c>
      <c r="E3919">
        <v>0</v>
      </c>
      <c r="F3919">
        <v>0</v>
      </c>
      <c r="G3919">
        <v>-40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f>SUM(Emisiones_CO2_CO2eq_MUNDO[[#This Row],[Edificios (kilotoneladas CO₂e)]:[Electricidad y Calor (kilotoneladas CO₂e)]])</f>
        <v>-40</v>
      </c>
    </row>
    <row r="3920" spans="1:13" x14ac:dyDescent="0.25">
      <c r="A3920" t="s">
        <v>288</v>
      </c>
      <c r="B3920" t="s">
        <v>475</v>
      </c>
      <c r="C3920" t="s">
        <v>289</v>
      </c>
      <c r="D3920">
        <v>1993</v>
      </c>
      <c r="E3920">
        <v>0</v>
      </c>
      <c r="F3920">
        <v>0</v>
      </c>
      <c r="G3920">
        <v>-40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f>SUM(Emisiones_CO2_CO2eq_MUNDO[[#This Row],[Edificios (kilotoneladas CO₂e)]:[Electricidad y Calor (kilotoneladas CO₂e)]])</f>
        <v>-40</v>
      </c>
    </row>
    <row r="3921" spans="1:13" x14ac:dyDescent="0.25">
      <c r="A3921" t="s">
        <v>288</v>
      </c>
      <c r="B3921" t="s">
        <v>475</v>
      </c>
      <c r="C3921" t="s">
        <v>289</v>
      </c>
      <c r="D3921">
        <v>1994</v>
      </c>
      <c r="E3921">
        <v>0</v>
      </c>
      <c r="F3921">
        <v>0</v>
      </c>
      <c r="G3921">
        <v>-40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f>SUM(Emisiones_CO2_CO2eq_MUNDO[[#This Row],[Edificios (kilotoneladas CO₂e)]:[Electricidad y Calor (kilotoneladas CO₂e)]])</f>
        <v>-40</v>
      </c>
    </row>
    <row r="3922" spans="1:13" x14ac:dyDescent="0.25">
      <c r="A3922" t="s">
        <v>288</v>
      </c>
      <c r="B3922" t="s">
        <v>475</v>
      </c>
      <c r="C3922" t="s">
        <v>289</v>
      </c>
      <c r="D3922">
        <v>1995</v>
      </c>
      <c r="E3922">
        <v>0</v>
      </c>
      <c r="F3922">
        <v>0</v>
      </c>
      <c r="G3922">
        <v>-40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f>SUM(Emisiones_CO2_CO2eq_MUNDO[[#This Row],[Edificios (kilotoneladas CO₂e)]:[Electricidad y Calor (kilotoneladas CO₂e)]])</f>
        <v>-40</v>
      </c>
    </row>
    <row r="3923" spans="1:13" x14ac:dyDescent="0.25">
      <c r="A3923" t="s">
        <v>288</v>
      </c>
      <c r="B3923" t="s">
        <v>475</v>
      </c>
      <c r="C3923" t="s">
        <v>289</v>
      </c>
      <c r="D3923">
        <v>1996</v>
      </c>
      <c r="E3923">
        <v>0</v>
      </c>
      <c r="F3923">
        <v>0</v>
      </c>
      <c r="G3923">
        <v>-40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f>SUM(Emisiones_CO2_CO2eq_MUNDO[[#This Row],[Edificios (kilotoneladas CO₂e)]:[Electricidad y Calor (kilotoneladas CO₂e)]])</f>
        <v>-40</v>
      </c>
    </row>
    <row r="3924" spans="1:13" x14ac:dyDescent="0.25">
      <c r="A3924" t="s">
        <v>288</v>
      </c>
      <c r="B3924" t="s">
        <v>475</v>
      </c>
      <c r="C3924" t="s">
        <v>289</v>
      </c>
      <c r="D3924">
        <v>1997</v>
      </c>
      <c r="E3924">
        <v>0</v>
      </c>
      <c r="F3924">
        <v>0</v>
      </c>
      <c r="G3924">
        <v>-40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f>SUM(Emisiones_CO2_CO2eq_MUNDO[[#This Row],[Edificios (kilotoneladas CO₂e)]:[Electricidad y Calor (kilotoneladas CO₂e)]])</f>
        <v>-40</v>
      </c>
    </row>
    <row r="3925" spans="1:13" x14ac:dyDescent="0.25">
      <c r="A3925" t="s">
        <v>288</v>
      </c>
      <c r="B3925" t="s">
        <v>475</v>
      </c>
      <c r="C3925" t="s">
        <v>289</v>
      </c>
      <c r="D3925">
        <v>1998</v>
      </c>
      <c r="E3925">
        <v>0</v>
      </c>
      <c r="F3925">
        <v>0</v>
      </c>
      <c r="G3925">
        <v>-40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f>SUM(Emisiones_CO2_CO2eq_MUNDO[[#This Row],[Edificios (kilotoneladas CO₂e)]:[Electricidad y Calor (kilotoneladas CO₂e)]])</f>
        <v>-40</v>
      </c>
    </row>
    <row r="3926" spans="1:13" x14ac:dyDescent="0.25">
      <c r="A3926" t="s">
        <v>288</v>
      </c>
      <c r="B3926" t="s">
        <v>475</v>
      </c>
      <c r="C3926" t="s">
        <v>289</v>
      </c>
      <c r="D3926">
        <v>1999</v>
      </c>
      <c r="E3926">
        <v>0</v>
      </c>
      <c r="F3926">
        <v>0</v>
      </c>
      <c r="G3926">
        <v>-40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f>SUM(Emisiones_CO2_CO2eq_MUNDO[[#This Row],[Edificios (kilotoneladas CO₂e)]:[Electricidad y Calor (kilotoneladas CO₂e)]])</f>
        <v>-40</v>
      </c>
    </row>
    <row r="3927" spans="1:13" x14ac:dyDescent="0.25">
      <c r="A3927" t="s">
        <v>288</v>
      </c>
      <c r="B3927" t="s">
        <v>475</v>
      </c>
      <c r="C3927" t="s">
        <v>289</v>
      </c>
      <c r="D3927">
        <v>2000</v>
      </c>
      <c r="E3927">
        <v>0</v>
      </c>
      <c r="F3927">
        <v>0</v>
      </c>
      <c r="G3927">
        <v>-40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f>SUM(Emisiones_CO2_CO2eq_MUNDO[[#This Row],[Edificios (kilotoneladas CO₂e)]:[Electricidad y Calor (kilotoneladas CO₂e)]])</f>
        <v>-40</v>
      </c>
    </row>
    <row r="3928" spans="1:13" x14ac:dyDescent="0.25">
      <c r="A3928" t="s">
        <v>288</v>
      </c>
      <c r="B3928" t="s">
        <v>475</v>
      </c>
      <c r="C3928" t="s">
        <v>289</v>
      </c>
      <c r="D3928">
        <v>2001</v>
      </c>
      <c r="E3928">
        <v>0</v>
      </c>
      <c r="F3928">
        <v>0</v>
      </c>
      <c r="G3928">
        <v>-20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f>SUM(Emisiones_CO2_CO2eq_MUNDO[[#This Row],[Edificios (kilotoneladas CO₂e)]:[Electricidad y Calor (kilotoneladas CO₂e)]])</f>
        <v>-20</v>
      </c>
    </row>
    <row r="3929" spans="1:13" x14ac:dyDescent="0.25">
      <c r="A3929" t="s">
        <v>288</v>
      </c>
      <c r="B3929" t="s">
        <v>475</v>
      </c>
      <c r="C3929" t="s">
        <v>289</v>
      </c>
      <c r="D3929">
        <v>2002</v>
      </c>
      <c r="E3929">
        <v>0</v>
      </c>
      <c r="F3929">
        <v>0</v>
      </c>
      <c r="G3929">
        <v>-20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f>SUM(Emisiones_CO2_CO2eq_MUNDO[[#This Row],[Edificios (kilotoneladas CO₂e)]:[Electricidad y Calor (kilotoneladas CO₂e)]])</f>
        <v>-20</v>
      </c>
    </row>
    <row r="3930" spans="1:13" x14ac:dyDescent="0.25">
      <c r="A3930" t="s">
        <v>288</v>
      </c>
      <c r="B3930" t="s">
        <v>475</v>
      </c>
      <c r="C3930" t="s">
        <v>289</v>
      </c>
      <c r="D3930">
        <v>2003</v>
      </c>
      <c r="E3930">
        <v>0</v>
      </c>
      <c r="F3930">
        <v>0</v>
      </c>
      <c r="G3930">
        <v>-20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f>SUM(Emisiones_CO2_CO2eq_MUNDO[[#This Row],[Edificios (kilotoneladas CO₂e)]:[Electricidad y Calor (kilotoneladas CO₂e)]])</f>
        <v>-20</v>
      </c>
    </row>
    <row r="3931" spans="1:13" x14ac:dyDescent="0.25">
      <c r="A3931" t="s">
        <v>288</v>
      </c>
      <c r="B3931" t="s">
        <v>475</v>
      </c>
      <c r="C3931" t="s">
        <v>289</v>
      </c>
      <c r="D3931">
        <v>2004</v>
      </c>
      <c r="E3931">
        <v>0</v>
      </c>
      <c r="F3931">
        <v>0</v>
      </c>
      <c r="G3931">
        <v>-20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SUM(Emisiones_CO2_CO2eq_MUNDO[[#This Row],[Edificios (kilotoneladas CO₂e)]:[Electricidad y Calor (kilotoneladas CO₂e)]])</f>
        <v>-20</v>
      </c>
    </row>
    <row r="3932" spans="1:13" x14ac:dyDescent="0.25">
      <c r="A3932" t="s">
        <v>288</v>
      </c>
      <c r="B3932" t="s">
        <v>475</v>
      </c>
      <c r="C3932" t="s">
        <v>289</v>
      </c>
      <c r="D3932">
        <v>2005</v>
      </c>
      <c r="E3932">
        <v>0</v>
      </c>
      <c r="F3932">
        <v>0</v>
      </c>
      <c r="G3932">
        <v>-20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SUM(Emisiones_CO2_CO2eq_MUNDO[[#This Row],[Edificios (kilotoneladas CO₂e)]:[Electricidad y Calor (kilotoneladas CO₂e)]])</f>
        <v>-20</v>
      </c>
    </row>
    <row r="3933" spans="1:13" x14ac:dyDescent="0.25">
      <c r="A3933" t="s">
        <v>288</v>
      </c>
      <c r="B3933" t="s">
        <v>475</v>
      </c>
      <c r="C3933" t="s">
        <v>289</v>
      </c>
      <c r="D3933">
        <v>2006</v>
      </c>
      <c r="E3933">
        <v>0</v>
      </c>
      <c r="F3933">
        <v>0</v>
      </c>
      <c r="G3933">
        <v>220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SUM(Emisiones_CO2_CO2eq_MUNDO[[#This Row],[Edificios (kilotoneladas CO₂e)]:[Electricidad y Calor (kilotoneladas CO₂e)]])</f>
        <v>220</v>
      </c>
    </row>
    <row r="3934" spans="1:13" x14ac:dyDescent="0.25">
      <c r="A3934" t="s">
        <v>288</v>
      </c>
      <c r="B3934" t="s">
        <v>475</v>
      </c>
      <c r="C3934" t="s">
        <v>289</v>
      </c>
      <c r="D3934">
        <v>2007</v>
      </c>
      <c r="E3934">
        <v>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f>SUM(Emisiones_CO2_CO2eq_MUNDO[[#This Row],[Edificios (kilotoneladas CO₂e)]:[Electricidad y Calor (kilotoneladas CO₂e)]])</f>
        <v>220</v>
      </c>
    </row>
    <row r="3935" spans="1:13" x14ac:dyDescent="0.25">
      <c r="A3935" t="s">
        <v>288</v>
      </c>
      <c r="B3935" t="s">
        <v>475</v>
      </c>
      <c r="C3935" t="s">
        <v>289</v>
      </c>
      <c r="D3935">
        <v>2008</v>
      </c>
      <c r="E3935">
        <v>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f>SUM(Emisiones_CO2_CO2eq_MUNDO[[#This Row],[Edificios (kilotoneladas CO₂e)]:[Electricidad y Calor (kilotoneladas CO₂e)]])</f>
        <v>220</v>
      </c>
    </row>
    <row r="3936" spans="1:13" x14ac:dyDescent="0.25">
      <c r="A3936" t="s">
        <v>288</v>
      </c>
      <c r="B3936" t="s">
        <v>475</v>
      </c>
      <c r="C3936" t="s">
        <v>289</v>
      </c>
      <c r="D3936">
        <v>2009</v>
      </c>
      <c r="E3936">
        <v>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SUM(Emisiones_CO2_CO2eq_MUNDO[[#This Row],[Edificios (kilotoneladas CO₂e)]:[Electricidad y Calor (kilotoneladas CO₂e)]])</f>
        <v>220</v>
      </c>
    </row>
    <row r="3937" spans="1:13" x14ac:dyDescent="0.25">
      <c r="A3937" t="s">
        <v>288</v>
      </c>
      <c r="B3937" t="s">
        <v>475</v>
      </c>
      <c r="C3937" t="s">
        <v>289</v>
      </c>
      <c r="D3937">
        <v>2010</v>
      </c>
      <c r="E3937">
        <v>0</v>
      </c>
      <c r="F3937">
        <v>0</v>
      </c>
      <c r="G3937">
        <v>220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f>SUM(Emisiones_CO2_CO2eq_MUNDO[[#This Row],[Edificios (kilotoneladas CO₂e)]:[Electricidad y Calor (kilotoneladas CO₂e)]])</f>
        <v>220</v>
      </c>
    </row>
    <row r="3938" spans="1:13" x14ac:dyDescent="0.25">
      <c r="A3938" t="s">
        <v>288</v>
      </c>
      <c r="B3938" t="s">
        <v>475</v>
      </c>
      <c r="C3938" t="s">
        <v>289</v>
      </c>
      <c r="D3938">
        <v>2011</v>
      </c>
      <c r="E3938">
        <v>0</v>
      </c>
      <c r="F3938">
        <v>0</v>
      </c>
      <c r="G3938">
        <v>30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f>SUM(Emisiones_CO2_CO2eq_MUNDO[[#This Row],[Edificios (kilotoneladas CO₂e)]:[Electricidad y Calor (kilotoneladas CO₂e)]])</f>
        <v>30</v>
      </c>
    </row>
    <row r="3939" spans="1:13" x14ac:dyDescent="0.25">
      <c r="A3939" t="s">
        <v>288</v>
      </c>
      <c r="B3939" t="s">
        <v>475</v>
      </c>
      <c r="C3939" t="s">
        <v>289</v>
      </c>
      <c r="D3939">
        <v>2012</v>
      </c>
      <c r="E3939">
        <v>0</v>
      </c>
      <c r="F3939">
        <v>0</v>
      </c>
      <c r="G3939">
        <v>30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f>SUM(Emisiones_CO2_CO2eq_MUNDO[[#This Row],[Edificios (kilotoneladas CO₂e)]:[Electricidad y Calor (kilotoneladas CO₂e)]])</f>
        <v>30</v>
      </c>
    </row>
    <row r="3940" spans="1:13" x14ac:dyDescent="0.25">
      <c r="A3940" t="s">
        <v>288</v>
      </c>
      <c r="B3940" t="s">
        <v>475</v>
      </c>
      <c r="C3940" t="s">
        <v>289</v>
      </c>
      <c r="D3940">
        <v>2013</v>
      </c>
      <c r="E3940">
        <v>0</v>
      </c>
      <c r="F3940">
        <v>0</v>
      </c>
      <c r="G3940">
        <v>30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f>SUM(Emisiones_CO2_CO2eq_MUNDO[[#This Row],[Edificios (kilotoneladas CO₂e)]:[Electricidad y Calor (kilotoneladas CO₂e)]])</f>
        <v>30</v>
      </c>
    </row>
    <row r="3941" spans="1:13" x14ac:dyDescent="0.25">
      <c r="A3941" t="s">
        <v>288</v>
      </c>
      <c r="B3941" t="s">
        <v>475</v>
      </c>
      <c r="C3941" t="s">
        <v>289</v>
      </c>
      <c r="D3941">
        <v>2014</v>
      </c>
      <c r="E3941">
        <v>0</v>
      </c>
      <c r="F3941">
        <v>0</v>
      </c>
      <c r="G3941">
        <v>30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f>SUM(Emisiones_CO2_CO2eq_MUNDO[[#This Row],[Edificios (kilotoneladas CO₂e)]:[Electricidad y Calor (kilotoneladas CO₂e)]])</f>
        <v>30</v>
      </c>
    </row>
    <row r="3942" spans="1:13" x14ac:dyDescent="0.25">
      <c r="A3942" t="s">
        <v>288</v>
      </c>
      <c r="B3942" t="s">
        <v>475</v>
      </c>
      <c r="C3942" t="s">
        <v>289</v>
      </c>
      <c r="D3942">
        <v>2015</v>
      </c>
      <c r="E3942">
        <v>0</v>
      </c>
      <c r="F3942">
        <v>0</v>
      </c>
      <c r="G3942">
        <v>30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f>SUM(Emisiones_CO2_CO2eq_MUNDO[[#This Row],[Edificios (kilotoneladas CO₂e)]:[Electricidad y Calor (kilotoneladas CO₂e)]])</f>
        <v>30</v>
      </c>
    </row>
    <row r="3943" spans="1:13" x14ac:dyDescent="0.25">
      <c r="A3943" t="s">
        <v>288</v>
      </c>
      <c r="B3943" t="s">
        <v>475</v>
      </c>
      <c r="C3943" t="s">
        <v>289</v>
      </c>
      <c r="D3943">
        <v>2016</v>
      </c>
      <c r="E3943">
        <v>0</v>
      </c>
      <c r="F3943">
        <v>0</v>
      </c>
      <c r="G3943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f>SUM(Emisiones_CO2_CO2eq_MUNDO[[#This Row],[Edificios (kilotoneladas CO₂e)]:[Electricidad y Calor (kilotoneladas CO₂e)]])</f>
        <v>30</v>
      </c>
    </row>
    <row r="3944" spans="1:13" x14ac:dyDescent="0.25">
      <c r="A3944" t="s">
        <v>290</v>
      </c>
      <c r="B3944" t="s">
        <v>476</v>
      </c>
      <c r="C3944" t="s">
        <v>291</v>
      </c>
      <c r="D3944">
        <v>1990</v>
      </c>
      <c r="E3944">
        <v>0</v>
      </c>
      <c r="F3944">
        <v>0</v>
      </c>
      <c r="G3944">
        <v>-110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f>SUM(Emisiones_CO2_CO2eq_MUNDO[[#This Row],[Edificios (kilotoneladas CO₂e)]:[Electricidad y Calor (kilotoneladas CO₂e)]])</f>
        <v>-110</v>
      </c>
    </row>
    <row r="3945" spans="1:13" x14ac:dyDescent="0.25">
      <c r="A3945" t="s">
        <v>290</v>
      </c>
      <c r="B3945" t="s">
        <v>476</v>
      </c>
      <c r="C3945" t="s">
        <v>291</v>
      </c>
      <c r="D3945">
        <v>1991</v>
      </c>
      <c r="E3945">
        <v>0</v>
      </c>
      <c r="F3945">
        <v>0</v>
      </c>
      <c r="G3945">
        <v>-110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f>SUM(Emisiones_CO2_CO2eq_MUNDO[[#This Row],[Edificios (kilotoneladas CO₂e)]:[Electricidad y Calor (kilotoneladas CO₂e)]])</f>
        <v>-110</v>
      </c>
    </row>
    <row r="3946" spans="1:13" x14ac:dyDescent="0.25">
      <c r="A3946" t="s">
        <v>290</v>
      </c>
      <c r="B3946" t="s">
        <v>476</v>
      </c>
      <c r="C3946" t="s">
        <v>291</v>
      </c>
      <c r="D3946">
        <v>1992</v>
      </c>
      <c r="E3946">
        <v>0</v>
      </c>
      <c r="F3946">
        <v>0</v>
      </c>
      <c r="G3946">
        <v>-110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f>SUM(Emisiones_CO2_CO2eq_MUNDO[[#This Row],[Edificios (kilotoneladas CO₂e)]:[Electricidad y Calor (kilotoneladas CO₂e)]])</f>
        <v>-110</v>
      </c>
    </row>
    <row r="3947" spans="1:13" x14ac:dyDescent="0.25">
      <c r="A3947" t="s">
        <v>290</v>
      </c>
      <c r="B3947" t="s">
        <v>476</v>
      </c>
      <c r="C3947" t="s">
        <v>291</v>
      </c>
      <c r="D3947">
        <v>1993</v>
      </c>
      <c r="E3947">
        <v>0</v>
      </c>
      <c r="F3947">
        <v>0</v>
      </c>
      <c r="G3947">
        <v>-110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f>SUM(Emisiones_CO2_CO2eq_MUNDO[[#This Row],[Edificios (kilotoneladas CO₂e)]:[Electricidad y Calor (kilotoneladas CO₂e)]])</f>
        <v>-110</v>
      </c>
    </row>
    <row r="3948" spans="1:13" x14ac:dyDescent="0.25">
      <c r="A3948" t="s">
        <v>290</v>
      </c>
      <c r="B3948" t="s">
        <v>476</v>
      </c>
      <c r="C3948" t="s">
        <v>291</v>
      </c>
      <c r="D3948">
        <v>1994</v>
      </c>
      <c r="E3948">
        <v>0</v>
      </c>
      <c r="F3948">
        <v>0</v>
      </c>
      <c r="G3948">
        <v>-110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f>SUM(Emisiones_CO2_CO2eq_MUNDO[[#This Row],[Edificios (kilotoneladas CO₂e)]:[Electricidad y Calor (kilotoneladas CO₂e)]])</f>
        <v>-110</v>
      </c>
    </row>
    <row r="3949" spans="1:13" x14ac:dyDescent="0.25">
      <c r="A3949" t="s">
        <v>290</v>
      </c>
      <c r="B3949" t="s">
        <v>476</v>
      </c>
      <c r="C3949" t="s">
        <v>291</v>
      </c>
      <c r="D3949">
        <v>1995</v>
      </c>
      <c r="E3949">
        <v>0</v>
      </c>
      <c r="F3949">
        <v>0</v>
      </c>
      <c r="G3949">
        <v>-110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f>SUM(Emisiones_CO2_CO2eq_MUNDO[[#This Row],[Edificios (kilotoneladas CO₂e)]:[Electricidad y Calor (kilotoneladas CO₂e)]])</f>
        <v>-110</v>
      </c>
    </row>
    <row r="3950" spans="1:13" x14ac:dyDescent="0.25">
      <c r="A3950" t="s">
        <v>290</v>
      </c>
      <c r="B3950" t="s">
        <v>476</v>
      </c>
      <c r="C3950" t="s">
        <v>291</v>
      </c>
      <c r="D3950">
        <v>1996</v>
      </c>
      <c r="E3950">
        <v>0</v>
      </c>
      <c r="F3950">
        <v>0</v>
      </c>
      <c r="G3950">
        <v>-110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f>SUM(Emisiones_CO2_CO2eq_MUNDO[[#This Row],[Edificios (kilotoneladas CO₂e)]:[Electricidad y Calor (kilotoneladas CO₂e)]])</f>
        <v>-110</v>
      </c>
    </row>
    <row r="3951" spans="1:13" x14ac:dyDescent="0.25">
      <c r="A3951" t="s">
        <v>290</v>
      </c>
      <c r="B3951" t="s">
        <v>476</v>
      </c>
      <c r="C3951" t="s">
        <v>291</v>
      </c>
      <c r="D3951">
        <v>1997</v>
      </c>
      <c r="E3951">
        <v>0</v>
      </c>
      <c r="F3951">
        <v>0</v>
      </c>
      <c r="G3951">
        <v>-110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f>SUM(Emisiones_CO2_CO2eq_MUNDO[[#This Row],[Edificios (kilotoneladas CO₂e)]:[Electricidad y Calor (kilotoneladas CO₂e)]])</f>
        <v>-110</v>
      </c>
    </row>
    <row r="3952" spans="1:13" x14ac:dyDescent="0.25">
      <c r="A3952" t="s">
        <v>290</v>
      </c>
      <c r="B3952" t="s">
        <v>476</v>
      </c>
      <c r="C3952" t="s">
        <v>291</v>
      </c>
      <c r="D3952">
        <v>1998</v>
      </c>
      <c r="E3952">
        <v>0</v>
      </c>
      <c r="F3952">
        <v>0</v>
      </c>
      <c r="G3952">
        <v>-110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f>SUM(Emisiones_CO2_CO2eq_MUNDO[[#This Row],[Edificios (kilotoneladas CO₂e)]:[Electricidad y Calor (kilotoneladas CO₂e)]])</f>
        <v>-110</v>
      </c>
    </row>
    <row r="3953" spans="1:13" x14ac:dyDescent="0.25">
      <c r="A3953" t="s">
        <v>290</v>
      </c>
      <c r="B3953" t="s">
        <v>476</v>
      </c>
      <c r="C3953" t="s">
        <v>291</v>
      </c>
      <c r="D3953">
        <v>1999</v>
      </c>
      <c r="E3953">
        <v>0</v>
      </c>
      <c r="F3953">
        <v>0</v>
      </c>
      <c r="G3953">
        <v>-110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f>SUM(Emisiones_CO2_CO2eq_MUNDO[[#This Row],[Edificios (kilotoneladas CO₂e)]:[Electricidad y Calor (kilotoneladas CO₂e)]])</f>
        <v>-110</v>
      </c>
    </row>
    <row r="3954" spans="1:13" x14ac:dyDescent="0.25">
      <c r="A3954" t="s">
        <v>290</v>
      </c>
      <c r="B3954" t="s">
        <v>476</v>
      </c>
      <c r="C3954" t="s">
        <v>291</v>
      </c>
      <c r="D3954">
        <v>2000</v>
      </c>
      <c r="E3954">
        <v>0</v>
      </c>
      <c r="F3954">
        <v>0</v>
      </c>
      <c r="G3954">
        <v>-110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f>SUM(Emisiones_CO2_CO2eq_MUNDO[[#This Row],[Edificios (kilotoneladas CO₂e)]:[Electricidad y Calor (kilotoneladas CO₂e)]])</f>
        <v>-110</v>
      </c>
    </row>
    <row r="3955" spans="1:13" x14ac:dyDescent="0.25">
      <c r="A3955" t="s">
        <v>290</v>
      </c>
      <c r="B3955" t="s">
        <v>476</v>
      </c>
      <c r="C3955" t="s">
        <v>291</v>
      </c>
      <c r="D3955">
        <v>2001</v>
      </c>
      <c r="E3955">
        <v>0</v>
      </c>
      <c r="F3955">
        <v>0</v>
      </c>
      <c r="G3955">
        <v>-50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f>SUM(Emisiones_CO2_CO2eq_MUNDO[[#This Row],[Edificios (kilotoneladas CO₂e)]:[Electricidad y Calor (kilotoneladas CO₂e)]])</f>
        <v>-50</v>
      </c>
    </row>
    <row r="3956" spans="1:13" x14ac:dyDescent="0.25">
      <c r="A3956" t="s">
        <v>290</v>
      </c>
      <c r="B3956" t="s">
        <v>476</v>
      </c>
      <c r="C3956" t="s">
        <v>291</v>
      </c>
      <c r="D3956">
        <v>2002</v>
      </c>
      <c r="E3956">
        <v>0</v>
      </c>
      <c r="F3956">
        <v>0</v>
      </c>
      <c r="G3956">
        <v>-50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f>SUM(Emisiones_CO2_CO2eq_MUNDO[[#This Row],[Edificios (kilotoneladas CO₂e)]:[Electricidad y Calor (kilotoneladas CO₂e)]])</f>
        <v>-50</v>
      </c>
    </row>
    <row r="3957" spans="1:13" x14ac:dyDescent="0.25">
      <c r="A3957" t="s">
        <v>290</v>
      </c>
      <c r="B3957" t="s">
        <v>476</v>
      </c>
      <c r="C3957" t="s">
        <v>291</v>
      </c>
      <c r="D3957">
        <v>2003</v>
      </c>
      <c r="E3957">
        <v>0</v>
      </c>
      <c r="F3957">
        <v>0</v>
      </c>
      <c r="G3957">
        <v>-50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f>SUM(Emisiones_CO2_CO2eq_MUNDO[[#This Row],[Edificios (kilotoneladas CO₂e)]:[Electricidad y Calor (kilotoneladas CO₂e)]])</f>
        <v>-50</v>
      </c>
    </row>
    <row r="3958" spans="1:13" x14ac:dyDescent="0.25">
      <c r="A3958" t="s">
        <v>290</v>
      </c>
      <c r="B3958" t="s">
        <v>476</v>
      </c>
      <c r="C3958" t="s">
        <v>291</v>
      </c>
      <c r="D3958">
        <v>2004</v>
      </c>
      <c r="E3958">
        <v>0</v>
      </c>
      <c r="F3958">
        <v>0</v>
      </c>
      <c r="G3958">
        <v>-50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f>SUM(Emisiones_CO2_CO2eq_MUNDO[[#This Row],[Edificios (kilotoneladas CO₂e)]:[Electricidad y Calor (kilotoneladas CO₂e)]])</f>
        <v>-50</v>
      </c>
    </row>
    <row r="3959" spans="1:13" x14ac:dyDescent="0.25">
      <c r="A3959" t="s">
        <v>290</v>
      </c>
      <c r="B3959" t="s">
        <v>476</v>
      </c>
      <c r="C3959" t="s">
        <v>291</v>
      </c>
      <c r="D3959">
        <v>2005</v>
      </c>
      <c r="E3959">
        <v>0</v>
      </c>
      <c r="F3959">
        <v>0</v>
      </c>
      <c r="G3959">
        <v>-50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f>SUM(Emisiones_CO2_CO2eq_MUNDO[[#This Row],[Edificios (kilotoneladas CO₂e)]:[Electricidad y Calor (kilotoneladas CO₂e)]])</f>
        <v>-50</v>
      </c>
    </row>
    <row r="3960" spans="1:13" x14ac:dyDescent="0.25">
      <c r="A3960" t="s">
        <v>290</v>
      </c>
      <c r="B3960" t="s">
        <v>476</v>
      </c>
      <c r="C3960" t="s">
        <v>291</v>
      </c>
      <c r="D3960">
        <v>2006</v>
      </c>
      <c r="E3960">
        <v>0</v>
      </c>
      <c r="F3960">
        <v>0</v>
      </c>
      <c r="G3960">
        <v>180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f>SUM(Emisiones_CO2_CO2eq_MUNDO[[#This Row],[Edificios (kilotoneladas CO₂e)]:[Electricidad y Calor (kilotoneladas CO₂e)]])</f>
        <v>180</v>
      </c>
    </row>
    <row r="3961" spans="1:13" x14ac:dyDescent="0.25">
      <c r="A3961" t="s">
        <v>290</v>
      </c>
      <c r="B3961" t="s">
        <v>476</v>
      </c>
      <c r="C3961" t="s">
        <v>291</v>
      </c>
      <c r="D3961">
        <v>2007</v>
      </c>
      <c r="E3961">
        <v>0</v>
      </c>
      <c r="F3961">
        <v>0</v>
      </c>
      <c r="G3961">
        <v>180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f>SUM(Emisiones_CO2_CO2eq_MUNDO[[#This Row],[Edificios (kilotoneladas CO₂e)]:[Electricidad y Calor (kilotoneladas CO₂e)]])</f>
        <v>180</v>
      </c>
    </row>
    <row r="3962" spans="1:13" x14ac:dyDescent="0.25">
      <c r="A3962" t="s">
        <v>290</v>
      </c>
      <c r="B3962" t="s">
        <v>476</v>
      </c>
      <c r="C3962" t="s">
        <v>291</v>
      </c>
      <c r="D3962">
        <v>2008</v>
      </c>
      <c r="E3962">
        <v>0</v>
      </c>
      <c r="F3962">
        <v>0</v>
      </c>
      <c r="G3962">
        <v>180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f>SUM(Emisiones_CO2_CO2eq_MUNDO[[#This Row],[Edificios (kilotoneladas CO₂e)]:[Electricidad y Calor (kilotoneladas CO₂e)]])</f>
        <v>180</v>
      </c>
    </row>
    <row r="3963" spans="1:13" x14ac:dyDescent="0.25">
      <c r="A3963" t="s">
        <v>290</v>
      </c>
      <c r="B3963" t="s">
        <v>476</v>
      </c>
      <c r="C3963" t="s">
        <v>291</v>
      </c>
      <c r="D3963">
        <v>2009</v>
      </c>
      <c r="E3963">
        <v>0</v>
      </c>
      <c r="F3963">
        <v>0</v>
      </c>
      <c r="G3963">
        <v>180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f>SUM(Emisiones_CO2_CO2eq_MUNDO[[#This Row],[Edificios (kilotoneladas CO₂e)]:[Electricidad y Calor (kilotoneladas CO₂e)]])</f>
        <v>180</v>
      </c>
    </row>
    <row r="3964" spans="1:13" x14ac:dyDescent="0.25">
      <c r="A3964" t="s">
        <v>290</v>
      </c>
      <c r="B3964" t="s">
        <v>476</v>
      </c>
      <c r="C3964" t="s">
        <v>291</v>
      </c>
      <c r="D3964">
        <v>2010</v>
      </c>
      <c r="E3964">
        <v>0</v>
      </c>
      <c r="F3964">
        <v>0</v>
      </c>
      <c r="G3964">
        <v>180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f>SUM(Emisiones_CO2_CO2eq_MUNDO[[#This Row],[Edificios (kilotoneladas CO₂e)]:[Electricidad y Calor (kilotoneladas CO₂e)]])</f>
        <v>180</v>
      </c>
    </row>
    <row r="3965" spans="1:13" x14ac:dyDescent="0.25">
      <c r="A3965" t="s">
        <v>290</v>
      </c>
      <c r="B3965" t="s">
        <v>476</v>
      </c>
      <c r="C3965" t="s">
        <v>291</v>
      </c>
      <c r="D3965">
        <v>2011</v>
      </c>
      <c r="E3965">
        <v>0</v>
      </c>
      <c r="F3965">
        <v>0</v>
      </c>
      <c r="G3965">
        <v>20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SUM(Emisiones_CO2_CO2eq_MUNDO[[#This Row],[Edificios (kilotoneladas CO₂e)]:[Electricidad y Calor (kilotoneladas CO₂e)]])</f>
        <v>20</v>
      </c>
    </row>
    <row r="3966" spans="1:13" x14ac:dyDescent="0.25">
      <c r="A3966" t="s">
        <v>290</v>
      </c>
      <c r="B3966" t="s">
        <v>476</v>
      </c>
      <c r="C3966" t="s">
        <v>291</v>
      </c>
      <c r="D3966">
        <v>2012</v>
      </c>
      <c r="E3966">
        <v>0</v>
      </c>
      <c r="F3966">
        <v>0</v>
      </c>
      <c r="G3966">
        <v>20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SUM(Emisiones_CO2_CO2eq_MUNDO[[#This Row],[Edificios (kilotoneladas CO₂e)]:[Electricidad y Calor (kilotoneladas CO₂e)]])</f>
        <v>20</v>
      </c>
    </row>
    <row r="3967" spans="1:13" x14ac:dyDescent="0.25">
      <c r="A3967" t="s">
        <v>290</v>
      </c>
      <c r="B3967" t="s">
        <v>476</v>
      </c>
      <c r="C3967" t="s">
        <v>291</v>
      </c>
      <c r="D3967">
        <v>2013</v>
      </c>
      <c r="E3967">
        <v>0</v>
      </c>
      <c r="F3967">
        <v>0</v>
      </c>
      <c r="G3967">
        <v>20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SUM(Emisiones_CO2_CO2eq_MUNDO[[#This Row],[Edificios (kilotoneladas CO₂e)]:[Electricidad y Calor (kilotoneladas CO₂e)]])</f>
        <v>20</v>
      </c>
    </row>
    <row r="3968" spans="1:13" x14ac:dyDescent="0.25">
      <c r="A3968" t="s">
        <v>290</v>
      </c>
      <c r="B3968" t="s">
        <v>476</v>
      </c>
      <c r="C3968" t="s">
        <v>291</v>
      </c>
      <c r="D3968">
        <v>2014</v>
      </c>
      <c r="E3968">
        <v>0</v>
      </c>
      <c r="F3968">
        <v>0</v>
      </c>
      <c r="G3968">
        <v>20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SUM(Emisiones_CO2_CO2eq_MUNDO[[#This Row],[Edificios (kilotoneladas CO₂e)]:[Electricidad y Calor (kilotoneladas CO₂e)]])</f>
        <v>20</v>
      </c>
    </row>
    <row r="3969" spans="1:13" x14ac:dyDescent="0.25">
      <c r="A3969" t="s">
        <v>290</v>
      </c>
      <c r="B3969" t="s">
        <v>476</v>
      </c>
      <c r="C3969" t="s">
        <v>291</v>
      </c>
      <c r="D3969">
        <v>2015</v>
      </c>
      <c r="E3969">
        <v>0</v>
      </c>
      <c r="F3969">
        <v>0</v>
      </c>
      <c r="G3969">
        <v>20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SUM(Emisiones_CO2_CO2eq_MUNDO[[#This Row],[Edificios (kilotoneladas CO₂e)]:[Electricidad y Calor (kilotoneladas CO₂e)]])</f>
        <v>20</v>
      </c>
    </row>
    <row r="3970" spans="1:13" x14ac:dyDescent="0.25">
      <c r="A3970" t="s">
        <v>290</v>
      </c>
      <c r="B3970" t="s">
        <v>476</v>
      </c>
      <c r="C3970" t="s">
        <v>291</v>
      </c>
      <c r="D3970">
        <v>2016</v>
      </c>
      <c r="E3970">
        <v>0</v>
      </c>
      <c r="F3970">
        <v>0</v>
      </c>
      <c r="G3970">
        <v>20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f>SUM(Emisiones_CO2_CO2eq_MUNDO[[#This Row],[Edificios (kilotoneladas CO₂e)]:[Electricidad y Calor (kilotoneladas CO₂e)]])</f>
        <v>20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E3971">
        <v>0</v>
      </c>
      <c r="F3971">
        <v>0</v>
      </c>
      <c r="G3971">
        <v>-2060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f>SUM(Emisiones_CO2_CO2eq_MUNDO[[#This Row],[Edificios (kilotoneladas CO₂e)]:[Electricidad y Calor (kilotoneladas CO₂e)]])</f>
        <v>-2060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E3972">
        <v>0</v>
      </c>
      <c r="F3972">
        <v>0</v>
      </c>
      <c r="G3972">
        <v>-2060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f>SUM(Emisiones_CO2_CO2eq_MUNDO[[#This Row],[Edificios (kilotoneladas CO₂e)]:[Electricidad y Calor (kilotoneladas CO₂e)]])</f>
        <v>-2060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E3973">
        <v>0</v>
      </c>
      <c r="F3973">
        <v>0</v>
      </c>
      <c r="G3973">
        <v>-2060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SUM(Emisiones_CO2_CO2eq_MUNDO[[#This Row],[Edificios (kilotoneladas CO₂e)]:[Electricidad y Calor (kilotoneladas CO₂e)]])</f>
        <v>-2060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E3974">
        <v>0</v>
      </c>
      <c r="F3974">
        <v>0</v>
      </c>
      <c r="G3974">
        <v>-2060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SUM(Emisiones_CO2_CO2eq_MUNDO[[#This Row],[Edificios (kilotoneladas CO₂e)]:[Electricidad y Calor (kilotoneladas CO₂e)]])</f>
        <v>-2060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E3975">
        <v>0</v>
      </c>
      <c r="F3975">
        <v>0</v>
      </c>
      <c r="G3975">
        <v>-2060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SUM(Emisiones_CO2_CO2eq_MUNDO[[#This Row],[Edificios (kilotoneladas CO₂e)]:[Electricidad y Calor (kilotoneladas CO₂e)]])</f>
        <v>-2060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E3976">
        <v>0</v>
      </c>
      <c r="F3976">
        <v>0</v>
      </c>
      <c r="G3976">
        <v>-2060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SUM(Emisiones_CO2_CO2eq_MUNDO[[#This Row],[Edificios (kilotoneladas CO₂e)]:[Electricidad y Calor (kilotoneladas CO₂e)]])</f>
        <v>-2060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E3977">
        <v>0</v>
      </c>
      <c r="F3977">
        <v>0</v>
      </c>
      <c r="G3977">
        <v>-2060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f>SUM(Emisiones_CO2_CO2eq_MUNDO[[#This Row],[Edificios (kilotoneladas CO₂e)]:[Electricidad y Calor (kilotoneladas CO₂e)]])</f>
        <v>-2060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E3978">
        <v>0</v>
      </c>
      <c r="F3978">
        <v>0</v>
      </c>
      <c r="G3978">
        <v>-2060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SUM(Emisiones_CO2_CO2eq_MUNDO[[#This Row],[Edificios (kilotoneladas CO₂e)]:[Electricidad y Calor (kilotoneladas CO₂e)]])</f>
        <v>-2060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E3979">
        <v>0</v>
      </c>
      <c r="F3979">
        <v>0</v>
      </c>
      <c r="G3979">
        <v>-2060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f>SUM(Emisiones_CO2_CO2eq_MUNDO[[#This Row],[Edificios (kilotoneladas CO₂e)]:[Electricidad y Calor (kilotoneladas CO₂e)]])</f>
        <v>-2060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E3980">
        <v>0</v>
      </c>
      <c r="F3980">
        <v>0</v>
      </c>
      <c r="G3980">
        <v>-2060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f>SUM(Emisiones_CO2_CO2eq_MUNDO[[#This Row],[Edificios (kilotoneladas CO₂e)]:[Electricidad y Calor (kilotoneladas CO₂e)]])</f>
        <v>-2060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E3981">
        <v>0</v>
      </c>
      <c r="F3981">
        <v>0</v>
      </c>
      <c r="G3981">
        <v>-2060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f>SUM(Emisiones_CO2_CO2eq_MUNDO[[#This Row],[Edificios (kilotoneladas CO₂e)]:[Electricidad y Calor (kilotoneladas CO₂e)]])</f>
        <v>-2060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E3982">
        <v>0</v>
      </c>
      <c r="F3982">
        <v>0</v>
      </c>
      <c r="G3982">
        <v>-110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SUM(Emisiones_CO2_CO2eq_MUNDO[[#This Row],[Edificios (kilotoneladas CO₂e)]:[Electricidad y Calor (kilotoneladas CO₂e)]])</f>
        <v>-110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E3983">
        <v>0</v>
      </c>
      <c r="F3983">
        <v>0</v>
      </c>
      <c r="G3983">
        <v>-110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f>SUM(Emisiones_CO2_CO2eq_MUNDO[[#This Row],[Edificios (kilotoneladas CO₂e)]:[Electricidad y Calor (kilotoneladas CO₂e)]])</f>
        <v>-110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E3984">
        <v>0</v>
      </c>
      <c r="F3984">
        <v>0</v>
      </c>
      <c r="G3984">
        <v>-110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f>SUM(Emisiones_CO2_CO2eq_MUNDO[[#This Row],[Edificios (kilotoneladas CO₂e)]:[Electricidad y Calor (kilotoneladas CO₂e)]])</f>
        <v>-110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E3985">
        <v>0</v>
      </c>
      <c r="F3985">
        <v>0</v>
      </c>
      <c r="G3985">
        <v>-110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f>SUM(Emisiones_CO2_CO2eq_MUNDO[[#This Row],[Edificios (kilotoneladas CO₂e)]:[Electricidad y Calor (kilotoneladas CO₂e)]])</f>
        <v>-110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E3986">
        <v>0</v>
      </c>
      <c r="F3986">
        <v>0</v>
      </c>
      <c r="G3986">
        <v>-110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f>SUM(Emisiones_CO2_CO2eq_MUNDO[[#This Row],[Edificios (kilotoneladas CO₂e)]:[Electricidad y Calor (kilotoneladas CO₂e)]])</f>
        <v>-110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E3987">
        <v>0</v>
      </c>
      <c r="F3987">
        <v>0</v>
      </c>
      <c r="G3987">
        <v>-540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f>SUM(Emisiones_CO2_CO2eq_MUNDO[[#This Row],[Edificios (kilotoneladas CO₂e)]:[Electricidad y Calor (kilotoneladas CO₂e)]])</f>
        <v>-540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E3988">
        <v>0</v>
      </c>
      <c r="F3988">
        <v>0</v>
      </c>
      <c r="G3988">
        <v>-540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f>SUM(Emisiones_CO2_CO2eq_MUNDO[[#This Row],[Edificios (kilotoneladas CO₂e)]:[Electricidad y Calor (kilotoneladas CO₂e)]])</f>
        <v>-540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E3989">
        <v>0</v>
      </c>
      <c r="F3989">
        <v>0</v>
      </c>
      <c r="G3989">
        <v>-540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f>SUM(Emisiones_CO2_CO2eq_MUNDO[[#This Row],[Edificios (kilotoneladas CO₂e)]:[Electricidad y Calor (kilotoneladas CO₂e)]])</f>
        <v>-540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E3990">
        <v>0</v>
      </c>
      <c r="F3990">
        <v>0</v>
      </c>
      <c r="G3990">
        <v>-540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f>SUM(Emisiones_CO2_CO2eq_MUNDO[[#This Row],[Edificios (kilotoneladas CO₂e)]:[Electricidad y Calor (kilotoneladas CO₂e)]])</f>
        <v>-540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E3991">
        <v>0</v>
      </c>
      <c r="F3991">
        <v>0</v>
      </c>
      <c r="G3991">
        <v>-540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f>SUM(Emisiones_CO2_CO2eq_MUNDO[[#This Row],[Edificios (kilotoneladas CO₂e)]:[Electricidad y Calor (kilotoneladas CO₂e)]])</f>
        <v>-540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SUM(Emisiones_CO2_CO2eq_MUNDO[[#This Row],[Edificios (kilotoneladas CO₂e)]:[Electricidad y Calor (kilotoneladas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SUM(Emisiones_CO2_CO2eq_MUNDO[[#This Row],[Edificios (kilotoneladas CO₂e)]:[Electricidad y Calor (kilotoneladas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SUM(Emisiones_CO2_CO2eq_MUNDO[[#This Row],[Edificios (kilotoneladas CO₂e)]:[Electricidad y Calor (kilotoneladas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SUM(Emisiones_CO2_CO2eq_MUNDO[[#This Row],[Edificios (kilotoneladas CO₂e)]:[Electricidad y Calor (kilotoneladas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f>SUM(Emisiones_CO2_CO2eq_MUNDO[[#This Row],[Edificios (kilotoneladas CO₂e)]:[Electricidad y Calor (kilotoneladas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f>SUM(Emisiones_CO2_CO2eq_MUNDO[[#This Row],[Edificios (kilotoneladas CO₂e)]:[Electricidad y Calor (kilotoneladas CO₂e)]])</f>
        <v>0</v>
      </c>
    </row>
    <row r="3998" spans="1:13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f>SUM(Emisiones_CO2_CO2eq_MUNDO[[#This Row],[Edificios (kilotoneladas CO₂e)]:[Electricidad y Calor (kilotoneladas CO₂e)]])</f>
        <v>0</v>
      </c>
    </row>
    <row r="3999" spans="1:13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f>SUM(Emisiones_CO2_CO2eq_MUNDO[[#This Row],[Edificios (kilotoneladas CO₂e)]:[Electricidad y Calor (kilotoneladas CO₂e)]])</f>
        <v>0</v>
      </c>
    </row>
    <row r="4000" spans="1:13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f>SUM(Emisiones_CO2_CO2eq_MUNDO[[#This Row],[Edificios (kilotoneladas CO₂e)]:[Electricidad y Calor (kilotoneladas CO₂e)]])</f>
        <v>0</v>
      </c>
    </row>
    <row r="4001" spans="1:13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SUM(Emisiones_CO2_CO2eq_MUNDO[[#This Row],[Edificios (kilotoneladas CO₂e)]:[Electricidad y Calor (kilotoneladas CO₂e)]])</f>
        <v>0</v>
      </c>
    </row>
    <row r="4002" spans="1:13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f>SUM(Emisiones_CO2_CO2eq_MUNDO[[#This Row],[Edificios (kilotoneladas CO₂e)]:[Electricidad y Calor (kilotoneladas CO₂e)]])</f>
        <v>0</v>
      </c>
    </row>
    <row r="4003" spans="1:13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SUM(Emisiones_CO2_CO2eq_MUNDO[[#This Row],[Edificios (kilotoneladas CO₂e)]:[Electricidad y Calor (kilotoneladas CO₂e)]])</f>
        <v>0</v>
      </c>
    </row>
    <row r="4004" spans="1:13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SUM(Emisiones_CO2_CO2eq_MUNDO[[#This Row],[Edificios (kilotoneladas CO₂e)]:[Electricidad y Calor (kilotoneladas CO₂e)]])</f>
        <v>0</v>
      </c>
    </row>
    <row r="4005" spans="1:13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f>SUM(Emisiones_CO2_CO2eq_MUNDO[[#This Row],[Edificios (kilotoneladas CO₂e)]:[Electricidad y Calor (kilotoneladas CO₂e)]])</f>
        <v>0</v>
      </c>
    </row>
    <row r="4006" spans="1:13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f>SUM(Emisiones_CO2_CO2eq_MUNDO[[#This Row],[Edificios (kilotoneladas CO₂e)]:[Electricidad y Calor (kilotoneladas CO₂e)]])</f>
        <v>0</v>
      </c>
    </row>
    <row r="4007" spans="1:13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f>SUM(Emisiones_CO2_CO2eq_MUNDO[[#This Row],[Edificios (kilotoneladas CO₂e)]:[Electricidad y Calor (kilotoneladas CO₂e)]])</f>
        <v>0</v>
      </c>
    </row>
    <row r="4008" spans="1:13" x14ac:dyDescent="0.25">
      <c r="A4008" t="s">
        <v>294</v>
      </c>
      <c r="B4008" t="s">
        <v>477</v>
      </c>
      <c r="C4008" t="s">
        <v>295</v>
      </c>
      <c r="D4008">
        <v>2000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f>SUM(Emisiones_CO2_CO2eq_MUNDO[[#This Row],[Edificios (kilotoneladas CO₂e)]:[Electricidad y Calor (kilotoneladas CO₂e)]])</f>
        <v>0</v>
      </c>
    </row>
    <row r="4009" spans="1:13" x14ac:dyDescent="0.25">
      <c r="A4009" t="s">
        <v>294</v>
      </c>
      <c r="B4009" t="s">
        <v>477</v>
      </c>
      <c r="C4009" t="s">
        <v>295</v>
      </c>
      <c r="D4009">
        <v>2001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f>SUM(Emisiones_CO2_CO2eq_MUNDO[[#This Row],[Edificios (kilotoneladas CO₂e)]:[Electricidad y Calor (kilotoneladas CO₂e)]])</f>
        <v>0</v>
      </c>
    </row>
    <row r="4010" spans="1:13" x14ac:dyDescent="0.25">
      <c r="A4010" t="s">
        <v>294</v>
      </c>
      <c r="B4010" t="s">
        <v>477</v>
      </c>
      <c r="C4010" t="s">
        <v>295</v>
      </c>
      <c r="D4010">
        <v>2002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f>SUM(Emisiones_CO2_CO2eq_MUNDO[[#This Row],[Edificios (kilotoneladas CO₂e)]:[Electricidad y Calor (kilotoneladas CO₂e)]])</f>
        <v>0</v>
      </c>
    </row>
    <row r="4011" spans="1:13" x14ac:dyDescent="0.25">
      <c r="A4011" t="s">
        <v>294</v>
      </c>
      <c r="B4011" t="s">
        <v>477</v>
      </c>
      <c r="C4011" t="s">
        <v>295</v>
      </c>
      <c r="D4011">
        <v>2003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f>SUM(Emisiones_CO2_CO2eq_MUNDO[[#This Row],[Edificios (kilotoneladas CO₂e)]:[Electricidad y Calor (kilotoneladas CO₂e)]])</f>
        <v>0</v>
      </c>
    </row>
    <row r="4012" spans="1:13" x14ac:dyDescent="0.25">
      <c r="A4012" t="s">
        <v>294</v>
      </c>
      <c r="B4012" t="s">
        <v>477</v>
      </c>
      <c r="C4012" t="s">
        <v>295</v>
      </c>
      <c r="D4012">
        <v>2004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f>SUM(Emisiones_CO2_CO2eq_MUNDO[[#This Row],[Edificios (kilotoneladas CO₂e)]:[Electricidad y Calor (kilotoneladas CO₂e)]])</f>
        <v>0</v>
      </c>
    </row>
    <row r="4013" spans="1:13" x14ac:dyDescent="0.25">
      <c r="A4013" t="s">
        <v>294</v>
      </c>
      <c r="B4013" t="s">
        <v>477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f>SUM(Emisiones_CO2_CO2eq_MUNDO[[#This Row],[Edificios (kilotoneladas CO₂e)]:[Electricidad y Calor (kilotoneladas CO₂e)]])</f>
        <v>0</v>
      </c>
    </row>
    <row r="4014" spans="1:13" x14ac:dyDescent="0.25">
      <c r="A4014" t="s">
        <v>294</v>
      </c>
      <c r="B4014" t="s">
        <v>477</v>
      </c>
      <c r="C4014" t="s">
        <v>295</v>
      </c>
      <c r="D4014">
        <v>2006</v>
      </c>
      <c r="E4014">
        <v>0</v>
      </c>
      <c r="F4014">
        <v>0</v>
      </c>
      <c r="G4014">
        <v>290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f>SUM(Emisiones_CO2_CO2eq_MUNDO[[#This Row],[Edificios (kilotoneladas CO₂e)]:[Electricidad y Calor (kilotoneladas CO₂e)]])</f>
        <v>290</v>
      </c>
    </row>
    <row r="4015" spans="1:13" x14ac:dyDescent="0.25">
      <c r="A4015" t="s">
        <v>294</v>
      </c>
      <c r="B4015" t="s">
        <v>477</v>
      </c>
      <c r="C4015" t="s">
        <v>295</v>
      </c>
      <c r="D4015">
        <v>2007</v>
      </c>
      <c r="E4015">
        <v>0</v>
      </c>
      <c r="F4015">
        <v>0</v>
      </c>
      <c r="G4015">
        <v>290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f>SUM(Emisiones_CO2_CO2eq_MUNDO[[#This Row],[Edificios (kilotoneladas CO₂e)]:[Electricidad y Calor (kilotoneladas CO₂e)]])</f>
        <v>290</v>
      </c>
    </row>
    <row r="4016" spans="1:13" x14ac:dyDescent="0.25">
      <c r="A4016" t="s">
        <v>294</v>
      </c>
      <c r="B4016" t="s">
        <v>477</v>
      </c>
      <c r="C4016" t="s">
        <v>295</v>
      </c>
      <c r="D4016">
        <v>2008</v>
      </c>
      <c r="E4016">
        <v>0</v>
      </c>
      <c r="F4016">
        <v>0</v>
      </c>
      <c r="G4016">
        <v>290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f>SUM(Emisiones_CO2_CO2eq_MUNDO[[#This Row],[Edificios (kilotoneladas CO₂e)]:[Electricidad y Calor (kilotoneladas CO₂e)]])</f>
        <v>290</v>
      </c>
    </row>
    <row r="4017" spans="1:13" x14ac:dyDescent="0.25">
      <c r="A4017" t="s">
        <v>294</v>
      </c>
      <c r="B4017" t="s">
        <v>477</v>
      </c>
      <c r="C4017" t="s">
        <v>295</v>
      </c>
      <c r="D4017">
        <v>2009</v>
      </c>
      <c r="E4017">
        <v>0</v>
      </c>
      <c r="F4017">
        <v>0</v>
      </c>
      <c r="G4017">
        <v>290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f>SUM(Emisiones_CO2_CO2eq_MUNDO[[#This Row],[Edificios (kilotoneladas CO₂e)]:[Electricidad y Calor (kilotoneladas CO₂e)]])</f>
        <v>290</v>
      </c>
    </row>
    <row r="4018" spans="1:13" x14ac:dyDescent="0.25">
      <c r="A4018" t="s">
        <v>294</v>
      </c>
      <c r="B4018" t="s">
        <v>477</v>
      </c>
      <c r="C4018" t="s">
        <v>295</v>
      </c>
      <c r="D4018">
        <v>2010</v>
      </c>
      <c r="E4018">
        <v>0</v>
      </c>
      <c r="F4018">
        <v>0</v>
      </c>
      <c r="G4018">
        <v>290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f>SUM(Emisiones_CO2_CO2eq_MUNDO[[#This Row],[Edificios (kilotoneladas CO₂e)]:[Electricidad y Calor (kilotoneladas CO₂e)]])</f>
        <v>290</v>
      </c>
    </row>
    <row r="4019" spans="1:13" x14ac:dyDescent="0.25">
      <c r="A4019" t="s">
        <v>294</v>
      </c>
      <c r="B4019" t="s">
        <v>477</v>
      </c>
      <c r="C4019" t="s">
        <v>295</v>
      </c>
      <c r="D4019">
        <v>2011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SUM(Emisiones_CO2_CO2eq_MUNDO[[#This Row],[Edificios (kilotoneladas CO₂e)]:[Electricidad y Calor (kilotoneladas CO₂e)]])</f>
        <v>0</v>
      </c>
    </row>
    <row r="4020" spans="1:13" x14ac:dyDescent="0.25">
      <c r="A4020" t="s">
        <v>294</v>
      </c>
      <c r="B4020" t="s">
        <v>477</v>
      </c>
      <c r="C4020" t="s">
        <v>295</v>
      </c>
      <c r="D4020">
        <v>2012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SUM(Emisiones_CO2_CO2eq_MUNDO[[#This Row],[Edificios (kilotoneladas CO₂e)]:[Electricidad y Calor (kilotoneladas CO₂e)]])</f>
        <v>0</v>
      </c>
    </row>
    <row r="4021" spans="1:13" x14ac:dyDescent="0.25">
      <c r="A4021" t="s">
        <v>294</v>
      </c>
      <c r="B4021" t="s">
        <v>477</v>
      </c>
      <c r="C4021" t="s">
        <v>295</v>
      </c>
      <c r="D4021">
        <v>2013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SUM(Emisiones_CO2_CO2eq_MUNDO[[#This Row],[Edificios (kilotoneladas CO₂e)]:[Electricidad y Calor (kilotoneladas CO₂e)]])</f>
        <v>0</v>
      </c>
    </row>
    <row r="4022" spans="1:13" x14ac:dyDescent="0.25">
      <c r="A4022" t="s">
        <v>294</v>
      </c>
      <c r="B4022" t="s">
        <v>477</v>
      </c>
      <c r="C4022" t="s">
        <v>295</v>
      </c>
      <c r="D4022">
        <v>2014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SUM(Emisiones_CO2_CO2eq_MUNDO[[#This Row],[Edificios (kilotoneladas CO₂e)]:[Electricidad y Calor (kilotoneladas CO₂e)]])</f>
        <v>0</v>
      </c>
    </row>
    <row r="4023" spans="1:13" x14ac:dyDescent="0.25">
      <c r="A4023" t="s">
        <v>294</v>
      </c>
      <c r="B4023" t="s">
        <v>477</v>
      </c>
      <c r="C4023" t="s">
        <v>295</v>
      </c>
      <c r="D4023">
        <v>2015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SUM(Emisiones_CO2_CO2eq_MUNDO[[#This Row],[Edificios (kilotoneladas CO₂e)]:[Electricidad y Calor (kilotoneladas CO₂e)]])</f>
        <v>0</v>
      </c>
    </row>
    <row r="4024" spans="1:13" x14ac:dyDescent="0.25">
      <c r="A4024" t="s">
        <v>294</v>
      </c>
      <c r="B4024" t="s">
        <v>477</v>
      </c>
      <c r="C4024" t="s">
        <v>295</v>
      </c>
      <c r="D4024">
        <v>2016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SUM(Emisiones_CO2_CO2eq_MUNDO[[#This Row],[Edificios (kilotoneladas CO₂e)]:[Electricidad y Calor (kilotoneladas CO₂e)]])</f>
        <v>0</v>
      </c>
    </row>
    <row r="4025" spans="1:13" x14ac:dyDescent="0.25">
      <c r="A4025" t="s">
        <v>296</v>
      </c>
      <c r="B4025" t="s">
        <v>478</v>
      </c>
      <c r="C4025" t="s">
        <v>297</v>
      </c>
      <c r="D4025">
        <v>1990</v>
      </c>
      <c r="E4025">
        <v>2500</v>
      </c>
      <c r="F4025">
        <v>5810</v>
      </c>
      <c r="G4025">
        <v>0</v>
      </c>
      <c r="H4025">
        <v>0</v>
      </c>
      <c r="I4025">
        <v>49400</v>
      </c>
      <c r="J4025">
        <v>28200</v>
      </c>
      <c r="K4025">
        <v>9460</v>
      </c>
      <c r="L4025">
        <v>71100</v>
      </c>
      <c r="M4025">
        <f>SUM(Emisiones_CO2_CO2eq_MUNDO[[#This Row],[Edificios (kilotoneladas CO₂e)]:[Electricidad y Calor (kilotoneladas CO₂e)]])</f>
        <v>166470</v>
      </c>
    </row>
    <row r="4026" spans="1:13" x14ac:dyDescent="0.25">
      <c r="A4026" t="s">
        <v>296</v>
      </c>
      <c r="B4026" t="s">
        <v>478</v>
      </c>
      <c r="C4026" t="s">
        <v>297</v>
      </c>
      <c r="D4026">
        <v>1991</v>
      </c>
      <c r="E4026">
        <v>3000</v>
      </c>
      <c r="F4026">
        <v>5500</v>
      </c>
      <c r="G4026">
        <v>0</v>
      </c>
      <c r="H4026">
        <v>0</v>
      </c>
      <c r="I4026">
        <v>51500</v>
      </c>
      <c r="J4026">
        <v>28200</v>
      </c>
      <c r="K4026">
        <v>23800</v>
      </c>
      <c r="L4026">
        <v>74700</v>
      </c>
      <c r="M4026">
        <f>SUM(Emisiones_CO2_CO2eq_MUNDO[[#This Row],[Edificios (kilotoneladas CO₂e)]:[Electricidad y Calor (kilotoneladas CO₂e)]])</f>
        <v>186700</v>
      </c>
    </row>
    <row r="4027" spans="1:13" x14ac:dyDescent="0.25">
      <c r="A4027" t="s">
        <v>296</v>
      </c>
      <c r="B4027" t="s">
        <v>478</v>
      </c>
      <c r="C4027" t="s">
        <v>297</v>
      </c>
      <c r="D4027">
        <v>1992</v>
      </c>
      <c r="E4027">
        <v>2700</v>
      </c>
      <c r="F4027">
        <v>7410</v>
      </c>
      <c r="G4027">
        <v>0</v>
      </c>
      <c r="H4027">
        <v>0</v>
      </c>
      <c r="I4027">
        <v>54500</v>
      </c>
      <c r="J4027">
        <v>32200</v>
      </c>
      <c r="K4027">
        <v>21280</v>
      </c>
      <c r="L4027">
        <v>81200</v>
      </c>
      <c r="M4027">
        <f>SUM(Emisiones_CO2_CO2eq_MUNDO[[#This Row],[Edificios (kilotoneladas CO₂e)]:[Electricidad y Calor (kilotoneladas CO₂e)]])</f>
        <v>199290</v>
      </c>
    </row>
    <row r="4028" spans="1:13" x14ac:dyDescent="0.25">
      <c r="A4028" t="s">
        <v>296</v>
      </c>
      <c r="B4028" t="s">
        <v>478</v>
      </c>
      <c r="C4028" t="s">
        <v>297</v>
      </c>
      <c r="D4028">
        <v>1993</v>
      </c>
      <c r="E4028">
        <v>2900</v>
      </c>
      <c r="F4028">
        <v>7390</v>
      </c>
      <c r="G4028">
        <v>0</v>
      </c>
      <c r="H4028">
        <v>0</v>
      </c>
      <c r="I4028">
        <v>57400</v>
      </c>
      <c r="J4028">
        <v>31400</v>
      </c>
      <c r="K4028">
        <v>18000</v>
      </c>
      <c r="L4028">
        <v>89100</v>
      </c>
      <c r="M4028">
        <f>SUM(Emisiones_CO2_CO2eq_MUNDO[[#This Row],[Edificios (kilotoneladas CO₂e)]:[Electricidad y Calor (kilotoneladas CO₂e)]])</f>
        <v>206190</v>
      </c>
    </row>
    <row r="4029" spans="1:13" x14ac:dyDescent="0.25">
      <c r="A4029" t="s">
        <v>296</v>
      </c>
      <c r="B4029" t="s">
        <v>478</v>
      </c>
      <c r="C4029" t="s">
        <v>297</v>
      </c>
      <c r="D4029">
        <v>1994</v>
      </c>
      <c r="E4029">
        <v>3000</v>
      </c>
      <c r="F4029">
        <v>7240</v>
      </c>
      <c r="G4029">
        <v>0</v>
      </c>
      <c r="H4029">
        <v>0</v>
      </c>
      <c r="I4029">
        <v>61200</v>
      </c>
      <c r="J4029">
        <v>37700</v>
      </c>
      <c r="K4029">
        <v>18550</v>
      </c>
      <c r="L4029">
        <v>91100</v>
      </c>
      <c r="M4029">
        <f>SUM(Emisiones_CO2_CO2eq_MUNDO[[#This Row],[Edificios (kilotoneladas CO₂e)]:[Electricidad y Calor (kilotoneladas CO₂e)]])</f>
        <v>218790</v>
      </c>
    </row>
    <row r="4030" spans="1:13" x14ac:dyDescent="0.25">
      <c r="A4030" t="s">
        <v>296</v>
      </c>
      <c r="B4030" t="s">
        <v>478</v>
      </c>
      <c r="C4030" t="s">
        <v>297</v>
      </c>
      <c r="D4030">
        <v>1995</v>
      </c>
      <c r="E4030">
        <v>2900</v>
      </c>
      <c r="F4030">
        <v>7600</v>
      </c>
      <c r="G4030">
        <v>0</v>
      </c>
      <c r="H4030">
        <v>0</v>
      </c>
      <c r="I4030">
        <v>54100</v>
      </c>
      <c r="J4030">
        <v>40000</v>
      </c>
      <c r="K4030">
        <v>23140</v>
      </c>
      <c r="L4030">
        <v>94600</v>
      </c>
      <c r="M4030">
        <f>SUM(Emisiones_CO2_CO2eq_MUNDO[[#This Row],[Edificios (kilotoneladas CO₂e)]:[Electricidad y Calor (kilotoneladas CO₂e)]])</f>
        <v>222340</v>
      </c>
    </row>
    <row r="4031" spans="1:13" x14ac:dyDescent="0.25">
      <c r="A4031" t="s">
        <v>296</v>
      </c>
      <c r="B4031" t="s">
        <v>478</v>
      </c>
      <c r="C4031" t="s">
        <v>297</v>
      </c>
      <c r="D4031">
        <v>1996</v>
      </c>
      <c r="E4031">
        <v>3000</v>
      </c>
      <c r="F4031">
        <v>7910</v>
      </c>
      <c r="G4031">
        <v>0</v>
      </c>
      <c r="H4031">
        <v>0</v>
      </c>
      <c r="I4031">
        <v>56900</v>
      </c>
      <c r="J4031">
        <v>46000</v>
      </c>
      <c r="K4031">
        <v>22650</v>
      </c>
      <c r="L4031">
        <v>97600</v>
      </c>
      <c r="M4031">
        <f>SUM(Emisiones_CO2_CO2eq_MUNDO[[#This Row],[Edificios (kilotoneladas CO₂e)]:[Electricidad y Calor (kilotoneladas CO₂e)]])</f>
        <v>234060</v>
      </c>
    </row>
    <row r="4032" spans="1:13" x14ac:dyDescent="0.25">
      <c r="A4032" t="s">
        <v>296</v>
      </c>
      <c r="B4032" t="s">
        <v>478</v>
      </c>
      <c r="C4032" t="s">
        <v>297</v>
      </c>
      <c r="D4032">
        <v>1997</v>
      </c>
      <c r="E4032">
        <v>3100</v>
      </c>
      <c r="F4032">
        <v>7410</v>
      </c>
      <c r="G4032">
        <v>0</v>
      </c>
      <c r="H4032">
        <v>0</v>
      </c>
      <c r="I4032">
        <v>57700</v>
      </c>
      <c r="J4032">
        <v>41900</v>
      </c>
      <c r="K4032">
        <v>1810</v>
      </c>
      <c r="L4032">
        <v>103000</v>
      </c>
      <c r="M4032">
        <f>SUM(Emisiones_CO2_CO2eq_MUNDO[[#This Row],[Edificios (kilotoneladas CO₂e)]:[Electricidad y Calor (kilotoneladas CO₂e)]])</f>
        <v>214920</v>
      </c>
    </row>
    <row r="4033" spans="1:13" x14ac:dyDescent="0.25">
      <c r="A4033" t="s">
        <v>296</v>
      </c>
      <c r="B4033" t="s">
        <v>478</v>
      </c>
      <c r="C4033" t="s">
        <v>297</v>
      </c>
      <c r="D4033">
        <v>1998</v>
      </c>
      <c r="E4033">
        <v>3200</v>
      </c>
      <c r="F4033">
        <v>7590</v>
      </c>
      <c r="G4033">
        <v>0</v>
      </c>
      <c r="H4033">
        <v>0</v>
      </c>
      <c r="I4033">
        <v>57900</v>
      </c>
      <c r="J4033">
        <v>49000</v>
      </c>
      <c r="K4033">
        <v>2630</v>
      </c>
      <c r="L4033">
        <v>110100</v>
      </c>
      <c r="M4033">
        <f>SUM(Emisiones_CO2_CO2eq_MUNDO[[#This Row],[Edificios (kilotoneladas CO₂e)]:[Electricidad y Calor (kilotoneladas CO₂e)]])</f>
        <v>230420</v>
      </c>
    </row>
    <row r="4034" spans="1:13" x14ac:dyDescent="0.25">
      <c r="A4034" t="s">
        <v>296</v>
      </c>
      <c r="B4034" t="s">
        <v>478</v>
      </c>
      <c r="C4034" t="s">
        <v>297</v>
      </c>
      <c r="D4034">
        <v>1999</v>
      </c>
      <c r="E4034">
        <v>3200</v>
      </c>
      <c r="F4034">
        <v>7830</v>
      </c>
      <c r="G4034">
        <v>0</v>
      </c>
      <c r="H4034">
        <v>0</v>
      </c>
      <c r="I4034">
        <v>58100</v>
      </c>
      <c r="J4034">
        <v>52300</v>
      </c>
      <c r="K4034">
        <v>550</v>
      </c>
      <c r="L4034">
        <v>112500</v>
      </c>
      <c r="M4034">
        <f>SUM(Emisiones_CO2_CO2eq_MUNDO[[#This Row],[Edificios (kilotoneladas CO₂e)]:[Electricidad y Calor (kilotoneladas CO₂e)]])</f>
        <v>234480</v>
      </c>
    </row>
    <row r="4035" spans="1:13" x14ac:dyDescent="0.25">
      <c r="A4035" t="s">
        <v>296</v>
      </c>
      <c r="B4035" t="s">
        <v>478</v>
      </c>
      <c r="C4035" t="s">
        <v>297</v>
      </c>
      <c r="D4035">
        <v>2000</v>
      </c>
      <c r="E4035">
        <v>3300</v>
      </c>
      <c r="F4035">
        <v>8690</v>
      </c>
      <c r="G4035">
        <v>0</v>
      </c>
      <c r="H4035">
        <v>0</v>
      </c>
      <c r="I4035">
        <v>60900</v>
      </c>
      <c r="J4035">
        <v>52900</v>
      </c>
      <c r="K4035">
        <v>1040</v>
      </c>
      <c r="L4035">
        <v>117500</v>
      </c>
      <c r="M4035">
        <f>SUM(Emisiones_CO2_CO2eq_MUNDO[[#This Row],[Edificios (kilotoneladas CO₂e)]:[Electricidad y Calor (kilotoneladas CO₂e)]])</f>
        <v>244330</v>
      </c>
    </row>
    <row r="4036" spans="1:13" x14ac:dyDescent="0.25">
      <c r="A4036" t="s">
        <v>296</v>
      </c>
      <c r="B4036" t="s">
        <v>478</v>
      </c>
      <c r="C4036" t="s">
        <v>297</v>
      </c>
      <c r="D4036">
        <v>2001</v>
      </c>
      <c r="E4036">
        <v>3400</v>
      </c>
      <c r="F4036">
        <v>9870</v>
      </c>
      <c r="G4036">
        <v>0</v>
      </c>
      <c r="H4036">
        <v>0</v>
      </c>
      <c r="I4036">
        <v>62700</v>
      </c>
      <c r="J4036">
        <v>52300</v>
      </c>
      <c r="K4036">
        <v>440</v>
      </c>
      <c r="L4036">
        <v>119900</v>
      </c>
      <c r="M4036">
        <f>SUM(Emisiones_CO2_CO2eq_MUNDO[[#This Row],[Edificios (kilotoneladas CO₂e)]:[Electricidad y Calor (kilotoneladas CO₂e)]])</f>
        <v>248610</v>
      </c>
    </row>
    <row r="4037" spans="1:13" x14ac:dyDescent="0.25">
      <c r="A4037" t="s">
        <v>296</v>
      </c>
      <c r="B4037" t="s">
        <v>478</v>
      </c>
      <c r="C4037" t="s">
        <v>297</v>
      </c>
      <c r="D4037">
        <v>2002</v>
      </c>
      <c r="E4037">
        <v>3500</v>
      </c>
      <c r="F4037">
        <v>11150</v>
      </c>
      <c r="G4037">
        <v>0</v>
      </c>
      <c r="H4037">
        <v>0</v>
      </c>
      <c r="I4037">
        <v>66400</v>
      </c>
      <c r="J4037">
        <v>60000</v>
      </c>
      <c r="K4037">
        <v>440</v>
      </c>
      <c r="L4037">
        <v>125400</v>
      </c>
      <c r="M4037">
        <f>SUM(Emisiones_CO2_CO2eq_MUNDO[[#This Row],[Edificios (kilotoneladas CO₂e)]:[Electricidad y Calor (kilotoneladas CO₂e)]])</f>
        <v>266890</v>
      </c>
    </row>
    <row r="4038" spans="1:13" x14ac:dyDescent="0.25">
      <c r="A4038" t="s">
        <v>296</v>
      </c>
      <c r="B4038" t="s">
        <v>478</v>
      </c>
      <c r="C4038" t="s">
        <v>297</v>
      </c>
      <c r="D4038">
        <v>2003</v>
      </c>
      <c r="E4038">
        <v>3600</v>
      </c>
      <c r="F4038">
        <v>11550</v>
      </c>
      <c r="G4038">
        <v>0</v>
      </c>
      <c r="H4038">
        <v>0</v>
      </c>
      <c r="I4038">
        <v>68700</v>
      </c>
      <c r="J4038">
        <v>62300</v>
      </c>
      <c r="K4038">
        <v>220</v>
      </c>
      <c r="L4038">
        <v>131800</v>
      </c>
      <c r="M4038">
        <f>SUM(Emisiones_CO2_CO2eq_MUNDO[[#This Row],[Edificios (kilotoneladas CO₂e)]:[Electricidad y Calor (kilotoneladas CO₂e)]])</f>
        <v>278170</v>
      </c>
    </row>
    <row r="4039" spans="1:13" x14ac:dyDescent="0.25">
      <c r="A4039" t="s">
        <v>296</v>
      </c>
      <c r="B4039" t="s">
        <v>478</v>
      </c>
      <c r="C4039" t="s">
        <v>297</v>
      </c>
      <c r="D4039">
        <v>2004</v>
      </c>
      <c r="E4039">
        <v>3700</v>
      </c>
      <c r="F4039">
        <v>11720</v>
      </c>
      <c r="G4039">
        <v>0</v>
      </c>
      <c r="H4039">
        <v>0</v>
      </c>
      <c r="I4039">
        <v>72200</v>
      </c>
      <c r="J4039">
        <v>65800</v>
      </c>
      <c r="K4039">
        <v>380</v>
      </c>
      <c r="L4039">
        <v>140400</v>
      </c>
      <c r="M4039">
        <f>SUM(Emisiones_CO2_CO2eq_MUNDO[[#This Row],[Edificios (kilotoneladas CO₂e)]:[Electricidad y Calor (kilotoneladas CO₂e)]])</f>
        <v>294200</v>
      </c>
    </row>
    <row r="4040" spans="1:13" x14ac:dyDescent="0.25">
      <c r="A4040" t="s">
        <v>296</v>
      </c>
      <c r="B4040" t="s">
        <v>478</v>
      </c>
      <c r="C4040" t="s">
        <v>297</v>
      </c>
      <c r="D4040">
        <v>2005</v>
      </c>
      <c r="E4040">
        <v>4000</v>
      </c>
      <c r="F4040">
        <v>11530</v>
      </c>
      <c r="G4040">
        <v>0</v>
      </c>
      <c r="H4040">
        <v>0</v>
      </c>
      <c r="I4040">
        <v>75800</v>
      </c>
      <c r="J4040">
        <v>67800</v>
      </c>
      <c r="K4040">
        <v>330</v>
      </c>
      <c r="L4040">
        <v>150500</v>
      </c>
      <c r="M4040">
        <f>SUM(Emisiones_CO2_CO2eq_MUNDO[[#This Row],[Edificios (kilotoneladas CO₂e)]:[Electricidad y Calor (kilotoneladas CO₂e)]])</f>
        <v>309960</v>
      </c>
    </row>
    <row r="4041" spans="1:13" x14ac:dyDescent="0.25">
      <c r="A4041" t="s">
        <v>296</v>
      </c>
      <c r="B4041" t="s">
        <v>478</v>
      </c>
      <c r="C4041" t="s">
        <v>297</v>
      </c>
      <c r="D4041">
        <v>2006</v>
      </c>
      <c r="E4041">
        <v>3900</v>
      </c>
      <c r="F4041">
        <v>12390</v>
      </c>
      <c r="G4041">
        <v>0</v>
      </c>
      <c r="H4041">
        <v>0</v>
      </c>
      <c r="I4041">
        <v>81900</v>
      </c>
      <c r="J4041">
        <v>73300</v>
      </c>
      <c r="K4041">
        <v>110</v>
      </c>
      <c r="L4041">
        <v>157600</v>
      </c>
      <c r="M4041">
        <f>SUM(Emisiones_CO2_CO2eq_MUNDO[[#This Row],[Edificios (kilotoneladas CO₂e)]:[Electricidad y Calor (kilotoneladas CO₂e)]])</f>
        <v>329200</v>
      </c>
    </row>
    <row r="4042" spans="1:13" x14ac:dyDescent="0.25">
      <c r="A4042" t="s">
        <v>296</v>
      </c>
      <c r="B4042" t="s">
        <v>478</v>
      </c>
      <c r="C4042" t="s">
        <v>297</v>
      </c>
      <c r="D4042">
        <v>2007</v>
      </c>
      <c r="E4042">
        <v>4099.99999999999</v>
      </c>
      <c r="F4042">
        <v>14180</v>
      </c>
      <c r="G4042">
        <v>0</v>
      </c>
      <c r="H4042">
        <v>0</v>
      </c>
      <c r="I4042">
        <v>91300</v>
      </c>
      <c r="J4042">
        <v>79900</v>
      </c>
      <c r="K4042">
        <v>380</v>
      </c>
      <c r="L4042">
        <v>157900</v>
      </c>
      <c r="M4042">
        <f>SUM(Emisiones_CO2_CO2eq_MUNDO[[#This Row],[Edificios (kilotoneladas CO₂e)]:[Electricidad y Calor (kilotoneladas CO₂e)]])</f>
        <v>347760</v>
      </c>
    </row>
    <row r="4043" spans="1:13" x14ac:dyDescent="0.25">
      <c r="A4043" t="s">
        <v>296</v>
      </c>
      <c r="B4043" t="s">
        <v>478</v>
      </c>
      <c r="C4043" t="s">
        <v>297</v>
      </c>
      <c r="D4043">
        <v>2008</v>
      </c>
      <c r="E4043">
        <v>4300</v>
      </c>
      <c r="F4043">
        <v>18370</v>
      </c>
      <c r="G4043">
        <v>0</v>
      </c>
      <c r="H4043">
        <v>0</v>
      </c>
      <c r="I4043">
        <v>98500</v>
      </c>
      <c r="J4043">
        <v>89200</v>
      </c>
      <c r="K4043">
        <v>0</v>
      </c>
      <c r="L4043">
        <v>172200</v>
      </c>
      <c r="M4043">
        <f>SUM(Emisiones_CO2_CO2eq_MUNDO[[#This Row],[Edificios (kilotoneladas CO₂e)]:[Electricidad y Calor (kilotoneladas CO₂e)]])</f>
        <v>382570</v>
      </c>
    </row>
    <row r="4044" spans="1:13" x14ac:dyDescent="0.25">
      <c r="A4044" t="s">
        <v>296</v>
      </c>
      <c r="B4044" t="s">
        <v>478</v>
      </c>
      <c r="C4044" t="s">
        <v>297</v>
      </c>
      <c r="D4044">
        <v>2009</v>
      </c>
      <c r="E4044">
        <v>4400</v>
      </c>
      <c r="F4044">
        <v>20180</v>
      </c>
      <c r="G4044">
        <v>0</v>
      </c>
      <c r="H4044">
        <v>0</v>
      </c>
      <c r="I4044">
        <v>101600</v>
      </c>
      <c r="J4044">
        <v>91000</v>
      </c>
      <c r="K4044">
        <v>0</v>
      </c>
      <c r="L4044">
        <v>182500</v>
      </c>
      <c r="M4044">
        <f>SUM(Emisiones_CO2_CO2eq_MUNDO[[#This Row],[Edificios (kilotoneladas CO₂e)]:[Electricidad y Calor (kilotoneladas CO₂e)]])</f>
        <v>399680</v>
      </c>
    </row>
    <row r="4045" spans="1:13" x14ac:dyDescent="0.25">
      <c r="A4045" t="s">
        <v>296</v>
      </c>
      <c r="B4045" t="s">
        <v>478</v>
      </c>
      <c r="C4045" t="s">
        <v>297</v>
      </c>
      <c r="D4045">
        <v>2010</v>
      </c>
      <c r="E4045">
        <v>4400</v>
      </c>
      <c r="F4045">
        <v>20990</v>
      </c>
      <c r="G4045">
        <v>0</v>
      </c>
      <c r="H4045">
        <v>0</v>
      </c>
      <c r="I4045">
        <v>105400</v>
      </c>
      <c r="J4045">
        <v>111800</v>
      </c>
      <c r="K4045">
        <v>0</v>
      </c>
      <c r="L4045">
        <v>197700</v>
      </c>
      <c r="M4045">
        <f>SUM(Emisiones_CO2_CO2eq_MUNDO[[#This Row],[Edificios (kilotoneladas CO₂e)]:[Electricidad y Calor (kilotoneladas CO₂e)]])</f>
        <v>440290</v>
      </c>
    </row>
    <row r="4046" spans="1:13" x14ac:dyDescent="0.25">
      <c r="A4046" t="s">
        <v>296</v>
      </c>
      <c r="B4046" t="s">
        <v>478</v>
      </c>
      <c r="C4046" t="s">
        <v>297</v>
      </c>
      <c r="D4046">
        <v>2011</v>
      </c>
      <c r="E4046">
        <v>5100</v>
      </c>
      <c r="F4046">
        <v>22330</v>
      </c>
      <c r="G4046">
        <v>0</v>
      </c>
      <c r="H4046">
        <v>0</v>
      </c>
      <c r="I4046">
        <v>110700</v>
      </c>
      <c r="J4046">
        <v>110400</v>
      </c>
      <c r="K4046">
        <v>0</v>
      </c>
      <c r="L4046">
        <v>208300</v>
      </c>
      <c r="M4046">
        <f>SUM(Emisiones_CO2_CO2eq_MUNDO[[#This Row],[Edificios (kilotoneladas CO₂e)]:[Electricidad y Calor (kilotoneladas CO₂e)]])</f>
        <v>456830</v>
      </c>
    </row>
    <row r="4047" spans="1:13" x14ac:dyDescent="0.25">
      <c r="A4047" t="s">
        <v>296</v>
      </c>
      <c r="B4047" t="s">
        <v>478</v>
      </c>
      <c r="C4047" t="s">
        <v>297</v>
      </c>
      <c r="D4047">
        <v>2012</v>
      </c>
      <c r="E4047">
        <v>4600</v>
      </c>
      <c r="F4047">
        <v>25370</v>
      </c>
      <c r="G4047">
        <v>0</v>
      </c>
      <c r="H4047">
        <v>0</v>
      </c>
      <c r="I4047">
        <v>120500</v>
      </c>
      <c r="J4047">
        <v>115900</v>
      </c>
      <c r="K4047">
        <v>0</v>
      </c>
      <c r="L4047">
        <v>222400</v>
      </c>
      <c r="M4047">
        <f>SUM(Emisiones_CO2_CO2eq_MUNDO[[#This Row],[Edificios (kilotoneladas CO₂e)]:[Electricidad y Calor (kilotoneladas CO₂e)]])</f>
        <v>488770</v>
      </c>
    </row>
    <row r="4048" spans="1:13" x14ac:dyDescent="0.25">
      <c r="A4048" t="s">
        <v>296</v>
      </c>
      <c r="B4048" t="s">
        <v>478</v>
      </c>
      <c r="C4048" t="s">
        <v>297</v>
      </c>
      <c r="D4048">
        <v>2013</v>
      </c>
      <c r="E4048">
        <v>4300</v>
      </c>
      <c r="F4048">
        <v>28220</v>
      </c>
      <c r="G4048">
        <v>0</v>
      </c>
      <c r="H4048">
        <v>0</v>
      </c>
      <c r="I4048">
        <v>124400</v>
      </c>
      <c r="J4048">
        <v>115300</v>
      </c>
      <c r="K4048">
        <v>0</v>
      </c>
      <c r="L4048">
        <v>227200</v>
      </c>
      <c r="M4048">
        <f>SUM(Emisiones_CO2_CO2eq_MUNDO[[#This Row],[Edificios (kilotoneladas CO₂e)]:[Electricidad y Calor (kilotoneladas CO₂e)]])</f>
        <v>499420</v>
      </c>
    </row>
    <row r="4049" spans="1:13" x14ac:dyDescent="0.25">
      <c r="A4049" t="s">
        <v>296</v>
      </c>
      <c r="B4049" t="s">
        <v>478</v>
      </c>
      <c r="C4049" t="s">
        <v>297</v>
      </c>
      <c r="D4049">
        <v>2014</v>
      </c>
      <c r="E4049">
        <v>4200</v>
      </c>
      <c r="F4049">
        <v>29850</v>
      </c>
      <c r="G4049">
        <v>0</v>
      </c>
      <c r="H4049">
        <v>0</v>
      </c>
      <c r="I4049">
        <v>131400</v>
      </c>
      <c r="J4049">
        <v>122100</v>
      </c>
      <c r="K4049">
        <v>20</v>
      </c>
      <c r="L4049">
        <v>249000</v>
      </c>
      <c r="M4049">
        <f>SUM(Emisiones_CO2_CO2eq_MUNDO[[#This Row],[Edificios (kilotoneladas CO₂e)]:[Electricidad y Calor (kilotoneladas CO₂e)]])</f>
        <v>536570</v>
      </c>
    </row>
    <row r="4050" spans="1:13" x14ac:dyDescent="0.25">
      <c r="A4050" t="s">
        <v>296</v>
      </c>
      <c r="B4050" t="s">
        <v>478</v>
      </c>
      <c r="C4050" t="s">
        <v>297</v>
      </c>
      <c r="D4050">
        <v>2015</v>
      </c>
      <c r="E4050">
        <v>4600</v>
      </c>
      <c r="F4050">
        <v>29670</v>
      </c>
      <c r="G4050">
        <v>0</v>
      </c>
      <c r="H4050">
        <v>0</v>
      </c>
      <c r="I4050">
        <v>142200</v>
      </c>
      <c r="J4050">
        <v>112200</v>
      </c>
      <c r="K4050">
        <v>20</v>
      </c>
      <c r="L4050">
        <v>272700</v>
      </c>
      <c r="M4050">
        <f>SUM(Emisiones_CO2_CO2eq_MUNDO[[#This Row],[Edificios (kilotoneladas CO₂e)]:[Electricidad y Calor (kilotoneladas CO₂e)]])</f>
        <v>561390</v>
      </c>
    </row>
    <row r="4051" spans="1:13" x14ac:dyDescent="0.25">
      <c r="A4051" t="s">
        <v>296</v>
      </c>
      <c r="B4051" t="s">
        <v>478</v>
      </c>
      <c r="C4051" t="s">
        <v>297</v>
      </c>
      <c r="D4051">
        <v>2016</v>
      </c>
      <c r="E4051">
        <v>4900</v>
      </c>
      <c r="F4051">
        <v>28880</v>
      </c>
      <c r="G4051">
        <v>0</v>
      </c>
      <c r="H4051">
        <v>0</v>
      </c>
      <c r="I4051">
        <v>136900</v>
      </c>
      <c r="J4051">
        <v>110800</v>
      </c>
      <c r="K4051">
        <v>20</v>
      </c>
      <c r="L4051">
        <v>274700</v>
      </c>
      <c r="M4051">
        <f>SUM(Emisiones_CO2_CO2eq_MUNDO[[#This Row],[Edificios (kilotoneladas CO₂e)]:[Electricidad y Calor (kilotoneladas CO₂e)]])</f>
        <v>556200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</v>
      </c>
      <c r="F4052">
        <v>190</v>
      </c>
      <c r="G4052">
        <v>6970</v>
      </c>
      <c r="H4052">
        <v>200</v>
      </c>
      <c r="I4052">
        <v>700</v>
      </c>
      <c r="J4052">
        <v>200</v>
      </c>
      <c r="K4052">
        <v>0</v>
      </c>
      <c r="L4052">
        <v>800</v>
      </c>
      <c r="M4052">
        <f>SUM(Emisiones_CO2_CO2eq_MUNDO[[#This Row],[Edificios (kilotoneladas CO₂e)]:[Electricidad y Calor (kilotoneladas CO₂e)]])</f>
        <v>9160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</v>
      </c>
      <c r="F4053">
        <v>200</v>
      </c>
      <c r="G4053">
        <v>6970</v>
      </c>
      <c r="H4053">
        <v>100</v>
      </c>
      <c r="I4053">
        <v>700</v>
      </c>
      <c r="J4053">
        <v>200</v>
      </c>
      <c r="K4053">
        <v>0</v>
      </c>
      <c r="L4053">
        <v>800</v>
      </c>
      <c r="M4053">
        <f>SUM(Emisiones_CO2_CO2eq_MUNDO[[#This Row],[Edificios (kilotoneladas CO₂e)]:[Electricidad y Calor (kilotoneladas CO₂e)]])</f>
        <v>9070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</v>
      </c>
      <c r="F4054">
        <v>250</v>
      </c>
      <c r="G4054">
        <v>6970</v>
      </c>
      <c r="H4054">
        <v>200</v>
      </c>
      <c r="I4054">
        <v>800</v>
      </c>
      <c r="J4054">
        <v>300</v>
      </c>
      <c r="K4054">
        <v>0</v>
      </c>
      <c r="L4054">
        <v>900</v>
      </c>
      <c r="M4054">
        <f>SUM(Emisiones_CO2_CO2eq_MUNDO[[#This Row],[Edificios (kilotoneladas CO₂e)]:[Electricidad y Calor (kilotoneladas CO₂e)]])</f>
        <v>9620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</v>
      </c>
      <c r="F4055">
        <v>240</v>
      </c>
      <c r="G4055">
        <v>6970</v>
      </c>
      <c r="H4055">
        <v>100</v>
      </c>
      <c r="I4055">
        <v>800</v>
      </c>
      <c r="J4055">
        <v>300</v>
      </c>
      <c r="K4055">
        <v>0</v>
      </c>
      <c r="L4055">
        <v>900</v>
      </c>
      <c r="M4055">
        <f>SUM(Emisiones_CO2_CO2eq_MUNDO[[#This Row],[Edificios (kilotoneladas CO₂e)]:[Electricidad y Calor (kilotoneladas CO₂e)]])</f>
        <v>9510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</v>
      </c>
      <c r="F4056">
        <v>280</v>
      </c>
      <c r="G4056">
        <v>6970</v>
      </c>
      <c r="H4056">
        <v>100</v>
      </c>
      <c r="I4056">
        <v>700</v>
      </c>
      <c r="J4056">
        <v>300</v>
      </c>
      <c r="K4056">
        <v>0</v>
      </c>
      <c r="L4056">
        <v>1000</v>
      </c>
      <c r="M4056">
        <f>SUM(Emisiones_CO2_CO2eq_MUNDO[[#This Row],[Edificios (kilotoneladas CO₂e)]:[Electricidad y Calor (kilotoneladas CO₂e)]])</f>
        <v>9550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</v>
      </c>
      <c r="F4057">
        <v>280</v>
      </c>
      <c r="G4057">
        <v>6970</v>
      </c>
      <c r="H4057">
        <v>100</v>
      </c>
      <c r="I4057">
        <v>800</v>
      </c>
      <c r="J4057">
        <v>400</v>
      </c>
      <c r="K4057">
        <v>0</v>
      </c>
      <c r="L4057">
        <v>1000</v>
      </c>
      <c r="M4057">
        <f>SUM(Emisiones_CO2_CO2eq_MUNDO[[#This Row],[Edificios (kilotoneladas CO₂e)]:[Electricidad y Calor (kilotoneladas CO₂e)]])</f>
        <v>9750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</v>
      </c>
      <c r="F4058">
        <v>330</v>
      </c>
      <c r="G4058">
        <v>6970</v>
      </c>
      <c r="H4058">
        <v>100</v>
      </c>
      <c r="I4058">
        <v>800</v>
      </c>
      <c r="J4058">
        <v>300</v>
      </c>
      <c r="K4058">
        <v>0</v>
      </c>
      <c r="L4058">
        <v>1000</v>
      </c>
      <c r="M4058">
        <f>SUM(Emisiones_CO2_CO2eq_MUNDO[[#This Row],[Edificios (kilotoneladas CO₂e)]:[Electricidad y Calor (kilotoneladas CO₂e)]])</f>
        <v>9700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</v>
      </c>
      <c r="F4059">
        <v>350</v>
      </c>
      <c r="G4059">
        <v>6970</v>
      </c>
      <c r="H4059">
        <v>100</v>
      </c>
      <c r="I4059">
        <v>900</v>
      </c>
      <c r="J4059">
        <v>400</v>
      </c>
      <c r="K4059">
        <v>0</v>
      </c>
      <c r="L4059">
        <v>1100</v>
      </c>
      <c r="M4059">
        <f>SUM(Emisiones_CO2_CO2eq_MUNDO[[#This Row],[Edificios (kilotoneladas CO₂e)]:[Electricidad y Calor (kilotoneladas CO₂e)]])</f>
        <v>10120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</v>
      </c>
      <c r="F4060">
        <v>410</v>
      </c>
      <c r="G4060">
        <v>6970</v>
      </c>
      <c r="H4060">
        <v>200</v>
      </c>
      <c r="I4060">
        <v>1000</v>
      </c>
      <c r="J4060">
        <v>500</v>
      </c>
      <c r="K4060">
        <v>0</v>
      </c>
      <c r="L4060">
        <v>1200</v>
      </c>
      <c r="M4060">
        <f>SUM(Emisiones_CO2_CO2eq_MUNDO[[#This Row],[Edificios (kilotoneladas CO₂e)]:[Electricidad y Calor (kilotoneladas CO₂e)]])</f>
        <v>10580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</v>
      </c>
      <c r="F4061">
        <v>400</v>
      </c>
      <c r="G4061">
        <v>6970</v>
      </c>
      <c r="H4061">
        <v>200</v>
      </c>
      <c r="I4061">
        <v>1100</v>
      </c>
      <c r="J4061">
        <v>600</v>
      </c>
      <c r="K4061">
        <v>0</v>
      </c>
      <c r="L4061">
        <v>1300</v>
      </c>
      <c r="M4061">
        <f>SUM(Emisiones_CO2_CO2eq_MUNDO[[#This Row],[Edificios (kilotoneladas CO₂e)]:[Electricidad y Calor (kilotoneladas CO₂e)]])</f>
        <v>10870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</v>
      </c>
      <c r="F4062">
        <v>540</v>
      </c>
      <c r="G4062">
        <v>6970</v>
      </c>
      <c r="H4062">
        <v>0</v>
      </c>
      <c r="I4062">
        <v>1200</v>
      </c>
      <c r="J4062">
        <v>500</v>
      </c>
      <c r="K4062">
        <v>0</v>
      </c>
      <c r="L4062">
        <v>1500</v>
      </c>
      <c r="M4062">
        <f>SUM(Emisiones_CO2_CO2eq_MUNDO[[#This Row],[Edificios (kilotoneladas CO₂e)]:[Electricidad y Calor (kilotoneladas CO₂e)]])</f>
        <v>11010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</v>
      </c>
      <c r="F4063">
        <v>620</v>
      </c>
      <c r="G4063">
        <v>6600</v>
      </c>
      <c r="H4063">
        <v>0</v>
      </c>
      <c r="I4063">
        <v>1200</v>
      </c>
      <c r="J4063">
        <v>700</v>
      </c>
      <c r="K4063">
        <v>0</v>
      </c>
      <c r="L4063">
        <v>1600</v>
      </c>
      <c r="M4063">
        <f>SUM(Emisiones_CO2_CO2eq_MUNDO[[#This Row],[Edificios (kilotoneladas CO₂e)]:[Electricidad y Calor (kilotoneladas CO₂e)]])</f>
        <v>11120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</v>
      </c>
      <c r="F4064">
        <v>660</v>
      </c>
      <c r="G4064">
        <v>6600</v>
      </c>
      <c r="H4064">
        <v>0</v>
      </c>
      <c r="I4064">
        <v>1300</v>
      </c>
      <c r="J4064">
        <v>700</v>
      </c>
      <c r="K4064">
        <v>0</v>
      </c>
      <c r="L4064">
        <v>1500</v>
      </c>
      <c r="M4064">
        <f>SUM(Emisiones_CO2_CO2eq_MUNDO[[#This Row],[Edificios (kilotoneladas CO₂e)]:[Electricidad y Calor (kilotoneladas CO₂e)]])</f>
        <v>11160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</v>
      </c>
      <c r="F4065">
        <v>680</v>
      </c>
      <c r="G4065">
        <v>6600</v>
      </c>
      <c r="H4065">
        <v>0</v>
      </c>
      <c r="I4065">
        <v>1400</v>
      </c>
      <c r="J4065">
        <v>600</v>
      </c>
      <c r="K4065">
        <v>0</v>
      </c>
      <c r="L4065">
        <v>1400</v>
      </c>
      <c r="M4065">
        <f>SUM(Emisiones_CO2_CO2eq_MUNDO[[#This Row],[Edificios (kilotoneladas CO₂e)]:[Electricidad y Calor (kilotoneladas CO₂e)]])</f>
        <v>11080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</v>
      </c>
      <c r="F4066">
        <v>950</v>
      </c>
      <c r="G4066">
        <v>6600</v>
      </c>
      <c r="H4066">
        <v>0</v>
      </c>
      <c r="I4066">
        <v>1500</v>
      </c>
      <c r="J4066">
        <v>900</v>
      </c>
      <c r="K4066">
        <v>0</v>
      </c>
      <c r="L4066">
        <v>1600</v>
      </c>
      <c r="M4066">
        <f>SUM(Emisiones_CO2_CO2eq_MUNDO[[#This Row],[Edificios (kilotoneladas CO₂e)]:[Electricidad y Calor (kilotoneladas CO₂e)]])</f>
        <v>11950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</v>
      </c>
      <c r="F4067">
        <v>1040</v>
      </c>
      <c r="G4067">
        <v>6600</v>
      </c>
      <c r="H4067">
        <v>0</v>
      </c>
      <c r="I4067">
        <v>1500</v>
      </c>
      <c r="J4067">
        <v>800</v>
      </c>
      <c r="K4067">
        <v>0</v>
      </c>
      <c r="L4067">
        <v>1900</v>
      </c>
      <c r="M4067">
        <f>SUM(Emisiones_CO2_CO2eq_MUNDO[[#This Row],[Edificios (kilotoneladas CO₂e)]:[Electricidad y Calor (kilotoneladas CO₂e)]])</f>
        <v>12240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</v>
      </c>
      <c r="F4068">
        <v>1130</v>
      </c>
      <c r="G4068">
        <v>5870</v>
      </c>
      <c r="H4068">
        <v>0</v>
      </c>
      <c r="I4068">
        <v>1600</v>
      </c>
      <c r="J4068">
        <v>600</v>
      </c>
      <c r="K4068">
        <v>0</v>
      </c>
      <c r="L4068">
        <v>1900</v>
      </c>
      <c r="M4068">
        <f>SUM(Emisiones_CO2_CO2eq_MUNDO[[#This Row],[Edificios (kilotoneladas CO₂e)]:[Electricidad y Calor (kilotoneladas CO₂e)]])</f>
        <v>11500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</v>
      </c>
      <c r="F4069">
        <v>1220</v>
      </c>
      <c r="G4069">
        <v>5870</v>
      </c>
      <c r="H4069">
        <v>0</v>
      </c>
      <c r="I4069">
        <v>2000</v>
      </c>
      <c r="J4069">
        <v>800</v>
      </c>
      <c r="K4069">
        <v>0</v>
      </c>
      <c r="L4069">
        <v>1700</v>
      </c>
      <c r="M4069">
        <f>SUM(Emisiones_CO2_CO2eq_MUNDO[[#This Row],[Edificios (kilotoneladas CO₂e)]:[Electricidad y Calor (kilotoneladas CO₂e)]])</f>
        <v>11990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</v>
      </c>
      <c r="F4070">
        <v>1190</v>
      </c>
      <c r="G4070">
        <v>5870</v>
      </c>
      <c r="H4070">
        <v>0</v>
      </c>
      <c r="I4070">
        <v>2200</v>
      </c>
      <c r="J4070">
        <v>900</v>
      </c>
      <c r="K4070">
        <v>0</v>
      </c>
      <c r="L4070">
        <v>1700</v>
      </c>
      <c r="M4070">
        <f>SUM(Emisiones_CO2_CO2eq_MUNDO[[#This Row],[Edificios (kilotoneladas CO₂e)]:[Electricidad y Calor (kilotoneladas CO₂e)]])</f>
        <v>12260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</v>
      </c>
      <c r="F4071">
        <v>1280</v>
      </c>
      <c r="G4071">
        <v>5870</v>
      </c>
      <c r="H4071">
        <v>0</v>
      </c>
      <c r="I4071">
        <v>2000</v>
      </c>
      <c r="J4071">
        <v>900</v>
      </c>
      <c r="K4071">
        <v>0</v>
      </c>
      <c r="L4071">
        <v>2100</v>
      </c>
      <c r="M4071">
        <f>SUM(Emisiones_CO2_CO2eq_MUNDO[[#This Row],[Edificios (kilotoneladas CO₂e)]:[Electricidad y Calor (kilotoneladas CO₂e)]])</f>
        <v>12550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</v>
      </c>
      <c r="F4072">
        <v>1570</v>
      </c>
      <c r="G4072">
        <v>5870</v>
      </c>
      <c r="H4072">
        <v>0</v>
      </c>
      <c r="I4072">
        <v>2100</v>
      </c>
      <c r="J4072">
        <v>900</v>
      </c>
      <c r="K4072">
        <v>0</v>
      </c>
      <c r="L4072">
        <v>2100</v>
      </c>
      <c r="M4072">
        <f>SUM(Emisiones_CO2_CO2eq_MUNDO[[#This Row],[Edificios (kilotoneladas CO₂e)]:[Electricidad y Calor (kilotoneladas CO₂e)]])</f>
        <v>12840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</v>
      </c>
      <c r="F4073">
        <v>1790</v>
      </c>
      <c r="G4073">
        <v>4400</v>
      </c>
      <c r="H4073">
        <v>0</v>
      </c>
      <c r="I4073">
        <v>2200</v>
      </c>
      <c r="J4073">
        <v>1200</v>
      </c>
      <c r="K4073">
        <v>0</v>
      </c>
      <c r="L4073">
        <v>1900</v>
      </c>
      <c r="M4073">
        <f>SUM(Emisiones_CO2_CO2eq_MUNDO[[#This Row],[Edificios (kilotoneladas CO₂e)]:[Electricidad y Calor (kilotoneladas CO₂e)]])</f>
        <v>11790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</v>
      </c>
      <c r="F4074">
        <v>1790</v>
      </c>
      <c r="G4074">
        <v>4400</v>
      </c>
      <c r="H4074">
        <v>0</v>
      </c>
      <c r="I4074">
        <v>2100</v>
      </c>
      <c r="J4074">
        <v>1100</v>
      </c>
      <c r="K4074">
        <v>0</v>
      </c>
      <c r="L4074">
        <v>2100</v>
      </c>
      <c r="M4074">
        <f>SUM(Emisiones_CO2_CO2eq_MUNDO[[#This Row],[Edificios (kilotoneladas CO₂e)]:[Electricidad y Calor (kilotoneladas CO₂e)]])</f>
        <v>11790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</v>
      </c>
      <c r="F4075">
        <v>2020</v>
      </c>
      <c r="G4075">
        <v>4400</v>
      </c>
      <c r="H4075">
        <v>0</v>
      </c>
      <c r="I4075">
        <v>2300</v>
      </c>
      <c r="J4075">
        <v>1100</v>
      </c>
      <c r="K4075">
        <v>0</v>
      </c>
      <c r="L4075">
        <v>2200</v>
      </c>
      <c r="M4075">
        <f>SUM(Emisiones_CO2_CO2eq_MUNDO[[#This Row],[Edificios (kilotoneladas CO₂e)]:[Electricidad y Calor (kilotoneladas CO₂e)]])</f>
        <v>12320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</v>
      </c>
      <c r="F4076">
        <v>1900</v>
      </c>
      <c r="G4076">
        <v>4400</v>
      </c>
      <c r="H4076">
        <v>0</v>
      </c>
      <c r="I4076">
        <v>2400</v>
      </c>
      <c r="J4076">
        <v>1400</v>
      </c>
      <c r="K4076">
        <v>0</v>
      </c>
      <c r="L4076">
        <v>2500</v>
      </c>
      <c r="M4076">
        <f>SUM(Emisiones_CO2_CO2eq_MUNDO[[#This Row],[Edificios (kilotoneladas CO₂e)]:[Electricidad y Calor (kilotoneladas CO₂e)]])</f>
        <v>12900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</v>
      </c>
      <c r="F4077">
        <v>1790</v>
      </c>
      <c r="G4077">
        <v>4400</v>
      </c>
      <c r="H4077">
        <v>0</v>
      </c>
      <c r="I4077">
        <v>2700</v>
      </c>
      <c r="J4077">
        <v>1600</v>
      </c>
      <c r="K4077">
        <v>0</v>
      </c>
      <c r="L4077">
        <v>2800</v>
      </c>
      <c r="M4077">
        <f>SUM(Emisiones_CO2_CO2eq_MUNDO[[#This Row],[Edificios (kilotoneladas CO₂e)]:[Electricidad y Calor (kilotoneladas CO₂e)]])</f>
        <v>13590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</v>
      </c>
      <c r="F4078">
        <v>1790</v>
      </c>
      <c r="G4078">
        <v>4400</v>
      </c>
      <c r="H4078">
        <v>0</v>
      </c>
      <c r="I4078">
        <v>3000</v>
      </c>
      <c r="J4078">
        <v>1700</v>
      </c>
      <c r="K4078">
        <v>0</v>
      </c>
      <c r="L4078">
        <v>3100</v>
      </c>
      <c r="M4078">
        <f>SUM(Emisiones_CO2_CO2eq_MUNDO[[#This Row],[Edificios (kilotoneladas CO₂e)]:[Electricidad y Calor (kilotoneladas CO₂e)]])</f>
        <v>14390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</v>
      </c>
      <c r="F4079">
        <v>0</v>
      </c>
      <c r="G4079">
        <v>-4680</v>
      </c>
      <c r="H4079">
        <v>5100</v>
      </c>
      <c r="I4079">
        <v>4500</v>
      </c>
      <c r="J4079">
        <v>9800</v>
      </c>
      <c r="K4079">
        <v>0</v>
      </c>
      <c r="L4079">
        <v>40400</v>
      </c>
      <c r="M4079">
        <f>SUM(Emisiones_CO2_CO2eq_MUNDO[[#This Row],[Edificios (kilotoneladas CO₂e)]:[Electricidad y Calor (kilotoneladas CO₂e)]])</f>
        <v>57220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</v>
      </c>
      <c r="F4080">
        <v>0</v>
      </c>
      <c r="G4080">
        <v>-4680</v>
      </c>
      <c r="H4080">
        <v>4600</v>
      </c>
      <c r="I4080">
        <v>3200</v>
      </c>
      <c r="J4080">
        <v>7200</v>
      </c>
      <c r="K4080">
        <v>0</v>
      </c>
      <c r="L4080">
        <v>35900</v>
      </c>
      <c r="M4080">
        <f>SUM(Emisiones_CO2_CO2eq_MUNDO[[#This Row],[Edificios (kilotoneladas CO₂e)]:[Electricidad y Calor (kilotoneladas CO₂e)]])</f>
        <v>47520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</v>
      </c>
      <c r="F4081">
        <v>910</v>
      </c>
      <c r="G4081">
        <v>-4680</v>
      </c>
      <c r="H4081">
        <v>1400</v>
      </c>
      <c r="I4081">
        <v>2300</v>
      </c>
      <c r="J4081">
        <v>7300</v>
      </c>
      <c r="K4081">
        <v>0</v>
      </c>
      <c r="L4081">
        <v>34200</v>
      </c>
      <c r="M4081">
        <f>SUM(Emisiones_CO2_CO2eq_MUNDO[[#This Row],[Edificios (kilotoneladas CO₂e)]:[Electricidad y Calor (kilotoneladas CO₂e)]])</f>
        <v>44230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</v>
      </c>
      <c r="F4082">
        <v>490</v>
      </c>
      <c r="G4082">
        <v>-4680</v>
      </c>
      <c r="H4082">
        <v>1300</v>
      </c>
      <c r="I4082">
        <v>2700</v>
      </c>
      <c r="J4082">
        <v>4500</v>
      </c>
      <c r="K4082">
        <v>0</v>
      </c>
      <c r="L4082">
        <v>31500</v>
      </c>
      <c r="M4082">
        <f>SUM(Emisiones_CO2_CO2eq_MUNDO[[#This Row],[Edificios (kilotoneladas CO₂e)]:[Electricidad y Calor (kilotoneladas CO₂e)]])</f>
        <v>38610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</v>
      </c>
      <c r="F4083">
        <v>740</v>
      </c>
      <c r="G4083">
        <v>-4680</v>
      </c>
      <c r="H4083">
        <v>1200</v>
      </c>
      <c r="I4083">
        <v>2600</v>
      </c>
      <c r="J4083">
        <v>3900</v>
      </c>
      <c r="K4083">
        <v>0</v>
      </c>
      <c r="L4083">
        <v>28800</v>
      </c>
      <c r="M4083">
        <f>SUM(Emisiones_CO2_CO2eq_MUNDO[[#This Row],[Edificios (kilotoneladas CO₂e)]:[Electricidad y Calor (kilotoneladas CO₂e)]])</f>
        <v>34960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</v>
      </c>
      <c r="F4084">
        <v>790</v>
      </c>
      <c r="G4084">
        <v>-4680</v>
      </c>
      <c r="H4084">
        <v>700</v>
      </c>
      <c r="I4084">
        <v>2700</v>
      </c>
      <c r="J4084">
        <v>3200</v>
      </c>
      <c r="K4084">
        <v>0</v>
      </c>
      <c r="L4084">
        <v>36400</v>
      </c>
      <c r="M4084">
        <f>SUM(Emisiones_CO2_CO2eq_MUNDO[[#This Row],[Edificios (kilotoneladas CO₂e)]:[Electricidad y Calor (kilotoneladas CO₂e)]])</f>
        <v>40610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</v>
      </c>
      <c r="F4085">
        <v>1040</v>
      </c>
      <c r="G4085">
        <v>-4680</v>
      </c>
      <c r="H4085">
        <v>1400</v>
      </c>
      <c r="I4085">
        <v>4600</v>
      </c>
      <c r="J4085">
        <v>7700</v>
      </c>
      <c r="K4085">
        <v>0</v>
      </c>
      <c r="L4085">
        <v>35400</v>
      </c>
      <c r="M4085">
        <f>SUM(Emisiones_CO2_CO2eq_MUNDO[[#This Row],[Edificios (kilotoneladas CO₂e)]:[Electricidad y Calor (kilotoneladas CO₂e)]])</f>
        <v>47960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</v>
      </c>
      <c r="F4086">
        <v>960</v>
      </c>
      <c r="G4086">
        <v>-4680</v>
      </c>
      <c r="H4086">
        <v>1400</v>
      </c>
      <c r="I4086">
        <v>6300</v>
      </c>
      <c r="J4086">
        <v>7700</v>
      </c>
      <c r="K4086">
        <v>0</v>
      </c>
      <c r="L4086">
        <v>38400</v>
      </c>
      <c r="M4086">
        <f>SUM(Emisiones_CO2_CO2eq_MUNDO[[#This Row],[Edificios (kilotoneladas CO₂e)]:[Electricidad y Calor (kilotoneladas CO₂e)]])</f>
        <v>52480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</v>
      </c>
      <c r="F4087">
        <v>1090</v>
      </c>
      <c r="G4087">
        <v>-4680</v>
      </c>
      <c r="H4087">
        <v>1200</v>
      </c>
      <c r="I4087">
        <v>4900</v>
      </c>
      <c r="J4087">
        <v>9200</v>
      </c>
      <c r="K4087">
        <v>0</v>
      </c>
      <c r="L4087">
        <v>38100</v>
      </c>
      <c r="M4087">
        <f>SUM(Emisiones_CO2_CO2eq_MUNDO[[#This Row],[Edificios (kilotoneladas CO₂e)]:[Electricidad y Calor (kilotoneladas CO₂e)]])</f>
        <v>52510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</v>
      </c>
      <c r="F4088">
        <v>770</v>
      </c>
      <c r="G4088">
        <v>-4680</v>
      </c>
      <c r="H4088">
        <v>1300</v>
      </c>
      <c r="I4088">
        <v>2600</v>
      </c>
      <c r="J4088">
        <v>5300</v>
      </c>
      <c r="K4088">
        <v>0</v>
      </c>
      <c r="L4088">
        <v>28500</v>
      </c>
      <c r="M4088">
        <f>SUM(Emisiones_CO2_CO2eq_MUNDO[[#This Row],[Edificios (kilotoneladas CO₂e)]:[Electricidad y Calor (kilotoneladas CO₂e)]])</f>
        <v>36190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</v>
      </c>
      <c r="F4089">
        <v>1050</v>
      </c>
      <c r="G4089">
        <v>-4680</v>
      </c>
      <c r="H4089">
        <v>1000</v>
      </c>
      <c r="I4089">
        <v>2300</v>
      </c>
      <c r="J4089">
        <v>5300</v>
      </c>
      <c r="K4089">
        <v>0</v>
      </c>
      <c r="L4089">
        <v>32100</v>
      </c>
      <c r="M4089">
        <f>SUM(Emisiones_CO2_CO2eq_MUNDO[[#This Row],[Edificios (kilotoneladas CO₂e)]:[Electricidad y Calor (kilotoneladas CO₂e)]])</f>
        <v>39370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</v>
      </c>
      <c r="F4090">
        <v>1170</v>
      </c>
      <c r="G4090">
        <v>-4920</v>
      </c>
      <c r="H4090">
        <v>1400</v>
      </c>
      <c r="I4090">
        <v>3700</v>
      </c>
      <c r="J4090">
        <v>6100</v>
      </c>
      <c r="K4090">
        <v>0</v>
      </c>
      <c r="L4090">
        <v>31600</v>
      </c>
      <c r="M4090">
        <f>SUM(Emisiones_CO2_CO2eq_MUNDO[[#This Row],[Edificios (kilotoneladas CO₂e)]:[Electricidad y Calor (kilotoneladas CO₂e)]])</f>
        <v>41250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</v>
      </c>
      <c r="F4091">
        <v>1130</v>
      </c>
      <c r="G4091">
        <v>-4920</v>
      </c>
      <c r="H4091">
        <v>2000</v>
      </c>
      <c r="I4091">
        <v>4500</v>
      </c>
      <c r="J4091">
        <v>6500</v>
      </c>
      <c r="K4091">
        <v>0</v>
      </c>
      <c r="L4091">
        <v>33100</v>
      </c>
      <c r="M4091">
        <f>SUM(Emisiones_CO2_CO2eq_MUNDO[[#This Row],[Edificios (kilotoneladas CO₂e)]:[Electricidad y Calor (kilotoneladas CO₂e)]])</f>
        <v>44810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</v>
      </c>
      <c r="F4092">
        <v>950</v>
      </c>
      <c r="G4092">
        <v>-4900</v>
      </c>
      <c r="H4092">
        <v>2100</v>
      </c>
      <c r="I4092">
        <v>4900</v>
      </c>
      <c r="J4092">
        <v>7800</v>
      </c>
      <c r="K4092">
        <v>0</v>
      </c>
      <c r="L4092">
        <v>34700</v>
      </c>
      <c r="M4092">
        <f>SUM(Emisiones_CO2_CO2eq_MUNDO[[#This Row],[Edificios (kilotoneladas CO₂e)]:[Electricidad y Calor (kilotoneladas CO₂e)]])</f>
        <v>48150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</v>
      </c>
      <c r="F4093">
        <v>1200</v>
      </c>
      <c r="G4093">
        <v>-4920</v>
      </c>
      <c r="H4093">
        <v>1900</v>
      </c>
      <c r="I4093">
        <v>6300</v>
      </c>
      <c r="J4093">
        <v>9600</v>
      </c>
      <c r="K4093">
        <v>0</v>
      </c>
      <c r="L4093">
        <v>35800</v>
      </c>
      <c r="M4093">
        <f>SUM(Emisiones_CO2_CO2eq_MUNDO[[#This Row],[Edificios (kilotoneladas CO₂e)]:[Electricidad y Calor (kilotoneladas CO₂e)]])</f>
        <v>52580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</v>
      </c>
      <c r="F4094">
        <v>1190</v>
      </c>
      <c r="G4094">
        <v>-4920</v>
      </c>
      <c r="H4094">
        <v>300</v>
      </c>
      <c r="I4094">
        <v>6600</v>
      </c>
      <c r="J4094">
        <v>6900</v>
      </c>
      <c r="K4094">
        <v>0</v>
      </c>
      <c r="L4094">
        <v>33000</v>
      </c>
      <c r="M4094">
        <f>SUM(Emisiones_CO2_CO2eq_MUNDO[[#This Row],[Edificios (kilotoneladas CO₂e)]:[Electricidad y Calor (kilotoneladas CO₂e)]])</f>
        <v>45870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</v>
      </c>
      <c r="F4095">
        <v>1300</v>
      </c>
      <c r="G4095">
        <v>-64819.999999999905</v>
      </c>
      <c r="H4095">
        <v>300</v>
      </c>
      <c r="I4095">
        <v>7100</v>
      </c>
      <c r="J4095">
        <v>7700</v>
      </c>
      <c r="K4095">
        <v>0</v>
      </c>
      <c r="L4095">
        <v>34900</v>
      </c>
      <c r="M4095">
        <f>SUM(Emisiones_CO2_CO2eq_MUNDO[[#This Row],[Edificios (kilotoneladas CO₂e)]:[Electricidad y Calor (kilotoneladas CO₂e)]])</f>
        <v>-11719.999999999905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</v>
      </c>
      <c r="F4096">
        <v>1340</v>
      </c>
      <c r="G4096">
        <v>-64819.999999999905</v>
      </c>
      <c r="H4096">
        <v>1500</v>
      </c>
      <c r="I4096">
        <v>5500</v>
      </c>
      <c r="J4096">
        <v>8300</v>
      </c>
      <c r="K4096">
        <v>0</v>
      </c>
      <c r="L4096">
        <v>31300</v>
      </c>
      <c r="M4096">
        <f>SUM(Emisiones_CO2_CO2eq_MUNDO[[#This Row],[Edificios (kilotoneladas CO₂e)]:[Electricidad y Calor (kilotoneladas CO₂e)]])</f>
        <v>-13479.999999999905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</v>
      </c>
      <c r="F4097">
        <v>1450</v>
      </c>
      <c r="G4097">
        <v>-64819.999999999905</v>
      </c>
      <c r="H4097">
        <v>200</v>
      </c>
      <c r="I4097">
        <v>6800</v>
      </c>
      <c r="J4097">
        <v>7600</v>
      </c>
      <c r="K4097">
        <v>0</v>
      </c>
      <c r="L4097">
        <v>30600</v>
      </c>
      <c r="M4097">
        <f>SUM(Emisiones_CO2_CO2eq_MUNDO[[#This Row],[Edificios (kilotoneladas CO₂e)]:[Electricidad y Calor (kilotoneladas CO₂e)]])</f>
        <v>-15069.999999999905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</v>
      </c>
      <c r="F4098">
        <v>1110</v>
      </c>
      <c r="G4098">
        <v>-64819.999999999905</v>
      </c>
      <c r="H4098">
        <v>300</v>
      </c>
      <c r="I4098">
        <v>6400</v>
      </c>
      <c r="J4098">
        <v>4099.99999999999</v>
      </c>
      <c r="K4098">
        <v>0</v>
      </c>
      <c r="L4098">
        <v>32299.999999999898</v>
      </c>
      <c r="M4098">
        <f>SUM(Emisiones_CO2_CO2eq_MUNDO[[#This Row],[Edificios (kilotoneladas CO₂e)]:[Electricidad y Calor (kilotoneladas CO₂e)]])</f>
        <v>-18010.000000000015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</v>
      </c>
      <c r="F4099">
        <v>1050</v>
      </c>
      <c r="G4099">
        <v>-64819.999999999905</v>
      </c>
      <c r="H4099">
        <v>200</v>
      </c>
      <c r="I4099">
        <v>6400</v>
      </c>
      <c r="J4099">
        <v>4800</v>
      </c>
      <c r="K4099">
        <v>0</v>
      </c>
      <c r="L4099">
        <v>31400</v>
      </c>
      <c r="M4099">
        <f>SUM(Emisiones_CO2_CO2eq_MUNDO[[#This Row],[Edificios (kilotoneladas CO₂e)]:[Electricidad y Calor (kilotoneladas CO₂e)]])</f>
        <v>-18069.999999999905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</v>
      </c>
      <c r="F4100">
        <v>1030</v>
      </c>
      <c r="G4100">
        <v>-1310</v>
      </c>
      <c r="H4100">
        <v>200</v>
      </c>
      <c r="I4100">
        <v>5800</v>
      </c>
      <c r="J4100">
        <v>5600</v>
      </c>
      <c r="K4100">
        <v>0</v>
      </c>
      <c r="L4100">
        <v>34600</v>
      </c>
      <c r="M4100">
        <f>SUM(Emisiones_CO2_CO2eq_MUNDO[[#This Row],[Edificios (kilotoneladas CO₂e)]:[Electricidad y Calor (kilotoneladas CO₂e)]])</f>
        <v>49620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</v>
      </c>
      <c r="F4101">
        <v>880</v>
      </c>
      <c r="G4101">
        <v>-1320</v>
      </c>
      <c r="H4101">
        <v>400</v>
      </c>
      <c r="I4101">
        <v>5100</v>
      </c>
      <c r="J4101">
        <v>4900</v>
      </c>
      <c r="K4101">
        <v>0</v>
      </c>
      <c r="L4101">
        <v>31400</v>
      </c>
      <c r="M4101">
        <f>SUM(Emisiones_CO2_CO2eq_MUNDO[[#This Row],[Edificios (kilotoneladas CO₂e)]:[Electricidad y Calor (kilotoneladas CO₂e)]])</f>
        <v>44160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</v>
      </c>
      <c r="F4102">
        <v>770</v>
      </c>
      <c r="G4102">
        <v>-1320</v>
      </c>
      <c r="H4102">
        <v>400</v>
      </c>
      <c r="I4102">
        <v>5600</v>
      </c>
      <c r="J4102">
        <v>4099.99999999999</v>
      </c>
      <c r="K4102">
        <v>0</v>
      </c>
      <c r="L4102">
        <v>33100</v>
      </c>
      <c r="M4102">
        <f>SUM(Emisiones_CO2_CO2eq_MUNDO[[#This Row],[Edificios (kilotoneladas CO₂e)]:[Electricidad y Calor (kilotoneladas CO₂e)]])</f>
        <v>44949.999999999985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</v>
      </c>
      <c r="F4103">
        <v>670</v>
      </c>
      <c r="G4103">
        <v>-1320</v>
      </c>
      <c r="H4103">
        <v>400</v>
      </c>
      <c r="I4103">
        <v>5900</v>
      </c>
      <c r="J4103">
        <v>3600</v>
      </c>
      <c r="K4103">
        <v>0</v>
      </c>
      <c r="L4103">
        <v>26500</v>
      </c>
      <c r="M4103">
        <f>SUM(Emisiones_CO2_CO2eq_MUNDO[[#This Row],[Edificios (kilotoneladas CO₂e)]:[Electricidad y Calor (kilotoneladas CO₂e)]])</f>
        <v>37650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</v>
      </c>
      <c r="F4104">
        <v>690</v>
      </c>
      <c r="G4104">
        <v>-1320</v>
      </c>
      <c r="H4104">
        <v>400</v>
      </c>
      <c r="I4104">
        <v>5800</v>
      </c>
      <c r="J4104">
        <v>4000</v>
      </c>
      <c r="K4104">
        <v>0</v>
      </c>
      <c r="L4104">
        <v>32299.999999999898</v>
      </c>
      <c r="M4104">
        <f>SUM(Emisiones_CO2_CO2eq_MUNDO[[#This Row],[Edificios (kilotoneladas CO₂e)]:[Electricidad y Calor (kilotoneladas CO₂e)]])</f>
        <v>43869.999999999898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</v>
      </c>
      <c r="F4105">
        <v>690</v>
      </c>
      <c r="G4105">
        <v>-1320</v>
      </c>
      <c r="H4105">
        <v>500</v>
      </c>
      <c r="I4105">
        <v>6000</v>
      </c>
      <c r="J4105">
        <v>4500</v>
      </c>
      <c r="K4105">
        <v>0</v>
      </c>
      <c r="L4105">
        <v>32200</v>
      </c>
      <c r="M4105">
        <f>SUM(Emisiones_CO2_CO2eq_MUNDO[[#This Row],[Edificios (kilotoneladas CO₂e)]:[Electricidad y Calor (kilotoneladas CO₂e)]])</f>
        <v>44970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f>SUM(Emisiones_CO2_CO2eq_MUNDO[[#This Row],[Edificios (kilotoneladas CO₂e)]:[Electricidad y Calor (kilotoneladas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f>SUM(Emisiones_CO2_CO2eq_MUNDO[[#This Row],[Edificios (kilotoneladas CO₂e)]:[Electricidad y Calor (kilotoneladas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f>SUM(Emisiones_CO2_CO2eq_MUNDO[[#This Row],[Edificios (kilotoneladas CO₂e)]:[Electricidad y Calor (kilotoneladas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f>SUM(Emisiones_CO2_CO2eq_MUNDO[[#This Row],[Edificios (kilotoneladas CO₂e)]:[Electricidad y Calor (kilotoneladas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f>SUM(Emisiones_CO2_CO2eq_MUNDO[[#This Row],[Edificios (kilotoneladas CO₂e)]:[Electricidad y Calor (kilotoneladas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f>SUM(Emisiones_CO2_CO2eq_MUNDO[[#This Row],[Edificios (kilotoneladas CO₂e)]:[Electricidad y Calor (kilotoneladas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SUM(Emisiones_CO2_CO2eq_MUNDO[[#This Row],[Edificios (kilotoneladas CO₂e)]:[Electricidad y Calor (kilotoneladas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SUM(Emisiones_CO2_CO2eq_MUNDO[[#This Row],[Edificios (kilotoneladas CO₂e)]:[Electricidad y Calor (kilotoneladas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SUM(Emisiones_CO2_CO2eq_MUNDO[[#This Row],[Edificios (kilotoneladas CO₂e)]:[Electricidad y Calor (kilotoneladas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f>SUM(Emisiones_CO2_CO2eq_MUNDO[[#This Row],[Edificios (kilotoneladas CO₂e)]:[Electricidad y Calor (kilotoneladas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f>SUM(Emisiones_CO2_CO2eq_MUNDO[[#This Row],[Edificios (kilotoneladas CO₂e)]:[Electricidad y Calor (kilotoneladas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f>SUM(Emisiones_CO2_CO2eq_MUNDO[[#This Row],[Edificios (kilotoneladas CO₂e)]:[Electricidad y Calor (kilotoneladas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SUM(Emisiones_CO2_CO2eq_MUNDO[[#This Row],[Edificios (kilotoneladas CO₂e)]:[Electricidad y Calor (kilotoneladas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SUM(Emisiones_CO2_CO2eq_MUNDO[[#This Row],[Edificios (kilotoneladas CO₂e)]:[Electricidad y Calor (kilotoneladas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f>SUM(Emisiones_CO2_CO2eq_MUNDO[[#This Row],[Edificios (kilotoneladas CO₂e)]:[Electricidad y Calor (kilotoneladas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SUM(Emisiones_CO2_CO2eq_MUNDO[[#This Row],[Edificios (kilotoneladas CO₂e)]:[Electricidad y Calor (kilotoneladas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SUM(Emisiones_CO2_CO2eq_MUNDO[[#This Row],[Edificios (kilotoneladas CO₂e)]:[Electricidad y Calor (kilotoneladas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SUM(Emisiones_CO2_CO2eq_MUNDO[[#This Row],[Edificios (kilotoneladas CO₂e)]:[Electricidad y Calor (kilotoneladas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f>SUM(Emisiones_CO2_CO2eq_MUNDO[[#This Row],[Edificios (kilotoneladas CO₂e)]:[Electricidad y Calor (kilotoneladas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f>SUM(Emisiones_CO2_CO2eq_MUNDO[[#This Row],[Edificios (kilotoneladas CO₂e)]:[Electricidad y Calor (kilotoneladas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f>SUM(Emisiones_CO2_CO2eq_MUNDO[[#This Row],[Edificios (kilotoneladas CO₂e)]:[Electricidad y Calor (kilotoneladas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f>SUM(Emisiones_CO2_CO2eq_MUNDO[[#This Row],[Edificios (kilotoneladas CO₂e)]:[Electricidad y Calor (kilotoneladas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f>SUM(Emisiones_CO2_CO2eq_MUNDO[[#This Row],[Edificios (kilotoneladas CO₂e)]:[Electricidad y Calor (kilotoneladas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f>SUM(Emisiones_CO2_CO2eq_MUNDO[[#This Row],[Edificios (kilotoneladas CO₂e)]:[Electricidad y Calor (kilotoneladas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f>SUM(Emisiones_CO2_CO2eq_MUNDO[[#This Row],[Edificios (kilotoneladas CO₂e)]:[Electricidad y Calor (kilotoneladas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f>SUM(Emisiones_CO2_CO2eq_MUNDO[[#This Row],[Edificios (kilotoneladas CO₂e)]:[Electricidad y Calor (kilotoneladas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f>SUM(Emisiones_CO2_CO2eq_MUNDO[[#This Row],[Edificios (kilotoneladas CO₂e)]:[Electricidad y Calor (kilotoneladas CO₂e)]])</f>
        <v>0</v>
      </c>
    </row>
    <row r="4133" spans="1:13" x14ac:dyDescent="0.25">
      <c r="A4133" t="s">
        <v>304</v>
      </c>
      <c r="B4133" t="s">
        <v>479</v>
      </c>
      <c r="C4133" t="s">
        <v>305</v>
      </c>
      <c r="D4133">
        <v>1990</v>
      </c>
      <c r="E4133">
        <v>0</v>
      </c>
      <c r="F4133">
        <v>0</v>
      </c>
      <c r="G4133">
        <v>5690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f>SUM(Emisiones_CO2_CO2eq_MUNDO[[#This Row],[Edificios (kilotoneladas CO₂e)]:[Electricidad y Calor (kilotoneladas CO₂e)]])</f>
        <v>5690</v>
      </c>
    </row>
    <row r="4134" spans="1:13" x14ac:dyDescent="0.25">
      <c r="A4134" t="s">
        <v>304</v>
      </c>
      <c r="B4134" t="s">
        <v>479</v>
      </c>
      <c r="C4134" t="s">
        <v>305</v>
      </c>
      <c r="D4134">
        <v>1991</v>
      </c>
      <c r="E4134">
        <v>0</v>
      </c>
      <c r="F4134">
        <v>0</v>
      </c>
      <c r="G4134">
        <v>5690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f>SUM(Emisiones_CO2_CO2eq_MUNDO[[#This Row],[Edificios (kilotoneladas CO₂e)]:[Electricidad y Calor (kilotoneladas CO₂e)]])</f>
        <v>5690</v>
      </c>
    </row>
    <row r="4135" spans="1:13" x14ac:dyDescent="0.25">
      <c r="A4135" t="s">
        <v>304</v>
      </c>
      <c r="B4135" t="s">
        <v>479</v>
      </c>
      <c r="C4135" t="s">
        <v>305</v>
      </c>
      <c r="D4135">
        <v>1992</v>
      </c>
      <c r="E4135">
        <v>0</v>
      </c>
      <c r="F4135">
        <v>0</v>
      </c>
      <c r="G4135">
        <v>5690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f>SUM(Emisiones_CO2_CO2eq_MUNDO[[#This Row],[Edificios (kilotoneladas CO₂e)]:[Electricidad y Calor (kilotoneladas CO₂e)]])</f>
        <v>5690</v>
      </c>
    </row>
    <row r="4136" spans="1:13" x14ac:dyDescent="0.25">
      <c r="A4136" t="s">
        <v>304</v>
      </c>
      <c r="B4136" t="s">
        <v>479</v>
      </c>
      <c r="C4136" t="s">
        <v>305</v>
      </c>
      <c r="D4136">
        <v>1993</v>
      </c>
      <c r="E4136">
        <v>0</v>
      </c>
      <c r="F4136">
        <v>0</v>
      </c>
      <c r="G4136">
        <v>5690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SUM(Emisiones_CO2_CO2eq_MUNDO[[#This Row],[Edificios (kilotoneladas CO₂e)]:[Electricidad y Calor (kilotoneladas CO₂e)]])</f>
        <v>5690</v>
      </c>
    </row>
    <row r="4137" spans="1:13" x14ac:dyDescent="0.25">
      <c r="A4137" t="s">
        <v>304</v>
      </c>
      <c r="B4137" t="s">
        <v>479</v>
      </c>
      <c r="C4137" t="s">
        <v>305</v>
      </c>
      <c r="D4137">
        <v>1994</v>
      </c>
      <c r="E4137">
        <v>0</v>
      </c>
      <c r="F4137">
        <v>0</v>
      </c>
      <c r="G4137">
        <v>5690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SUM(Emisiones_CO2_CO2eq_MUNDO[[#This Row],[Edificios (kilotoneladas CO₂e)]:[Electricidad y Calor (kilotoneladas CO₂e)]])</f>
        <v>5690</v>
      </c>
    </row>
    <row r="4138" spans="1:13" x14ac:dyDescent="0.25">
      <c r="A4138" t="s">
        <v>304</v>
      </c>
      <c r="B4138" t="s">
        <v>479</v>
      </c>
      <c r="C4138" t="s">
        <v>305</v>
      </c>
      <c r="D4138">
        <v>1995</v>
      </c>
      <c r="E4138">
        <v>0</v>
      </c>
      <c r="F4138">
        <v>0</v>
      </c>
      <c r="G4138">
        <v>5690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SUM(Emisiones_CO2_CO2eq_MUNDO[[#This Row],[Edificios (kilotoneladas CO₂e)]:[Electricidad y Calor (kilotoneladas CO₂e)]])</f>
        <v>5690</v>
      </c>
    </row>
    <row r="4139" spans="1:13" x14ac:dyDescent="0.25">
      <c r="A4139" t="s">
        <v>304</v>
      </c>
      <c r="B4139" t="s">
        <v>479</v>
      </c>
      <c r="C4139" t="s">
        <v>305</v>
      </c>
      <c r="D4139">
        <v>1996</v>
      </c>
      <c r="E4139">
        <v>0</v>
      </c>
      <c r="F4139">
        <v>0</v>
      </c>
      <c r="G4139">
        <v>5690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SUM(Emisiones_CO2_CO2eq_MUNDO[[#This Row],[Edificios (kilotoneladas CO₂e)]:[Electricidad y Calor (kilotoneladas CO₂e)]])</f>
        <v>5690</v>
      </c>
    </row>
    <row r="4140" spans="1:13" x14ac:dyDescent="0.25">
      <c r="A4140" t="s">
        <v>304</v>
      </c>
      <c r="B4140" t="s">
        <v>479</v>
      </c>
      <c r="C4140" t="s">
        <v>305</v>
      </c>
      <c r="D4140">
        <v>1997</v>
      </c>
      <c r="E4140">
        <v>0</v>
      </c>
      <c r="F4140">
        <v>0</v>
      </c>
      <c r="G4140">
        <v>5690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f>SUM(Emisiones_CO2_CO2eq_MUNDO[[#This Row],[Edificios (kilotoneladas CO₂e)]:[Electricidad y Calor (kilotoneladas CO₂e)]])</f>
        <v>5690</v>
      </c>
    </row>
    <row r="4141" spans="1:13" x14ac:dyDescent="0.25">
      <c r="A4141" t="s">
        <v>304</v>
      </c>
      <c r="B4141" t="s">
        <v>479</v>
      </c>
      <c r="C4141" t="s">
        <v>305</v>
      </c>
      <c r="D4141">
        <v>1998</v>
      </c>
      <c r="E4141">
        <v>0</v>
      </c>
      <c r="F4141">
        <v>0</v>
      </c>
      <c r="G4141">
        <v>5690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f>SUM(Emisiones_CO2_CO2eq_MUNDO[[#This Row],[Edificios (kilotoneladas CO₂e)]:[Electricidad y Calor (kilotoneladas CO₂e)]])</f>
        <v>5690</v>
      </c>
    </row>
    <row r="4142" spans="1:13" x14ac:dyDescent="0.25">
      <c r="A4142" t="s">
        <v>304</v>
      </c>
      <c r="B4142" t="s">
        <v>479</v>
      </c>
      <c r="C4142" t="s">
        <v>305</v>
      </c>
      <c r="D4142">
        <v>1999</v>
      </c>
      <c r="E4142">
        <v>0</v>
      </c>
      <c r="F4142">
        <v>0</v>
      </c>
      <c r="G4142">
        <v>5690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f>SUM(Emisiones_CO2_CO2eq_MUNDO[[#This Row],[Edificios (kilotoneladas CO₂e)]:[Electricidad y Calor (kilotoneladas CO₂e)]])</f>
        <v>5690</v>
      </c>
    </row>
    <row r="4143" spans="1:13" x14ac:dyDescent="0.25">
      <c r="A4143" t="s">
        <v>304</v>
      </c>
      <c r="B4143" t="s">
        <v>479</v>
      </c>
      <c r="C4143" t="s">
        <v>305</v>
      </c>
      <c r="D4143">
        <v>2000</v>
      </c>
      <c r="E4143">
        <v>0</v>
      </c>
      <c r="F4143">
        <v>0</v>
      </c>
      <c r="G4143">
        <v>5690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f>SUM(Emisiones_CO2_CO2eq_MUNDO[[#This Row],[Edificios (kilotoneladas CO₂e)]:[Electricidad y Calor (kilotoneladas CO₂e)]])</f>
        <v>5690</v>
      </c>
    </row>
    <row r="4144" spans="1:13" x14ac:dyDescent="0.25">
      <c r="A4144" t="s">
        <v>304</v>
      </c>
      <c r="B4144" t="s">
        <v>479</v>
      </c>
      <c r="C4144" t="s">
        <v>305</v>
      </c>
      <c r="D4144">
        <v>2001</v>
      </c>
      <c r="E4144">
        <v>0</v>
      </c>
      <c r="F4144">
        <v>0</v>
      </c>
      <c r="G4144">
        <v>5700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f>SUM(Emisiones_CO2_CO2eq_MUNDO[[#This Row],[Edificios (kilotoneladas CO₂e)]:[Electricidad y Calor (kilotoneladas CO₂e)]])</f>
        <v>5700</v>
      </c>
    </row>
    <row r="4145" spans="1:13" x14ac:dyDescent="0.25">
      <c r="A4145" t="s">
        <v>304</v>
      </c>
      <c r="B4145" t="s">
        <v>479</v>
      </c>
      <c r="C4145" t="s">
        <v>305</v>
      </c>
      <c r="D4145">
        <v>2002</v>
      </c>
      <c r="E4145">
        <v>0</v>
      </c>
      <c r="F4145">
        <v>0</v>
      </c>
      <c r="G4145">
        <v>5700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f>SUM(Emisiones_CO2_CO2eq_MUNDO[[#This Row],[Edificios (kilotoneladas CO₂e)]:[Electricidad y Calor (kilotoneladas CO₂e)]])</f>
        <v>5700</v>
      </c>
    </row>
    <row r="4146" spans="1:13" x14ac:dyDescent="0.25">
      <c r="A4146" t="s">
        <v>304</v>
      </c>
      <c r="B4146" t="s">
        <v>479</v>
      </c>
      <c r="C4146" t="s">
        <v>305</v>
      </c>
      <c r="D4146">
        <v>2003</v>
      </c>
      <c r="E4146">
        <v>0</v>
      </c>
      <c r="F4146">
        <v>0</v>
      </c>
      <c r="G4146">
        <v>5700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f>SUM(Emisiones_CO2_CO2eq_MUNDO[[#This Row],[Edificios (kilotoneladas CO₂e)]:[Electricidad y Calor (kilotoneladas CO₂e)]])</f>
        <v>5700</v>
      </c>
    </row>
    <row r="4147" spans="1:13" x14ac:dyDescent="0.25">
      <c r="A4147" t="s">
        <v>304</v>
      </c>
      <c r="B4147" t="s">
        <v>479</v>
      </c>
      <c r="C4147" t="s">
        <v>305</v>
      </c>
      <c r="D4147">
        <v>2004</v>
      </c>
      <c r="E4147">
        <v>0</v>
      </c>
      <c r="F4147">
        <v>0</v>
      </c>
      <c r="G4147">
        <v>5700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SUM(Emisiones_CO2_CO2eq_MUNDO[[#This Row],[Edificios (kilotoneladas CO₂e)]:[Electricidad y Calor (kilotoneladas CO₂e)]])</f>
        <v>5700</v>
      </c>
    </row>
    <row r="4148" spans="1:13" x14ac:dyDescent="0.25">
      <c r="A4148" t="s">
        <v>304</v>
      </c>
      <c r="B4148" t="s">
        <v>479</v>
      </c>
      <c r="C4148" t="s">
        <v>305</v>
      </c>
      <c r="D4148">
        <v>2005</v>
      </c>
      <c r="E4148">
        <v>0</v>
      </c>
      <c r="F4148">
        <v>0</v>
      </c>
      <c r="G4148">
        <v>5700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SUM(Emisiones_CO2_CO2eq_MUNDO[[#This Row],[Edificios (kilotoneladas CO₂e)]:[Electricidad y Calor (kilotoneladas CO₂e)]])</f>
        <v>5700</v>
      </c>
    </row>
    <row r="4149" spans="1:13" x14ac:dyDescent="0.25">
      <c r="A4149" t="s">
        <v>304</v>
      </c>
      <c r="B4149" t="s">
        <v>479</v>
      </c>
      <c r="C4149" t="s">
        <v>305</v>
      </c>
      <c r="D4149">
        <v>2006</v>
      </c>
      <c r="E4149">
        <v>0</v>
      </c>
      <c r="F4149">
        <v>0</v>
      </c>
      <c r="G4149">
        <v>5690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SUM(Emisiones_CO2_CO2eq_MUNDO[[#This Row],[Edificios (kilotoneladas CO₂e)]:[Electricidad y Calor (kilotoneladas CO₂e)]])</f>
        <v>5690</v>
      </c>
    </row>
    <row r="4150" spans="1:13" x14ac:dyDescent="0.25">
      <c r="A4150" t="s">
        <v>304</v>
      </c>
      <c r="B4150" t="s">
        <v>479</v>
      </c>
      <c r="C4150" t="s">
        <v>305</v>
      </c>
      <c r="D4150">
        <v>2007</v>
      </c>
      <c r="E4150">
        <v>0</v>
      </c>
      <c r="F4150">
        <v>0</v>
      </c>
      <c r="G4150">
        <v>5690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SUM(Emisiones_CO2_CO2eq_MUNDO[[#This Row],[Edificios (kilotoneladas CO₂e)]:[Electricidad y Calor (kilotoneladas CO₂e)]])</f>
        <v>5690</v>
      </c>
    </row>
    <row r="4151" spans="1:13" x14ac:dyDescent="0.25">
      <c r="A4151" t="s">
        <v>304</v>
      </c>
      <c r="B4151" t="s">
        <v>479</v>
      </c>
      <c r="C4151" t="s">
        <v>305</v>
      </c>
      <c r="D4151">
        <v>2008</v>
      </c>
      <c r="E4151">
        <v>0</v>
      </c>
      <c r="F4151">
        <v>0</v>
      </c>
      <c r="G4151">
        <v>5690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f>SUM(Emisiones_CO2_CO2eq_MUNDO[[#This Row],[Edificios (kilotoneladas CO₂e)]:[Electricidad y Calor (kilotoneladas CO₂e)]])</f>
        <v>5690</v>
      </c>
    </row>
    <row r="4152" spans="1:13" x14ac:dyDescent="0.25">
      <c r="A4152" t="s">
        <v>304</v>
      </c>
      <c r="B4152" t="s">
        <v>479</v>
      </c>
      <c r="C4152" t="s">
        <v>305</v>
      </c>
      <c r="D4152">
        <v>2009</v>
      </c>
      <c r="E4152">
        <v>0</v>
      </c>
      <c r="F4152">
        <v>0</v>
      </c>
      <c r="G4152">
        <v>5690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f>SUM(Emisiones_CO2_CO2eq_MUNDO[[#This Row],[Edificios (kilotoneladas CO₂e)]:[Electricidad y Calor (kilotoneladas CO₂e)]])</f>
        <v>5690</v>
      </c>
    </row>
    <row r="4153" spans="1:13" x14ac:dyDescent="0.25">
      <c r="A4153" t="s">
        <v>304</v>
      </c>
      <c r="B4153" t="s">
        <v>479</v>
      </c>
      <c r="C4153" t="s">
        <v>305</v>
      </c>
      <c r="D4153">
        <v>2010</v>
      </c>
      <c r="E4153">
        <v>0</v>
      </c>
      <c r="F4153">
        <v>0</v>
      </c>
      <c r="G4153">
        <v>5690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f>SUM(Emisiones_CO2_CO2eq_MUNDO[[#This Row],[Edificios (kilotoneladas CO₂e)]:[Electricidad y Calor (kilotoneladas CO₂e)]])</f>
        <v>5690</v>
      </c>
    </row>
    <row r="4154" spans="1:13" x14ac:dyDescent="0.25">
      <c r="A4154" t="s">
        <v>304</v>
      </c>
      <c r="B4154" t="s">
        <v>479</v>
      </c>
      <c r="C4154" t="s">
        <v>305</v>
      </c>
      <c r="D4154">
        <v>2011</v>
      </c>
      <c r="E4154">
        <v>0</v>
      </c>
      <c r="F4154">
        <v>0</v>
      </c>
      <c r="G4154">
        <v>5680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f>SUM(Emisiones_CO2_CO2eq_MUNDO[[#This Row],[Edificios (kilotoneladas CO₂e)]:[Electricidad y Calor (kilotoneladas CO₂e)]])</f>
        <v>5680</v>
      </c>
    </row>
    <row r="4155" spans="1:13" x14ac:dyDescent="0.25">
      <c r="A4155" t="s">
        <v>304</v>
      </c>
      <c r="B4155" t="s">
        <v>479</v>
      </c>
      <c r="C4155" t="s">
        <v>305</v>
      </c>
      <c r="D4155">
        <v>2012</v>
      </c>
      <c r="E4155">
        <v>0</v>
      </c>
      <c r="F4155">
        <v>0</v>
      </c>
      <c r="G4155">
        <v>5680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f>SUM(Emisiones_CO2_CO2eq_MUNDO[[#This Row],[Edificios (kilotoneladas CO₂e)]:[Electricidad y Calor (kilotoneladas CO₂e)]])</f>
        <v>5680</v>
      </c>
    </row>
    <row r="4156" spans="1:13" x14ac:dyDescent="0.25">
      <c r="A4156" t="s">
        <v>304</v>
      </c>
      <c r="B4156" t="s">
        <v>479</v>
      </c>
      <c r="C4156" t="s">
        <v>305</v>
      </c>
      <c r="D4156">
        <v>2013</v>
      </c>
      <c r="E4156">
        <v>0</v>
      </c>
      <c r="F4156">
        <v>0</v>
      </c>
      <c r="G4156">
        <v>5680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f>SUM(Emisiones_CO2_CO2eq_MUNDO[[#This Row],[Edificios (kilotoneladas CO₂e)]:[Electricidad y Calor (kilotoneladas CO₂e)]])</f>
        <v>5680</v>
      </c>
    </row>
    <row r="4157" spans="1:13" x14ac:dyDescent="0.25">
      <c r="A4157" t="s">
        <v>304</v>
      </c>
      <c r="B4157" t="s">
        <v>479</v>
      </c>
      <c r="C4157" t="s">
        <v>305</v>
      </c>
      <c r="D4157">
        <v>2014</v>
      </c>
      <c r="E4157">
        <v>0</v>
      </c>
      <c r="F4157">
        <v>0</v>
      </c>
      <c r="G4157">
        <v>5680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f>SUM(Emisiones_CO2_CO2eq_MUNDO[[#This Row],[Edificios (kilotoneladas CO₂e)]:[Electricidad y Calor (kilotoneladas CO₂e)]])</f>
        <v>5680</v>
      </c>
    </row>
    <row r="4158" spans="1:13" x14ac:dyDescent="0.25">
      <c r="A4158" t="s">
        <v>304</v>
      </c>
      <c r="B4158" t="s">
        <v>479</v>
      </c>
      <c r="C4158" t="s">
        <v>305</v>
      </c>
      <c r="D4158">
        <v>2015</v>
      </c>
      <c r="E4158">
        <v>0</v>
      </c>
      <c r="F4158">
        <v>0</v>
      </c>
      <c r="G4158">
        <v>5680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f>SUM(Emisiones_CO2_CO2eq_MUNDO[[#This Row],[Edificios (kilotoneladas CO₂e)]:[Electricidad y Calor (kilotoneladas CO₂e)]])</f>
        <v>5680</v>
      </c>
    </row>
    <row r="4159" spans="1:13" x14ac:dyDescent="0.25">
      <c r="A4159" t="s">
        <v>304</v>
      </c>
      <c r="B4159" t="s">
        <v>479</v>
      </c>
      <c r="C4159" t="s">
        <v>305</v>
      </c>
      <c r="D4159">
        <v>2016</v>
      </c>
      <c r="E4159">
        <v>0</v>
      </c>
      <c r="F4159">
        <v>0</v>
      </c>
      <c r="G4159">
        <v>5680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f>SUM(Emisiones_CO2_CO2eq_MUNDO[[#This Row],[Edificios (kilotoneladas CO₂e)]:[Electricidad y Calor (kilotoneladas CO₂e)]])</f>
        <v>5680</v>
      </c>
    </row>
    <row r="4160" spans="1:13" x14ac:dyDescent="0.25">
      <c r="A4160" t="s">
        <v>306</v>
      </c>
      <c r="B4160" t="s">
        <v>480</v>
      </c>
      <c r="C4160" t="s">
        <v>307</v>
      </c>
      <c r="D4160">
        <v>1990</v>
      </c>
      <c r="E4160">
        <v>1300</v>
      </c>
      <c r="F4160">
        <v>750</v>
      </c>
      <c r="G4160">
        <v>-20</v>
      </c>
      <c r="H4160">
        <v>100</v>
      </c>
      <c r="I4160">
        <v>4099.99999999999</v>
      </c>
      <c r="J4160">
        <v>400</v>
      </c>
      <c r="K4160">
        <v>0</v>
      </c>
      <c r="L4160">
        <v>23200</v>
      </c>
      <c r="M4160">
        <f>SUM(Emisiones_CO2_CO2eq_MUNDO[[#This Row],[Edificios (kilotoneladas CO₂e)]:[Electricidad y Calor (kilotoneladas CO₂e)]])</f>
        <v>29829.999999999989</v>
      </c>
    </row>
    <row r="4161" spans="1:13" x14ac:dyDescent="0.25">
      <c r="A4161" t="s">
        <v>306</v>
      </c>
      <c r="B4161" t="s">
        <v>480</v>
      </c>
      <c r="C4161" t="s">
        <v>307</v>
      </c>
      <c r="D4161">
        <v>1991</v>
      </c>
      <c r="E4161">
        <v>1200</v>
      </c>
      <c r="F4161">
        <v>810</v>
      </c>
      <c r="G4161">
        <v>-20</v>
      </c>
      <c r="H4161">
        <v>100</v>
      </c>
      <c r="I4161">
        <v>4900</v>
      </c>
      <c r="J4161">
        <v>400</v>
      </c>
      <c r="K4161">
        <v>0</v>
      </c>
      <c r="L4161">
        <v>23900</v>
      </c>
      <c r="M4161">
        <f>SUM(Emisiones_CO2_CO2eq_MUNDO[[#This Row],[Edificios (kilotoneladas CO₂e)]:[Electricidad y Calor (kilotoneladas CO₂e)]])</f>
        <v>31290</v>
      </c>
    </row>
    <row r="4162" spans="1:13" x14ac:dyDescent="0.25">
      <c r="A4162" t="s">
        <v>306</v>
      </c>
      <c r="B4162" t="s">
        <v>480</v>
      </c>
      <c r="C4162" t="s">
        <v>307</v>
      </c>
      <c r="D4162">
        <v>1992</v>
      </c>
      <c r="E4162">
        <v>700</v>
      </c>
      <c r="F4162">
        <v>770</v>
      </c>
      <c r="G4162">
        <v>-20</v>
      </c>
      <c r="H4162">
        <v>100</v>
      </c>
      <c r="I4162">
        <v>4800</v>
      </c>
      <c r="J4162">
        <v>500</v>
      </c>
      <c r="K4162">
        <v>0</v>
      </c>
      <c r="L4162">
        <v>25500</v>
      </c>
      <c r="M4162">
        <f>SUM(Emisiones_CO2_CO2eq_MUNDO[[#This Row],[Edificios (kilotoneladas CO₂e)]:[Electricidad y Calor (kilotoneladas CO₂e)]])</f>
        <v>32350</v>
      </c>
    </row>
    <row r="4163" spans="1:13" x14ac:dyDescent="0.25">
      <c r="A4163" t="s">
        <v>306</v>
      </c>
      <c r="B4163" t="s">
        <v>480</v>
      </c>
      <c r="C4163" t="s">
        <v>307</v>
      </c>
      <c r="D4163">
        <v>1993</v>
      </c>
      <c r="E4163">
        <v>700</v>
      </c>
      <c r="F4163">
        <v>1210</v>
      </c>
      <c r="G4163">
        <v>-20</v>
      </c>
      <c r="H4163">
        <v>100</v>
      </c>
      <c r="I4163">
        <v>4700</v>
      </c>
      <c r="J4163">
        <v>500</v>
      </c>
      <c r="K4163">
        <v>0</v>
      </c>
      <c r="L4163">
        <v>30200</v>
      </c>
      <c r="M4163">
        <f>SUM(Emisiones_CO2_CO2eq_MUNDO[[#This Row],[Edificios (kilotoneladas CO₂e)]:[Electricidad y Calor (kilotoneladas CO₂e)]])</f>
        <v>37390</v>
      </c>
    </row>
    <row r="4164" spans="1:13" x14ac:dyDescent="0.25">
      <c r="A4164" t="s">
        <v>306</v>
      </c>
      <c r="B4164" t="s">
        <v>480</v>
      </c>
      <c r="C4164" t="s">
        <v>307</v>
      </c>
      <c r="D4164">
        <v>1994</v>
      </c>
      <c r="E4164">
        <v>700</v>
      </c>
      <c r="F4164">
        <v>1260</v>
      </c>
      <c r="G4164">
        <v>-20</v>
      </c>
      <c r="H4164">
        <v>100</v>
      </c>
      <c r="I4164">
        <v>5100</v>
      </c>
      <c r="J4164">
        <v>500</v>
      </c>
      <c r="K4164">
        <v>0</v>
      </c>
      <c r="L4164">
        <v>31500</v>
      </c>
      <c r="M4164">
        <f>SUM(Emisiones_CO2_CO2eq_MUNDO[[#This Row],[Edificios (kilotoneladas CO₂e)]:[Electricidad y Calor (kilotoneladas CO₂e)]])</f>
        <v>39140</v>
      </c>
    </row>
    <row r="4165" spans="1:13" x14ac:dyDescent="0.25">
      <c r="A4165" t="s">
        <v>306</v>
      </c>
      <c r="B4165" t="s">
        <v>480</v>
      </c>
      <c r="C4165" t="s">
        <v>307</v>
      </c>
      <c r="D4165">
        <v>1995</v>
      </c>
      <c r="E4165">
        <v>500</v>
      </c>
      <c r="F4165">
        <v>1300</v>
      </c>
      <c r="G4165">
        <v>-20</v>
      </c>
      <c r="H4165">
        <v>100</v>
      </c>
      <c r="I4165">
        <v>5600</v>
      </c>
      <c r="J4165">
        <v>500</v>
      </c>
      <c r="K4165">
        <v>0</v>
      </c>
      <c r="L4165">
        <v>30900</v>
      </c>
      <c r="M4165">
        <f>SUM(Emisiones_CO2_CO2eq_MUNDO[[#This Row],[Edificios (kilotoneladas CO₂e)]:[Electricidad y Calor (kilotoneladas CO₂e)]])</f>
        <v>38880</v>
      </c>
    </row>
    <row r="4166" spans="1:13" x14ac:dyDescent="0.25">
      <c r="A4166" t="s">
        <v>306</v>
      </c>
      <c r="B4166" t="s">
        <v>480</v>
      </c>
      <c r="C4166" t="s">
        <v>307</v>
      </c>
      <c r="D4166">
        <v>1996</v>
      </c>
      <c r="E4166">
        <v>500</v>
      </c>
      <c r="F4166">
        <v>1340</v>
      </c>
      <c r="G4166">
        <v>-20</v>
      </c>
      <c r="H4166">
        <v>100</v>
      </c>
      <c r="I4166">
        <v>5100</v>
      </c>
      <c r="J4166">
        <v>400</v>
      </c>
      <c r="K4166">
        <v>0</v>
      </c>
      <c r="L4166">
        <v>32299.999999999898</v>
      </c>
      <c r="M4166">
        <f>SUM(Emisiones_CO2_CO2eq_MUNDO[[#This Row],[Edificios (kilotoneladas CO₂e)]:[Electricidad y Calor (kilotoneladas CO₂e)]])</f>
        <v>39719.999999999898</v>
      </c>
    </row>
    <row r="4167" spans="1:13" x14ac:dyDescent="0.25">
      <c r="A4167" t="s">
        <v>306</v>
      </c>
      <c r="B4167" t="s">
        <v>480</v>
      </c>
      <c r="C4167" t="s">
        <v>307</v>
      </c>
      <c r="D4167">
        <v>1997</v>
      </c>
      <c r="E4167">
        <v>700</v>
      </c>
      <c r="F4167">
        <v>1340</v>
      </c>
      <c r="G4167">
        <v>-20</v>
      </c>
      <c r="H4167">
        <v>100</v>
      </c>
      <c r="I4167">
        <v>5100</v>
      </c>
      <c r="J4167">
        <v>400</v>
      </c>
      <c r="K4167">
        <v>0</v>
      </c>
      <c r="L4167">
        <v>31900</v>
      </c>
      <c r="M4167">
        <f>SUM(Emisiones_CO2_CO2eq_MUNDO[[#This Row],[Edificios (kilotoneladas CO₂e)]:[Electricidad y Calor (kilotoneladas CO₂e)]])</f>
        <v>39520</v>
      </c>
    </row>
    <row r="4168" spans="1:13" x14ac:dyDescent="0.25">
      <c r="A4168" t="s">
        <v>306</v>
      </c>
      <c r="B4168" t="s">
        <v>480</v>
      </c>
      <c r="C4168" t="s">
        <v>307</v>
      </c>
      <c r="D4168">
        <v>1998</v>
      </c>
      <c r="E4168">
        <v>400</v>
      </c>
      <c r="F4168">
        <v>940</v>
      </c>
      <c r="G4168">
        <v>-20</v>
      </c>
      <c r="H4168">
        <v>100</v>
      </c>
      <c r="I4168">
        <v>5100</v>
      </c>
      <c r="J4168">
        <v>400</v>
      </c>
      <c r="K4168">
        <v>0</v>
      </c>
      <c r="L4168">
        <v>31100</v>
      </c>
      <c r="M4168">
        <f>SUM(Emisiones_CO2_CO2eq_MUNDO[[#This Row],[Edificios (kilotoneladas CO₂e)]:[Electricidad y Calor (kilotoneladas CO₂e)]])</f>
        <v>38020</v>
      </c>
    </row>
    <row r="4169" spans="1:13" x14ac:dyDescent="0.25">
      <c r="A4169" t="s">
        <v>306</v>
      </c>
      <c r="B4169" t="s">
        <v>480</v>
      </c>
      <c r="C4169" t="s">
        <v>307</v>
      </c>
      <c r="D4169">
        <v>1999</v>
      </c>
      <c r="E4169">
        <v>400</v>
      </c>
      <c r="F4169">
        <v>670</v>
      </c>
      <c r="G4169">
        <v>-20</v>
      </c>
      <c r="H4169">
        <v>100</v>
      </c>
      <c r="I4169">
        <v>5100</v>
      </c>
      <c r="J4169">
        <v>300</v>
      </c>
      <c r="K4169">
        <v>0</v>
      </c>
      <c r="L4169">
        <v>31700</v>
      </c>
      <c r="M4169">
        <f>SUM(Emisiones_CO2_CO2eq_MUNDO[[#This Row],[Edificios (kilotoneladas CO₂e)]:[Electricidad y Calor (kilotoneladas CO₂e)]])</f>
        <v>38250</v>
      </c>
    </row>
    <row r="4170" spans="1:13" x14ac:dyDescent="0.25">
      <c r="A4170" t="s">
        <v>306</v>
      </c>
      <c r="B4170" t="s">
        <v>480</v>
      </c>
      <c r="C4170" t="s">
        <v>307</v>
      </c>
      <c r="D4170">
        <v>2000</v>
      </c>
      <c r="E4170">
        <v>400</v>
      </c>
      <c r="F4170">
        <v>460</v>
      </c>
      <c r="G4170">
        <v>-20</v>
      </c>
      <c r="H4170">
        <v>200</v>
      </c>
      <c r="I4170">
        <v>5200</v>
      </c>
      <c r="J4170">
        <v>3300</v>
      </c>
      <c r="K4170">
        <v>0</v>
      </c>
      <c r="L4170">
        <v>33100</v>
      </c>
      <c r="M4170">
        <f>SUM(Emisiones_CO2_CO2eq_MUNDO[[#This Row],[Edificios (kilotoneladas CO₂e)]:[Electricidad y Calor (kilotoneladas CO₂e)]])</f>
        <v>42640</v>
      </c>
    </row>
    <row r="4171" spans="1:13" x14ac:dyDescent="0.25">
      <c r="A4171" t="s">
        <v>306</v>
      </c>
      <c r="B4171" t="s">
        <v>480</v>
      </c>
      <c r="C4171" t="s">
        <v>307</v>
      </c>
      <c r="D4171">
        <v>2001</v>
      </c>
      <c r="E4171">
        <v>400</v>
      </c>
      <c r="F4171">
        <v>240</v>
      </c>
      <c r="G4171">
        <v>40</v>
      </c>
      <c r="H4171">
        <v>200</v>
      </c>
      <c r="I4171">
        <v>5300</v>
      </c>
      <c r="J4171">
        <v>3500</v>
      </c>
      <c r="K4171">
        <v>0</v>
      </c>
      <c r="L4171">
        <v>32700</v>
      </c>
      <c r="M4171">
        <f>SUM(Emisiones_CO2_CO2eq_MUNDO[[#This Row],[Edificios (kilotoneladas CO₂e)]:[Electricidad y Calor (kilotoneladas CO₂e)]])</f>
        <v>42380</v>
      </c>
    </row>
    <row r="4172" spans="1:13" x14ac:dyDescent="0.25">
      <c r="A4172" t="s">
        <v>306</v>
      </c>
      <c r="B4172" t="s">
        <v>480</v>
      </c>
      <c r="C4172" t="s">
        <v>307</v>
      </c>
      <c r="D4172">
        <v>2002</v>
      </c>
      <c r="E4172">
        <v>600</v>
      </c>
      <c r="F4172">
        <v>80</v>
      </c>
      <c r="G4172">
        <v>40</v>
      </c>
      <c r="H4172">
        <v>100</v>
      </c>
      <c r="I4172">
        <v>5300</v>
      </c>
      <c r="J4172">
        <v>3700</v>
      </c>
      <c r="K4172">
        <v>0</v>
      </c>
      <c r="L4172">
        <v>31600</v>
      </c>
      <c r="M4172">
        <f>SUM(Emisiones_CO2_CO2eq_MUNDO[[#This Row],[Edificios (kilotoneladas CO₂e)]:[Electricidad y Calor (kilotoneladas CO₂e)]])</f>
        <v>41420</v>
      </c>
    </row>
    <row r="4173" spans="1:13" x14ac:dyDescent="0.25">
      <c r="A4173" t="s">
        <v>306</v>
      </c>
      <c r="B4173" t="s">
        <v>480</v>
      </c>
      <c r="C4173" t="s">
        <v>307</v>
      </c>
      <c r="D4173">
        <v>2003</v>
      </c>
      <c r="E4173">
        <v>400</v>
      </c>
      <c r="F4173">
        <v>60</v>
      </c>
      <c r="G4173">
        <v>40</v>
      </c>
      <c r="H4173">
        <v>100</v>
      </c>
      <c r="I4173">
        <v>5300</v>
      </c>
      <c r="J4173">
        <v>4400</v>
      </c>
      <c r="K4173">
        <v>0</v>
      </c>
      <c r="L4173">
        <v>27800</v>
      </c>
      <c r="M4173">
        <f>SUM(Emisiones_CO2_CO2eq_MUNDO[[#This Row],[Edificios (kilotoneladas CO₂e)]:[Electricidad y Calor (kilotoneladas CO₂e)]])</f>
        <v>38100</v>
      </c>
    </row>
    <row r="4174" spans="1:13" x14ac:dyDescent="0.25">
      <c r="A4174" t="s">
        <v>306</v>
      </c>
      <c r="B4174" t="s">
        <v>480</v>
      </c>
      <c r="C4174" t="s">
        <v>307</v>
      </c>
      <c r="D4174">
        <v>2004</v>
      </c>
      <c r="E4174">
        <v>400</v>
      </c>
      <c r="F4174">
        <v>0</v>
      </c>
      <c r="G4174">
        <v>40</v>
      </c>
      <c r="H4174">
        <v>100</v>
      </c>
      <c r="I4174">
        <v>5400</v>
      </c>
      <c r="J4174">
        <v>4800</v>
      </c>
      <c r="K4174">
        <v>0</v>
      </c>
      <c r="L4174">
        <v>28800</v>
      </c>
      <c r="M4174">
        <f>SUM(Emisiones_CO2_CO2eq_MUNDO[[#This Row],[Edificios (kilotoneladas CO₂e)]:[Electricidad y Calor (kilotoneladas CO₂e)]])</f>
        <v>39540</v>
      </c>
    </row>
    <row r="4175" spans="1:13" x14ac:dyDescent="0.25">
      <c r="A4175" t="s">
        <v>306</v>
      </c>
      <c r="B4175" t="s">
        <v>480</v>
      </c>
      <c r="C4175" t="s">
        <v>307</v>
      </c>
      <c r="D4175">
        <v>2005</v>
      </c>
      <c r="E4175">
        <v>400</v>
      </c>
      <c r="F4175">
        <v>0</v>
      </c>
      <c r="G4175">
        <v>40</v>
      </c>
      <c r="H4175">
        <v>100</v>
      </c>
      <c r="I4175">
        <v>5600</v>
      </c>
      <c r="J4175">
        <v>5200</v>
      </c>
      <c r="K4175">
        <v>0</v>
      </c>
      <c r="L4175">
        <v>26600</v>
      </c>
      <c r="M4175">
        <f>SUM(Emisiones_CO2_CO2eq_MUNDO[[#This Row],[Edificios (kilotoneladas CO₂e)]:[Electricidad y Calor (kilotoneladas CO₂e)]])</f>
        <v>37940</v>
      </c>
    </row>
    <row r="4176" spans="1:13" x14ac:dyDescent="0.25">
      <c r="A4176" t="s">
        <v>306</v>
      </c>
      <c r="B4176" t="s">
        <v>480</v>
      </c>
      <c r="C4176" t="s">
        <v>307</v>
      </c>
      <c r="D4176">
        <v>2006</v>
      </c>
      <c r="E4176">
        <v>500</v>
      </c>
      <c r="F4176">
        <v>0</v>
      </c>
      <c r="G4176">
        <v>70</v>
      </c>
      <c r="H4176">
        <v>0</v>
      </c>
      <c r="I4176">
        <v>5800</v>
      </c>
      <c r="J4176">
        <v>5400</v>
      </c>
      <c r="K4176">
        <v>0</v>
      </c>
      <c r="L4176">
        <v>26600</v>
      </c>
      <c r="M4176">
        <f>SUM(Emisiones_CO2_CO2eq_MUNDO[[#This Row],[Edificios (kilotoneladas CO₂e)]:[Electricidad y Calor (kilotoneladas CO₂e)]])</f>
        <v>38370</v>
      </c>
    </row>
    <row r="4177" spans="1:13" x14ac:dyDescent="0.25">
      <c r="A4177" t="s">
        <v>306</v>
      </c>
      <c r="B4177" t="s">
        <v>480</v>
      </c>
      <c r="C4177" t="s">
        <v>307</v>
      </c>
      <c r="D4177">
        <v>2007</v>
      </c>
      <c r="E4177">
        <v>600</v>
      </c>
      <c r="F4177">
        <v>0</v>
      </c>
      <c r="G4177">
        <v>70</v>
      </c>
      <c r="H4177">
        <v>0</v>
      </c>
      <c r="I4177">
        <v>6000</v>
      </c>
      <c r="J4177">
        <v>5700</v>
      </c>
      <c r="K4177">
        <v>0</v>
      </c>
      <c r="L4177">
        <v>27100</v>
      </c>
      <c r="M4177">
        <f>SUM(Emisiones_CO2_CO2eq_MUNDO[[#This Row],[Edificios (kilotoneladas CO₂e)]:[Electricidad y Calor (kilotoneladas CO₂e)]])</f>
        <v>39470</v>
      </c>
    </row>
    <row r="4178" spans="1:13" x14ac:dyDescent="0.25">
      <c r="A4178" t="s">
        <v>306</v>
      </c>
      <c r="B4178" t="s">
        <v>480</v>
      </c>
      <c r="C4178" t="s">
        <v>307</v>
      </c>
      <c r="D4178">
        <v>2008</v>
      </c>
      <c r="E4178">
        <v>600</v>
      </c>
      <c r="F4178">
        <v>0</v>
      </c>
      <c r="G4178">
        <v>70</v>
      </c>
      <c r="H4178">
        <v>0</v>
      </c>
      <c r="I4178">
        <v>6100</v>
      </c>
      <c r="J4178">
        <v>5900</v>
      </c>
      <c r="K4178">
        <v>0</v>
      </c>
      <c r="L4178">
        <v>26700</v>
      </c>
      <c r="M4178">
        <f>SUM(Emisiones_CO2_CO2eq_MUNDO[[#This Row],[Edificios (kilotoneladas CO₂e)]:[Electricidad y Calor (kilotoneladas CO₂e)]])</f>
        <v>39370</v>
      </c>
    </row>
    <row r="4179" spans="1:13" x14ac:dyDescent="0.25">
      <c r="A4179" t="s">
        <v>306</v>
      </c>
      <c r="B4179" t="s">
        <v>480</v>
      </c>
      <c r="C4179" t="s">
        <v>307</v>
      </c>
      <c r="D4179">
        <v>2009</v>
      </c>
      <c r="E4179">
        <v>600</v>
      </c>
      <c r="F4179">
        <v>0</v>
      </c>
      <c r="G4179">
        <v>70</v>
      </c>
      <c r="H4179">
        <v>0</v>
      </c>
      <c r="I4179">
        <v>6700</v>
      </c>
      <c r="J4179">
        <v>8700</v>
      </c>
      <c r="K4179">
        <v>0</v>
      </c>
      <c r="L4179">
        <v>24200</v>
      </c>
      <c r="M4179">
        <f>SUM(Emisiones_CO2_CO2eq_MUNDO[[#This Row],[Edificios (kilotoneladas CO₂e)]:[Electricidad y Calor (kilotoneladas CO₂e)]])</f>
        <v>40270</v>
      </c>
    </row>
    <row r="4180" spans="1:13" x14ac:dyDescent="0.25">
      <c r="A4180" t="s">
        <v>306</v>
      </c>
      <c r="B4180" t="s">
        <v>480</v>
      </c>
      <c r="C4180" t="s">
        <v>307</v>
      </c>
      <c r="D4180">
        <v>2010</v>
      </c>
      <c r="E4180">
        <v>600</v>
      </c>
      <c r="F4180">
        <v>0</v>
      </c>
      <c r="G4180">
        <v>70</v>
      </c>
      <c r="H4180">
        <v>0</v>
      </c>
      <c r="I4180">
        <v>7000</v>
      </c>
      <c r="J4180">
        <v>10000</v>
      </c>
      <c r="K4180">
        <v>0</v>
      </c>
      <c r="L4180">
        <v>26600</v>
      </c>
      <c r="M4180">
        <f>SUM(Emisiones_CO2_CO2eq_MUNDO[[#This Row],[Edificios (kilotoneladas CO₂e)]:[Electricidad y Calor (kilotoneladas CO₂e)]])</f>
        <v>44270</v>
      </c>
    </row>
    <row r="4181" spans="1:13" x14ac:dyDescent="0.25">
      <c r="A4181" t="s">
        <v>306</v>
      </c>
      <c r="B4181" t="s">
        <v>480</v>
      </c>
      <c r="C4181" t="s">
        <v>307</v>
      </c>
      <c r="D4181">
        <v>2011</v>
      </c>
      <c r="E4181">
        <v>600</v>
      </c>
      <c r="F4181">
        <v>0</v>
      </c>
      <c r="G4181">
        <v>40</v>
      </c>
      <c r="H4181">
        <v>0</v>
      </c>
      <c r="I4181">
        <v>7600</v>
      </c>
      <c r="J4181">
        <v>10500</v>
      </c>
      <c r="K4181">
        <v>0</v>
      </c>
      <c r="L4181">
        <v>28000</v>
      </c>
      <c r="M4181">
        <f>SUM(Emisiones_CO2_CO2eq_MUNDO[[#This Row],[Edificios (kilotoneladas CO₂e)]:[Electricidad y Calor (kilotoneladas CO₂e)]])</f>
        <v>46740</v>
      </c>
    </row>
    <row r="4182" spans="1:13" x14ac:dyDescent="0.25">
      <c r="A4182" t="s">
        <v>306</v>
      </c>
      <c r="B4182" t="s">
        <v>480</v>
      </c>
      <c r="C4182" t="s">
        <v>307</v>
      </c>
      <c r="D4182">
        <v>2012</v>
      </c>
      <c r="E4182">
        <v>600</v>
      </c>
      <c r="F4182">
        <v>0</v>
      </c>
      <c r="G4182">
        <v>40</v>
      </c>
      <c r="H4182">
        <v>0</v>
      </c>
      <c r="I4182">
        <v>7400</v>
      </c>
      <c r="J4182">
        <v>10500</v>
      </c>
      <c r="K4182">
        <v>0</v>
      </c>
      <c r="L4182">
        <v>27500</v>
      </c>
      <c r="M4182">
        <f>SUM(Emisiones_CO2_CO2eq_MUNDO[[#This Row],[Edificios (kilotoneladas CO₂e)]:[Electricidad y Calor (kilotoneladas CO₂e)]])</f>
        <v>46040</v>
      </c>
    </row>
    <row r="4183" spans="1:13" x14ac:dyDescent="0.25">
      <c r="A4183" t="s">
        <v>306</v>
      </c>
      <c r="B4183" t="s">
        <v>480</v>
      </c>
      <c r="C4183" t="s">
        <v>307</v>
      </c>
      <c r="D4183">
        <v>2013</v>
      </c>
      <c r="E4183">
        <v>600</v>
      </c>
      <c r="F4183">
        <v>0</v>
      </c>
      <c r="G4183">
        <v>40</v>
      </c>
      <c r="H4183">
        <v>0</v>
      </c>
      <c r="I4183">
        <v>7100</v>
      </c>
      <c r="J4183">
        <v>11800</v>
      </c>
      <c r="K4183">
        <v>0</v>
      </c>
      <c r="L4183">
        <v>26900</v>
      </c>
      <c r="M4183">
        <f>SUM(Emisiones_CO2_CO2eq_MUNDO[[#This Row],[Edificios (kilotoneladas CO₂e)]:[Electricidad y Calor (kilotoneladas CO₂e)]])</f>
        <v>46440</v>
      </c>
    </row>
    <row r="4184" spans="1:13" x14ac:dyDescent="0.25">
      <c r="A4184" t="s">
        <v>306</v>
      </c>
      <c r="B4184" t="s">
        <v>480</v>
      </c>
      <c r="C4184" t="s">
        <v>307</v>
      </c>
      <c r="D4184">
        <v>2014</v>
      </c>
      <c r="E4184">
        <v>600</v>
      </c>
      <c r="F4184">
        <v>0</v>
      </c>
      <c r="G4184">
        <v>40</v>
      </c>
      <c r="H4184">
        <v>0</v>
      </c>
      <c r="I4184">
        <v>6900</v>
      </c>
      <c r="J4184">
        <v>11700</v>
      </c>
      <c r="K4184">
        <v>0</v>
      </c>
      <c r="L4184">
        <v>26600</v>
      </c>
      <c r="M4184">
        <f>SUM(Emisiones_CO2_CO2eq_MUNDO[[#This Row],[Edificios (kilotoneladas CO₂e)]:[Electricidad y Calor (kilotoneladas CO₂e)]])</f>
        <v>45840</v>
      </c>
    </row>
    <row r="4185" spans="1:13" x14ac:dyDescent="0.25">
      <c r="A4185" t="s">
        <v>306</v>
      </c>
      <c r="B4185" t="s">
        <v>480</v>
      </c>
      <c r="C4185" t="s">
        <v>307</v>
      </c>
      <c r="D4185">
        <v>2015</v>
      </c>
      <c r="E4185">
        <v>600</v>
      </c>
      <c r="F4185">
        <v>0</v>
      </c>
      <c r="G4185">
        <v>40</v>
      </c>
      <c r="H4185">
        <v>0</v>
      </c>
      <c r="I4185">
        <v>6600</v>
      </c>
      <c r="J4185">
        <v>11900</v>
      </c>
      <c r="K4185">
        <v>0</v>
      </c>
      <c r="L4185">
        <v>25000</v>
      </c>
      <c r="M4185">
        <f>SUM(Emisiones_CO2_CO2eq_MUNDO[[#This Row],[Edificios (kilotoneladas CO₂e)]:[Electricidad y Calor (kilotoneladas CO₂e)]])</f>
        <v>44140</v>
      </c>
    </row>
    <row r="4186" spans="1:13" x14ac:dyDescent="0.25">
      <c r="A4186" t="s">
        <v>306</v>
      </c>
      <c r="B4186" t="s">
        <v>480</v>
      </c>
      <c r="C4186" t="s">
        <v>307</v>
      </c>
      <c r="D4186">
        <v>2016</v>
      </c>
      <c r="E4186">
        <v>600</v>
      </c>
      <c r="F4186">
        <v>0</v>
      </c>
      <c r="G4186">
        <v>40</v>
      </c>
      <c r="H4186">
        <v>0</v>
      </c>
      <c r="I4186">
        <v>6500</v>
      </c>
      <c r="J4186">
        <v>12400</v>
      </c>
      <c r="K4186">
        <v>0</v>
      </c>
      <c r="L4186">
        <v>25700</v>
      </c>
      <c r="M4186">
        <f>SUM(Emisiones_CO2_CO2eq_MUNDO[[#This Row],[Edificios (kilotoneladas CO₂e)]:[Electricidad y Calor (kilotoneladas CO₂e)]])</f>
        <v>45240</v>
      </c>
    </row>
    <row r="4187" spans="1:13" x14ac:dyDescent="0.25">
      <c r="A4187" t="s">
        <v>308</v>
      </c>
      <c r="B4187" t="s">
        <v>481</v>
      </c>
      <c r="C4187" t="s">
        <v>309</v>
      </c>
      <c r="D4187">
        <v>1990</v>
      </c>
      <c r="E4187">
        <v>15400</v>
      </c>
      <c r="F4187">
        <v>0</v>
      </c>
      <c r="G4187">
        <v>-9930</v>
      </c>
      <c r="H4187">
        <v>1800</v>
      </c>
      <c r="I4187">
        <v>4099.99999999999</v>
      </c>
      <c r="J4187">
        <v>15800</v>
      </c>
      <c r="K4187">
        <v>0</v>
      </c>
      <c r="L4187">
        <v>17700</v>
      </c>
      <c r="M4187">
        <f>SUM(Emisiones_CO2_CO2eq_MUNDO[[#This Row],[Edificios (kilotoneladas CO₂e)]:[Electricidad y Calor (kilotoneladas CO₂e)]])</f>
        <v>44869.999999999985</v>
      </c>
    </row>
    <row r="4188" spans="1:13" x14ac:dyDescent="0.25">
      <c r="A4188" t="s">
        <v>308</v>
      </c>
      <c r="B4188" t="s">
        <v>481</v>
      </c>
      <c r="C4188" t="s">
        <v>309</v>
      </c>
      <c r="D4188">
        <v>1991</v>
      </c>
      <c r="E4188">
        <v>11900</v>
      </c>
      <c r="F4188">
        <v>0</v>
      </c>
      <c r="G4188">
        <v>-9920</v>
      </c>
      <c r="H4188">
        <v>1200</v>
      </c>
      <c r="I4188">
        <v>3400</v>
      </c>
      <c r="J4188">
        <v>14300</v>
      </c>
      <c r="K4188">
        <v>0</v>
      </c>
      <c r="L4188">
        <v>17200</v>
      </c>
      <c r="M4188">
        <f>SUM(Emisiones_CO2_CO2eq_MUNDO[[#This Row],[Edificios (kilotoneladas CO₂e)]:[Electricidad y Calor (kilotoneladas CO₂e)]])</f>
        <v>38080</v>
      </c>
    </row>
    <row r="4189" spans="1:13" x14ac:dyDescent="0.25">
      <c r="A4189" t="s">
        <v>308</v>
      </c>
      <c r="B4189" t="s">
        <v>481</v>
      </c>
      <c r="C4189" t="s">
        <v>309</v>
      </c>
      <c r="D4189">
        <v>1992</v>
      </c>
      <c r="E4189">
        <v>10300</v>
      </c>
      <c r="F4189">
        <v>1310</v>
      </c>
      <c r="G4189">
        <v>-9920</v>
      </c>
      <c r="H4189">
        <v>900</v>
      </c>
      <c r="I4189">
        <v>3500</v>
      </c>
      <c r="J4189">
        <v>13400</v>
      </c>
      <c r="K4189">
        <v>0</v>
      </c>
      <c r="L4189">
        <v>16600</v>
      </c>
      <c r="M4189">
        <f>SUM(Emisiones_CO2_CO2eq_MUNDO[[#This Row],[Edificios (kilotoneladas CO₂e)]:[Electricidad y Calor (kilotoneladas CO₂e)]])</f>
        <v>36090</v>
      </c>
    </row>
    <row r="4190" spans="1:13" x14ac:dyDescent="0.25">
      <c r="A4190" t="s">
        <v>308</v>
      </c>
      <c r="B4190" t="s">
        <v>481</v>
      </c>
      <c r="C4190" t="s">
        <v>309</v>
      </c>
      <c r="D4190">
        <v>1993</v>
      </c>
      <c r="E4190">
        <v>10000</v>
      </c>
      <c r="F4190">
        <v>1030</v>
      </c>
      <c r="G4190">
        <v>-9910</v>
      </c>
      <c r="H4190">
        <v>1000</v>
      </c>
      <c r="I4190">
        <v>2900</v>
      </c>
      <c r="J4190">
        <v>11200</v>
      </c>
      <c r="K4190">
        <v>0</v>
      </c>
      <c r="L4190">
        <v>18200</v>
      </c>
      <c r="M4190">
        <f>SUM(Emisiones_CO2_CO2eq_MUNDO[[#This Row],[Edificios (kilotoneladas CO₂e)]:[Electricidad y Calor (kilotoneladas CO₂e)]])</f>
        <v>34420</v>
      </c>
    </row>
    <row r="4191" spans="1:13" x14ac:dyDescent="0.25">
      <c r="A4191" t="s">
        <v>308</v>
      </c>
      <c r="B4191" t="s">
        <v>481</v>
      </c>
      <c r="C4191" t="s">
        <v>309</v>
      </c>
      <c r="D4191">
        <v>1994</v>
      </c>
      <c r="E4191">
        <v>8600</v>
      </c>
      <c r="F4191">
        <v>1120</v>
      </c>
      <c r="G4191">
        <v>-9910</v>
      </c>
      <c r="H4191">
        <v>600</v>
      </c>
      <c r="I4191">
        <v>3400</v>
      </c>
      <c r="J4191">
        <v>11600</v>
      </c>
      <c r="K4191">
        <v>0</v>
      </c>
      <c r="L4191">
        <v>16300</v>
      </c>
      <c r="M4191">
        <f>SUM(Emisiones_CO2_CO2eq_MUNDO[[#This Row],[Edificios (kilotoneladas CO₂e)]:[Electricidad y Calor (kilotoneladas CO₂e)]])</f>
        <v>31710</v>
      </c>
    </row>
    <row r="4192" spans="1:13" x14ac:dyDescent="0.25">
      <c r="A4192" t="s">
        <v>308</v>
      </c>
      <c r="B4192" t="s">
        <v>481</v>
      </c>
      <c r="C4192" t="s">
        <v>309</v>
      </c>
      <c r="D4192">
        <v>1995</v>
      </c>
      <c r="E4192">
        <v>8400</v>
      </c>
      <c r="F4192">
        <v>1160</v>
      </c>
      <c r="G4192">
        <v>-9910</v>
      </c>
      <c r="H4192">
        <v>600</v>
      </c>
      <c r="I4192">
        <v>3800</v>
      </c>
      <c r="J4192">
        <v>10400</v>
      </c>
      <c r="K4192">
        <v>0</v>
      </c>
      <c r="L4192">
        <v>17900</v>
      </c>
      <c r="M4192">
        <f>SUM(Emisiones_CO2_CO2eq_MUNDO[[#This Row],[Edificios (kilotoneladas CO₂e)]:[Electricidad y Calor (kilotoneladas CO₂e)]])</f>
        <v>32350</v>
      </c>
    </row>
    <row r="4193" spans="1:13" x14ac:dyDescent="0.25">
      <c r="A4193" t="s">
        <v>308</v>
      </c>
      <c r="B4193" t="s">
        <v>481</v>
      </c>
      <c r="C4193" t="s">
        <v>309</v>
      </c>
      <c r="D4193">
        <v>1996</v>
      </c>
      <c r="E4193">
        <v>8600</v>
      </c>
      <c r="F4193">
        <v>1100</v>
      </c>
      <c r="G4193">
        <v>-9900</v>
      </c>
      <c r="H4193">
        <v>600</v>
      </c>
      <c r="I4193">
        <v>3500</v>
      </c>
      <c r="J4193">
        <v>11200</v>
      </c>
      <c r="K4193">
        <v>0</v>
      </c>
      <c r="L4193">
        <v>17300</v>
      </c>
      <c r="M4193">
        <f>SUM(Emisiones_CO2_CO2eq_MUNDO[[#This Row],[Edificios (kilotoneladas CO₂e)]:[Electricidad y Calor (kilotoneladas CO₂e)]])</f>
        <v>32400</v>
      </c>
    </row>
    <row r="4194" spans="1:13" x14ac:dyDescent="0.25">
      <c r="A4194" t="s">
        <v>308</v>
      </c>
      <c r="B4194" t="s">
        <v>481</v>
      </c>
      <c r="C4194" t="s">
        <v>309</v>
      </c>
      <c r="D4194">
        <v>1997</v>
      </c>
      <c r="E4194">
        <v>8300</v>
      </c>
      <c r="F4194">
        <v>1220</v>
      </c>
      <c r="G4194">
        <v>-9900</v>
      </c>
      <c r="H4194">
        <v>600</v>
      </c>
      <c r="I4194">
        <v>4099.99999999999</v>
      </c>
      <c r="J4194">
        <v>10800</v>
      </c>
      <c r="K4194">
        <v>0</v>
      </c>
      <c r="L4194">
        <v>17200</v>
      </c>
      <c r="M4194">
        <f>SUM(Emisiones_CO2_CO2eq_MUNDO[[#This Row],[Edificios (kilotoneladas CO₂e)]:[Electricidad y Calor (kilotoneladas CO₂e)]])</f>
        <v>32319.999999999989</v>
      </c>
    </row>
    <row r="4195" spans="1:13" x14ac:dyDescent="0.25">
      <c r="A4195" t="s">
        <v>308</v>
      </c>
      <c r="B4195" t="s">
        <v>481</v>
      </c>
      <c r="C4195" t="s">
        <v>309</v>
      </c>
      <c r="D4195">
        <v>1998</v>
      </c>
      <c r="E4195">
        <v>8600</v>
      </c>
      <c r="F4195">
        <v>1820</v>
      </c>
      <c r="G4195">
        <v>-9900</v>
      </c>
      <c r="H4195">
        <v>500</v>
      </c>
      <c r="I4195">
        <v>4200</v>
      </c>
      <c r="J4195">
        <v>9700</v>
      </c>
      <c r="K4195">
        <v>0</v>
      </c>
      <c r="L4195">
        <v>16600</v>
      </c>
      <c r="M4195">
        <f>SUM(Emisiones_CO2_CO2eq_MUNDO[[#This Row],[Edificios (kilotoneladas CO₂e)]:[Electricidad y Calor (kilotoneladas CO₂e)]])</f>
        <v>31520</v>
      </c>
    </row>
    <row r="4196" spans="1:13" x14ac:dyDescent="0.25">
      <c r="A4196" t="s">
        <v>308</v>
      </c>
      <c r="B4196" t="s">
        <v>481</v>
      </c>
      <c r="C4196" t="s">
        <v>309</v>
      </c>
      <c r="D4196">
        <v>1999</v>
      </c>
      <c r="E4196">
        <v>8500</v>
      </c>
      <c r="F4196">
        <v>1830</v>
      </c>
      <c r="G4196">
        <v>-9900</v>
      </c>
      <c r="H4196">
        <v>500</v>
      </c>
      <c r="I4196">
        <v>4200</v>
      </c>
      <c r="J4196">
        <v>9200</v>
      </c>
      <c r="K4196">
        <v>0</v>
      </c>
      <c r="L4196">
        <v>16399.999999999898</v>
      </c>
      <c r="M4196">
        <f>SUM(Emisiones_CO2_CO2eq_MUNDO[[#This Row],[Edificios (kilotoneladas CO₂e)]:[Electricidad y Calor (kilotoneladas CO₂e)]])</f>
        <v>30729.999999999898</v>
      </c>
    </row>
    <row r="4197" spans="1:13" x14ac:dyDescent="0.25">
      <c r="A4197" t="s">
        <v>308</v>
      </c>
      <c r="B4197" t="s">
        <v>481</v>
      </c>
      <c r="C4197" t="s">
        <v>309</v>
      </c>
      <c r="D4197">
        <v>2000</v>
      </c>
      <c r="E4197">
        <v>8100</v>
      </c>
      <c r="F4197">
        <v>1190</v>
      </c>
      <c r="G4197">
        <v>-9900</v>
      </c>
      <c r="H4197">
        <v>400</v>
      </c>
      <c r="I4197">
        <v>4099.99999999999</v>
      </c>
      <c r="J4197">
        <v>9800</v>
      </c>
      <c r="K4197">
        <v>0</v>
      </c>
      <c r="L4197">
        <v>14400</v>
      </c>
      <c r="M4197">
        <f>SUM(Emisiones_CO2_CO2eq_MUNDO[[#This Row],[Edificios (kilotoneladas CO₂e)]:[Electricidad y Calor (kilotoneladas CO₂e)]])</f>
        <v>28089.999999999989</v>
      </c>
    </row>
    <row r="4198" spans="1:13" x14ac:dyDescent="0.25">
      <c r="A4198" t="s">
        <v>308</v>
      </c>
      <c r="B4198" t="s">
        <v>481</v>
      </c>
      <c r="C4198" t="s">
        <v>309</v>
      </c>
      <c r="D4198">
        <v>2001</v>
      </c>
      <c r="E4198">
        <v>6700</v>
      </c>
      <c r="F4198">
        <v>1210</v>
      </c>
      <c r="G4198">
        <v>-9210</v>
      </c>
      <c r="H4198">
        <v>400</v>
      </c>
      <c r="I4198">
        <v>5300</v>
      </c>
      <c r="J4198">
        <v>8500</v>
      </c>
      <c r="K4198">
        <v>10</v>
      </c>
      <c r="L4198">
        <v>16399.999999999898</v>
      </c>
      <c r="M4198">
        <f>SUM(Emisiones_CO2_CO2eq_MUNDO[[#This Row],[Edificios (kilotoneladas CO₂e)]:[Electricidad y Calor (kilotoneladas CO₂e)]])</f>
        <v>29309.999999999898</v>
      </c>
    </row>
    <row r="4199" spans="1:13" x14ac:dyDescent="0.25">
      <c r="A4199" t="s">
        <v>308</v>
      </c>
      <c r="B4199" t="s">
        <v>481</v>
      </c>
      <c r="C4199" t="s">
        <v>309</v>
      </c>
      <c r="D4199">
        <v>2002</v>
      </c>
      <c r="E4199">
        <v>6500</v>
      </c>
      <c r="F4199">
        <v>1170</v>
      </c>
      <c r="G4199">
        <v>-9210</v>
      </c>
      <c r="H4199">
        <v>300</v>
      </c>
      <c r="I4199">
        <v>6100</v>
      </c>
      <c r="J4199">
        <v>9100</v>
      </c>
      <c r="K4199">
        <v>20</v>
      </c>
      <c r="L4199">
        <v>15000</v>
      </c>
      <c r="M4199">
        <f>SUM(Emisiones_CO2_CO2eq_MUNDO[[#This Row],[Edificios (kilotoneladas CO₂e)]:[Electricidad y Calor (kilotoneladas CO₂e)]])</f>
        <v>28980</v>
      </c>
    </row>
    <row r="4200" spans="1:13" x14ac:dyDescent="0.25">
      <c r="A4200" t="s">
        <v>308</v>
      </c>
      <c r="B4200" t="s">
        <v>481</v>
      </c>
      <c r="C4200" t="s">
        <v>309</v>
      </c>
      <c r="D4200">
        <v>2003</v>
      </c>
      <c r="E4200">
        <v>5600</v>
      </c>
      <c r="F4200">
        <v>920</v>
      </c>
      <c r="G4200">
        <v>-9210</v>
      </c>
      <c r="H4200">
        <v>300</v>
      </c>
      <c r="I4200">
        <v>5600</v>
      </c>
      <c r="J4200">
        <v>8800</v>
      </c>
      <c r="K4200">
        <v>10</v>
      </c>
      <c r="L4200">
        <v>17100</v>
      </c>
      <c r="M4200">
        <f>SUM(Emisiones_CO2_CO2eq_MUNDO[[#This Row],[Edificios (kilotoneladas CO₂e)]:[Electricidad y Calor (kilotoneladas CO₂e)]])</f>
        <v>29120</v>
      </c>
    </row>
    <row r="4201" spans="1:13" x14ac:dyDescent="0.25">
      <c r="A4201" t="s">
        <v>308</v>
      </c>
      <c r="B4201" t="s">
        <v>481</v>
      </c>
      <c r="C4201" t="s">
        <v>309</v>
      </c>
      <c r="D4201">
        <v>2004</v>
      </c>
      <c r="E4201">
        <v>5400</v>
      </c>
      <c r="F4201">
        <v>1220</v>
      </c>
      <c r="G4201">
        <v>-9210</v>
      </c>
      <c r="H4201">
        <v>300</v>
      </c>
      <c r="I4201">
        <v>5900</v>
      </c>
      <c r="J4201">
        <v>8300</v>
      </c>
      <c r="K4201">
        <v>10</v>
      </c>
      <c r="L4201">
        <v>16200</v>
      </c>
      <c r="M4201">
        <f>SUM(Emisiones_CO2_CO2eq_MUNDO[[#This Row],[Edificios (kilotoneladas CO₂e)]:[Electricidad y Calor (kilotoneladas CO₂e)]])</f>
        <v>28120</v>
      </c>
    </row>
    <row r="4202" spans="1:13" x14ac:dyDescent="0.25">
      <c r="A4202" t="s">
        <v>308</v>
      </c>
      <c r="B4202" t="s">
        <v>481</v>
      </c>
      <c r="C4202" t="s">
        <v>309</v>
      </c>
      <c r="D4202">
        <v>2005</v>
      </c>
      <c r="E4202">
        <v>6000</v>
      </c>
      <c r="F4202">
        <v>1260</v>
      </c>
      <c r="G4202">
        <v>-9210</v>
      </c>
      <c r="H4202">
        <v>400</v>
      </c>
      <c r="I4202">
        <v>6500</v>
      </c>
      <c r="J4202">
        <v>8400</v>
      </c>
      <c r="K4202">
        <v>0</v>
      </c>
      <c r="L4202">
        <v>16100</v>
      </c>
      <c r="M4202">
        <f>SUM(Emisiones_CO2_CO2eq_MUNDO[[#This Row],[Edificios (kilotoneladas CO₂e)]:[Electricidad y Calor (kilotoneladas CO₂e)]])</f>
        <v>29450</v>
      </c>
    </row>
    <row r="4203" spans="1:13" x14ac:dyDescent="0.25">
      <c r="A4203" t="s">
        <v>308</v>
      </c>
      <c r="B4203" t="s">
        <v>481</v>
      </c>
      <c r="C4203" t="s">
        <v>309</v>
      </c>
      <c r="D4203">
        <v>2006</v>
      </c>
      <c r="E4203">
        <v>6100</v>
      </c>
      <c r="F4203">
        <v>1390</v>
      </c>
      <c r="G4203">
        <v>-6420</v>
      </c>
      <c r="H4203">
        <v>300</v>
      </c>
      <c r="I4203">
        <v>6100</v>
      </c>
      <c r="J4203">
        <v>8400</v>
      </c>
      <c r="K4203">
        <v>10</v>
      </c>
      <c r="L4203">
        <v>15600</v>
      </c>
      <c r="M4203">
        <f>SUM(Emisiones_CO2_CO2eq_MUNDO[[#This Row],[Edificios (kilotoneladas CO₂e)]:[Electricidad y Calor (kilotoneladas CO₂e)]])</f>
        <v>31480</v>
      </c>
    </row>
    <row r="4204" spans="1:13" x14ac:dyDescent="0.25">
      <c r="A4204" t="s">
        <v>308</v>
      </c>
      <c r="B4204" t="s">
        <v>481</v>
      </c>
      <c r="C4204" t="s">
        <v>309</v>
      </c>
      <c r="D4204">
        <v>2007</v>
      </c>
      <c r="E4204">
        <v>5600</v>
      </c>
      <c r="F4204">
        <v>1490</v>
      </c>
      <c r="G4204">
        <v>-6420</v>
      </c>
      <c r="H4204">
        <v>300</v>
      </c>
      <c r="I4204">
        <v>6700</v>
      </c>
      <c r="J4204">
        <v>8199.9999999999891</v>
      </c>
      <c r="K4204">
        <v>30</v>
      </c>
      <c r="L4204">
        <v>14900</v>
      </c>
      <c r="M4204">
        <f>SUM(Emisiones_CO2_CO2eq_MUNDO[[#This Row],[Edificios (kilotoneladas CO₂e)]:[Electricidad y Calor (kilotoneladas CO₂e)]])</f>
        <v>30799.999999999989</v>
      </c>
    </row>
    <row r="4205" spans="1:13" x14ac:dyDescent="0.25">
      <c r="A4205" t="s">
        <v>308</v>
      </c>
      <c r="B4205" t="s">
        <v>481</v>
      </c>
      <c r="C4205" t="s">
        <v>309</v>
      </c>
      <c r="D4205">
        <v>2008</v>
      </c>
      <c r="E4205">
        <v>6200</v>
      </c>
      <c r="F4205">
        <v>1600</v>
      </c>
      <c r="G4205">
        <v>-6420</v>
      </c>
      <c r="H4205">
        <v>300</v>
      </c>
      <c r="I4205">
        <v>7300</v>
      </c>
      <c r="J4205">
        <v>8000</v>
      </c>
      <c r="K4205">
        <v>20</v>
      </c>
      <c r="L4205">
        <v>13700</v>
      </c>
      <c r="M4205">
        <f>SUM(Emisiones_CO2_CO2eq_MUNDO[[#This Row],[Edificios (kilotoneladas CO₂e)]:[Electricidad y Calor (kilotoneladas CO₂e)]])</f>
        <v>30700</v>
      </c>
    </row>
    <row r="4206" spans="1:13" x14ac:dyDescent="0.25">
      <c r="A4206" t="s">
        <v>308</v>
      </c>
      <c r="B4206" t="s">
        <v>481</v>
      </c>
      <c r="C4206" t="s">
        <v>309</v>
      </c>
      <c r="D4206">
        <v>2009</v>
      </c>
      <c r="E4206">
        <v>6500</v>
      </c>
      <c r="F4206">
        <v>1210</v>
      </c>
      <c r="G4206">
        <v>-6420</v>
      </c>
      <c r="H4206">
        <v>300</v>
      </c>
      <c r="I4206">
        <v>6300</v>
      </c>
      <c r="J4206">
        <v>6400</v>
      </c>
      <c r="K4206">
        <v>20</v>
      </c>
      <c r="L4206">
        <v>13100</v>
      </c>
      <c r="M4206">
        <f>SUM(Emisiones_CO2_CO2eq_MUNDO[[#This Row],[Edificios (kilotoneladas CO₂e)]:[Electricidad y Calor (kilotoneladas CO₂e)]])</f>
        <v>27410</v>
      </c>
    </row>
    <row r="4207" spans="1:13" x14ac:dyDescent="0.25">
      <c r="A4207" t="s">
        <v>308</v>
      </c>
      <c r="B4207" t="s">
        <v>481</v>
      </c>
      <c r="C4207" t="s">
        <v>309</v>
      </c>
      <c r="D4207">
        <v>2010</v>
      </c>
      <c r="E4207">
        <v>6600</v>
      </c>
      <c r="F4207">
        <v>860</v>
      </c>
      <c r="G4207">
        <v>-6420</v>
      </c>
      <c r="H4207">
        <v>300</v>
      </c>
      <c r="I4207">
        <v>7200</v>
      </c>
      <c r="J4207">
        <v>6800</v>
      </c>
      <c r="K4207">
        <v>20</v>
      </c>
      <c r="L4207">
        <v>13800</v>
      </c>
      <c r="M4207">
        <f>SUM(Emisiones_CO2_CO2eq_MUNDO[[#This Row],[Edificios (kilotoneladas CO₂e)]:[Electricidad y Calor (kilotoneladas CO₂e)]])</f>
        <v>29160</v>
      </c>
    </row>
    <row r="4208" spans="1:13" x14ac:dyDescent="0.25">
      <c r="A4208" t="s">
        <v>308</v>
      </c>
      <c r="B4208" t="s">
        <v>481</v>
      </c>
      <c r="C4208" t="s">
        <v>309</v>
      </c>
      <c r="D4208">
        <v>2011</v>
      </c>
      <c r="E4208">
        <v>5200</v>
      </c>
      <c r="F4208">
        <v>1260</v>
      </c>
      <c r="G4208">
        <v>-5100</v>
      </c>
      <c r="H4208">
        <v>300</v>
      </c>
      <c r="I4208">
        <v>7100</v>
      </c>
      <c r="J4208">
        <v>6700</v>
      </c>
      <c r="K4208">
        <v>20</v>
      </c>
      <c r="L4208">
        <v>13500</v>
      </c>
      <c r="M4208">
        <f>SUM(Emisiones_CO2_CO2eq_MUNDO[[#This Row],[Edificios (kilotoneladas CO₂e)]:[Electricidad y Calor (kilotoneladas CO₂e)]])</f>
        <v>28980</v>
      </c>
    </row>
    <row r="4209" spans="1:13" x14ac:dyDescent="0.25">
      <c r="A4209" t="s">
        <v>308</v>
      </c>
      <c r="B4209" t="s">
        <v>481</v>
      </c>
      <c r="C4209" t="s">
        <v>309</v>
      </c>
      <c r="D4209">
        <v>2012</v>
      </c>
      <c r="E4209">
        <v>4700</v>
      </c>
      <c r="F4209">
        <v>1100</v>
      </c>
      <c r="G4209">
        <v>-5100</v>
      </c>
      <c r="H4209">
        <v>300</v>
      </c>
      <c r="I4209">
        <v>6500</v>
      </c>
      <c r="J4209">
        <v>6900</v>
      </c>
      <c r="K4209">
        <v>30</v>
      </c>
      <c r="L4209">
        <v>12900</v>
      </c>
      <c r="M4209">
        <f>SUM(Emisiones_CO2_CO2eq_MUNDO[[#This Row],[Edificios (kilotoneladas CO₂e)]:[Electricidad y Calor (kilotoneladas CO₂e)]])</f>
        <v>27330</v>
      </c>
    </row>
    <row r="4210" spans="1:13" x14ac:dyDescent="0.25">
      <c r="A4210" t="s">
        <v>308</v>
      </c>
      <c r="B4210" t="s">
        <v>481</v>
      </c>
      <c r="C4210" t="s">
        <v>309</v>
      </c>
      <c r="D4210">
        <v>2013</v>
      </c>
      <c r="E4210">
        <v>5300</v>
      </c>
      <c r="F4210">
        <v>1140</v>
      </c>
      <c r="G4210">
        <v>-5100</v>
      </c>
      <c r="H4210">
        <v>300</v>
      </c>
      <c r="I4210">
        <v>6500</v>
      </c>
      <c r="J4210">
        <v>7000</v>
      </c>
      <c r="K4210">
        <v>20</v>
      </c>
      <c r="L4210">
        <v>12600</v>
      </c>
      <c r="M4210">
        <f>SUM(Emisiones_CO2_CO2eq_MUNDO[[#This Row],[Edificios (kilotoneladas CO₂e)]:[Electricidad y Calor (kilotoneladas CO₂e)]])</f>
        <v>27760</v>
      </c>
    </row>
    <row r="4211" spans="1:13" x14ac:dyDescent="0.25">
      <c r="A4211" t="s">
        <v>308</v>
      </c>
      <c r="B4211" t="s">
        <v>481</v>
      </c>
      <c r="C4211" t="s">
        <v>309</v>
      </c>
      <c r="D4211">
        <v>2014</v>
      </c>
      <c r="E4211">
        <v>4200</v>
      </c>
      <c r="F4211">
        <v>1270</v>
      </c>
      <c r="G4211">
        <v>-5100</v>
      </c>
      <c r="H4211">
        <v>300</v>
      </c>
      <c r="I4211">
        <v>6100</v>
      </c>
      <c r="J4211">
        <v>7200</v>
      </c>
      <c r="K4211">
        <v>10</v>
      </c>
      <c r="L4211">
        <v>11400</v>
      </c>
      <c r="M4211">
        <f>SUM(Emisiones_CO2_CO2eq_MUNDO[[#This Row],[Edificios (kilotoneladas CO₂e)]:[Electricidad y Calor (kilotoneladas CO₂e)]])</f>
        <v>25380</v>
      </c>
    </row>
    <row r="4212" spans="1:13" x14ac:dyDescent="0.25">
      <c r="A4212" t="s">
        <v>308</v>
      </c>
      <c r="B4212" t="s">
        <v>481</v>
      </c>
      <c r="C4212" t="s">
        <v>309</v>
      </c>
      <c r="D4212">
        <v>2015</v>
      </c>
      <c r="E4212">
        <v>4400</v>
      </c>
      <c r="F4212">
        <v>1310</v>
      </c>
      <c r="G4212">
        <v>-5100</v>
      </c>
      <c r="H4212">
        <v>300</v>
      </c>
      <c r="I4212">
        <v>6000</v>
      </c>
      <c r="J4212">
        <v>7100</v>
      </c>
      <c r="K4212">
        <v>10</v>
      </c>
      <c r="L4212">
        <v>11800</v>
      </c>
      <c r="M4212">
        <f>SUM(Emisiones_CO2_CO2eq_MUNDO[[#This Row],[Edificios (kilotoneladas CO₂e)]:[Electricidad y Calor (kilotoneladas CO₂e)]])</f>
        <v>25820</v>
      </c>
    </row>
    <row r="4213" spans="1:13" x14ac:dyDescent="0.25">
      <c r="A4213" t="s">
        <v>308</v>
      </c>
      <c r="B4213" t="s">
        <v>481</v>
      </c>
      <c r="C4213" t="s">
        <v>309</v>
      </c>
      <c r="D4213">
        <v>2016</v>
      </c>
      <c r="E4213">
        <v>4200</v>
      </c>
      <c r="F4213">
        <v>1340</v>
      </c>
      <c r="G4213">
        <v>-5100</v>
      </c>
      <c r="H4213">
        <v>300</v>
      </c>
      <c r="I4213">
        <v>6800</v>
      </c>
      <c r="J4213">
        <v>7300</v>
      </c>
      <c r="K4213">
        <v>10</v>
      </c>
      <c r="L4213">
        <v>11800</v>
      </c>
      <c r="M4213">
        <f>SUM(Emisiones_CO2_CO2eq_MUNDO[[#This Row],[Edificios (kilotoneladas CO₂e)]:[Electricidad y Calor (kilotoneladas CO₂e)]])</f>
        <v>26650</v>
      </c>
    </row>
    <row r="4214" spans="1:13" x14ac:dyDescent="0.25">
      <c r="A4214" t="s">
        <v>310</v>
      </c>
      <c r="B4214" t="s">
        <v>482</v>
      </c>
      <c r="C4214" t="s">
        <v>311</v>
      </c>
      <c r="D4214">
        <v>1990</v>
      </c>
      <c r="E4214">
        <v>2000</v>
      </c>
      <c r="F4214">
        <v>0</v>
      </c>
      <c r="G4214">
        <v>-6750</v>
      </c>
      <c r="H4214">
        <v>0</v>
      </c>
      <c r="I4214">
        <v>2600</v>
      </c>
      <c r="J4214">
        <v>2600</v>
      </c>
      <c r="K4214">
        <v>0</v>
      </c>
      <c r="L4214">
        <v>6400</v>
      </c>
      <c r="M4214">
        <f>SUM(Emisiones_CO2_CO2eq_MUNDO[[#This Row],[Edificios (kilotoneladas CO₂e)]:[Electricidad y Calor (kilotoneladas CO₂e)]])</f>
        <v>6850</v>
      </c>
    </row>
    <row r="4215" spans="1:13" x14ac:dyDescent="0.25">
      <c r="A4215" t="s">
        <v>310</v>
      </c>
      <c r="B4215" t="s">
        <v>482</v>
      </c>
      <c r="C4215" t="s">
        <v>311</v>
      </c>
      <c r="D4215">
        <v>1991</v>
      </c>
      <c r="E4215">
        <v>2500</v>
      </c>
      <c r="F4215">
        <v>0</v>
      </c>
      <c r="G4215">
        <v>-6750</v>
      </c>
      <c r="H4215">
        <v>0</v>
      </c>
      <c r="I4215">
        <v>2500</v>
      </c>
      <c r="J4215">
        <v>2300</v>
      </c>
      <c r="K4215">
        <v>0</v>
      </c>
      <c r="L4215">
        <v>5500</v>
      </c>
      <c r="M4215">
        <f>SUM(Emisiones_CO2_CO2eq_MUNDO[[#This Row],[Edificios (kilotoneladas CO₂e)]:[Electricidad y Calor (kilotoneladas CO₂e)]])</f>
        <v>6050</v>
      </c>
    </row>
    <row r="4216" spans="1:13" x14ac:dyDescent="0.25">
      <c r="A4216" t="s">
        <v>310</v>
      </c>
      <c r="B4216" t="s">
        <v>482</v>
      </c>
      <c r="C4216" t="s">
        <v>311</v>
      </c>
      <c r="D4216">
        <v>1992</v>
      </c>
      <c r="E4216">
        <v>2100</v>
      </c>
      <c r="F4216">
        <v>380</v>
      </c>
      <c r="G4216">
        <v>-6750</v>
      </c>
      <c r="H4216">
        <v>0</v>
      </c>
      <c r="I4216">
        <v>2600</v>
      </c>
      <c r="J4216">
        <v>1800</v>
      </c>
      <c r="K4216">
        <v>0</v>
      </c>
      <c r="L4216">
        <v>6100</v>
      </c>
      <c r="M4216">
        <f>SUM(Emisiones_CO2_CO2eq_MUNDO[[#This Row],[Edificios (kilotoneladas CO₂e)]:[Electricidad y Calor (kilotoneladas CO₂e)]])</f>
        <v>6230</v>
      </c>
    </row>
    <row r="4217" spans="1:13" x14ac:dyDescent="0.25">
      <c r="A4217" t="s">
        <v>310</v>
      </c>
      <c r="B4217" t="s">
        <v>482</v>
      </c>
      <c r="C4217" t="s">
        <v>311</v>
      </c>
      <c r="D4217">
        <v>1993</v>
      </c>
      <c r="E4217">
        <v>2400</v>
      </c>
      <c r="F4217">
        <v>290</v>
      </c>
      <c r="G4217">
        <v>-6750</v>
      </c>
      <c r="H4217">
        <v>0</v>
      </c>
      <c r="I4217">
        <v>3100</v>
      </c>
      <c r="J4217">
        <v>1800</v>
      </c>
      <c r="K4217">
        <v>0</v>
      </c>
      <c r="L4217">
        <v>6000</v>
      </c>
      <c r="M4217">
        <f>SUM(Emisiones_CO2_CO2eq_MUNDO[[#This Row],[Edificios (kilotoneladas CO₂e)]:[Electricidad y Calor (kilotoneladas CO₂e)]])</f>
        <v>6840</v>
      </c>
    </row>
    <row r="4218" spans="1:13" x14ac:dyDescent="0.25">
      <c r="A4218" t="s">
        <v>310</v>
      </c>
      <c r="B4218" t="s">
        <v>482</v>
      </c>
      <c r="C4218" t="s">
        <v>311</v>
      </c>
      <c r="D4218">
        <v>1994</v>
      </c>
      <c r="E4218">
        <v>2200</v>
      </c>
      <c r="F4218">
        <v>380</v>
      </c>
      <c r="G4218">
        <v>-6750</v>
      </c>
      <c r="H4218">
        <v>0</v>
      </c>
      <c r="I4218">
        <v>3400</v>
      </c>
      <c r="J4218">
        <v>2000</v>
      </c>
      <c r="K4218">
        <v>0</v>
      </c>
      <c r="L4218">
        <v>5600</v>
      </c>
      <c r="M4218">
        <f>SUM(Emisiones_CO2_CO2eq_MUNDO[[#This Row],[Edificios (kilotoneladas CO₂e)]:[Electricidad y Calor (kilotoneladas CO₂e)]])</f>
        <v>6830</v>
      </c>
    </row>
    <row r="4219" spans="1:13" x14ac:dyDescent="0.25">
      <c r="A4219" t="s">
        <v>310</v>
      </c>
      <c r="B4219" t="s">
        <v>482</v>
      </c>
      <c r="C4219" t="s">
        <v>311</v>
      </c>
      <c r="D4219">
        <v>1995</v>
      </c>
      <c r="E4219">
        <v>2500</v>
      </c>
      <c r="F4219">
        <v>410</v>
      </c>
      <c r="G4219">
        <v>-6750</v>
      </c>
      <c r="H4219">
        <v>0</v>
      </c>
      <c r="I4219">
        <v>3800</v>
      </c>
      <c r="J4219">
        <v>1800</v>
      </c>
      <c r="K4219">
        <v>0</v>
      </c>
      <c r="L4219">
        <v>5900</v>
      </c>
      <c r="M4219">
        <f>SUM(Emisiones_CO2_CO2eq_MUNDO[[#This Row],[Edificios (kilotoneladas CO₂e)]:[Electricidad y Calor (kilotoneladas CO₂e)]])</f>
        <v>7660</v>
      </c>
    </row>
    <row r="4220" spans="1:13" x14ac:dyDescent="0.25">
      <c r="A4220" t="s">
        <v>310</v>
      </c>
      <c r="B4220" t="s">
        <v>482</v>
      </c>
      <c r="C4220" t="s">
        <v>311</v>
      </c>
      <c r="D4220">
        <v>1996</v>
      </c>
      <c r="E4220">
        <v>3000</v>
      </c>
      <c r="F4220">
        <v>440</v>
      </c>
      <c r="G4220">
        <v>-6750</v>
      </c>
      <c r="H4220">
        <v>0</v>
      </c>
      <c r="I4220">
        <v>4400</v>
      </c>
      <c r="J4220">
        <v>1900</v>
      </c>
      <c r="K4220">
        <v>0</v>
      </c>
      <c r="L4220">
        <v>5700</v>
      </c>
      <c r="M4220">
        <f>SUM(Emisiones_CO2_CO2eq_MUNDO[[#This Row],[Edificios (kilotoneladas CO₂e)]:[Electricidad y Calor (kilotoneladas CO₂e)]])</f>
        <v>8690</v>
      </c>
    </row>
    <row r="4221" spans="1:13" x14ac:dyDescent="0.25">
      <c r="A4221" t="s">
        <v>310</v>
      </c>
      <c r="B4221" t="s">
        <v>482</v>
      </c>
      <c r="C4221" t="s">
        <v>311</v>
      </c>
      <c r="D4221">
        <v>1997</v>
      </c>
      <c r="E4221">
        <v>2800</v>
      </c>
      <c r="F4221">
        <v>440</v>
      </c>
      <c r="G4221">
        <v>-6750</v>
      </c>
      <c r="H4221">
        <v>0</v>
      </c>
      <c r="I4221">
        <v>4600</v>
      </c>
      <c r="J4221">
        <v>1900</v>
      </c>
      <c r="K4221">
        <v>0</v>
      </c>
      <c r="L4221">
        <v>6000</v>
      </c>
      <c r="M4221">
        <f>SUM(Emisiones_CO2_CO2eq_MUNDO[[#This Row],[Edificios (kilotoneladas CO₂e)]:[Electricidad y Calor (kilotoneladas CO₂e)]])</f>
        <v>8990</v>
      </c>
    </row>
    <row r="4222" spans="1:13" x14ac:dyDescent="0.25">
      <c r="A4222" t="s">
        <v>310</v>
      </c>
      <c r="B4222" t="s">
        <v>482</v>
      </c>
      <c r="C4222" t="s">
        <v>311</v>
      </c>
      <c r="D4222">
        <v>1998</v>
      </c>
      <c r="E4222">
        <v>2800</v>
      </c>
      <c r="F4222">
        <v>460</v>
      </c>
      <c r="G4222">
        <v>-6750</v>
      </c>
      <c r="H4222">
        <v>200</v>
      </c>
      <c r="I4222">
        <v>3800</v>
      </c>
      <c r="J4222">
        <v>1800</v>
      </c>
      <c r="K4222">
        <v>0</v>
      </c>
      <c r="L4222">
        <v>6400</v>
      </c>
      <c r="M4222">
        <f>SUM(Emisiones_CO2_CO2eq_MUNDO[[#This Row],[Edificios (kilotoneladas CO₂e)]:[Electricidad y Calor (kilotoneladas CO₂e)]])</f>
        <v>8710</v>
      </c>
    </row>
    <row r="4223" spans="1:13" x14ac:dyDescent="0.25">
      <c r="A4223" t="s">
        <v>310</v>
      </c>
      <c r="B4223" t="s">
        <v>482</v>
      </c>
      <c r="C4223" t="s">
        <v>311</v>
      </c>
      <c r="D4223">
        <v>1999</v>
      </c>
      <c r="E4223">
        <v>3200</v>
      </c>
      <c r="F4223">
        <v>460</v>
      </c>
      <c r="G4223">
        <v>-6750</v>
      </c>
      <c r="H4223">
        <v>200</v>
      </c>
      <c r="I4223">
        <v>3600</v>
      </c>
      <c r="J4223">
        <v>2000</v>
      </c>
      <c r="K4223">
        <v>0</v>
      </c>
      <c r="L4223">
        <v>5600</v>
      </c>
      <c r="M4223">
        <f>SUM(Emisiones_CO2_CO2eq_MUNDO[[#This Row],[Edificios (kilotoneladas CO₂e)]:[Electricidad y Calor (kilotoneladas CO₂e)]])</f>
        <v>8310</v>
      </c>
    </row>
    <row r="4224" spans="1:13" x14ac:dyDescent="0.25">
      <c r="A4224" t="s">
        <v>310</v>
      </c>
      <c r="B4224" t="s">
        <v>482</v>
      </c>
      <c r="C4224" t="s">
        <v>311</v>
      </c>
      <c r="D4224">
        <v>2000</v>
      </c>
      <c r="E4224">
        <v>2100</v>
      </c>
      <c r="F4224">
        <v>490</v>
      </c>
      <c r="G4224">
        <v>-6750</v>
      </c>
      <c r="H4224">
        <v>300</v>
      </c>
      <c r="I4224">
        <v>3500</v>
      </c>
      <c r="J4224">
        <v>2400</v>
      </c>
      <c r="K4224">
        <v>0</v>
      </c>
      <c r="L4224">
        <v>5700</v>
      </c>
      <c r="M4224">
        <f>SUM(Emisiones_CO2_CO2eq_MUNDO[[#This Row],[Edificios (kilotoneladas CO₂e)]:[Electricidad y Calor (kilotoneladas CO₂e)]])</f>
        <v>7740</v>
      </c>
    </row>
    <row r="4225" spans="1:13" x14ac:dyDescent="0.25">
      <c r="A4225" t="s">
        <v>310</v>
      </c>
      <c r="B4225" t="s">
        <v>482</v>
      </c>
      <c r="C4225" t="s">
        <v>311</v>
      </c>
      <c r="D4225">
        <v>2001</v>
      </c>
      <c r="E4225">
        <v>2600</v>
      </c>
      <c r="F4225">
        <v>510</v>
      </c>
      <c r="G4225">
        <v>-10270</v>
      </c>
      <c r="H4225">
        <v>300</v>
      </c>
      <c r="I4225">
        <v>3700</v>
      </c>
      <c r="J4225">
        <v>2100</v>
      </c>
      <c r="K4225">
        <v>0</v>
      </c>
      <c r="L4225">
        <v>6200</v>
      </c>
      <c r="M4225">
        <f>SUM(Emisiones_CO2_CO2eq_MUNDO[[#This Row],[Edificios (kilotoneladas CO₂e)]:[Electricidad y Calor (kilotoneladas CO₂e)]])</f>
        <v>5140</v>
      </c>
    </row>
    <row r="4226" spans="1:13" x14ac:dyDescent="0.25">
      <c r="A4226" t="s">
        <v>310</v>
      </c>
      <c r="B4226" t="s">
        <v>482</v>
      </c>
      <c r="C4226" t="s">
        <v>311</v>
      </c>
      <c r="D4226">
        <v>2002</v>
      </c>
      <c r="E4226">
        <v>2600</v>
      </c>
      <c r="F4226">
        <v>440</v>
      </c>
      <c r="G4226">
        <v>-10270</v>
      </c>
      <c r="H4226">
        <v>300</v>
      </c>
      <c r="I4226">
        <v>3800</v>
      </c>
      <c r="J4226">
        <v>1900</v>
      </c>
      <c r="K4226">
        <v>0</v>
      </c>
      <c r="L4226">
        <v>6400</v>
      </c>
      <c r="M4226">
        <f>SUM(Emisiones_CO2_CO2eq_MUNDO[[#This Row],[Edificios (kilotoneladas CO₂e)]:[Electricidad y Calor (kilotoneladas CO₂e)]])</f>
        <v>5170</v>
      </c>
    </row>
    <row r="4227" spans="1:13" x14ac:dyDescent="0.25">
      <c r="A4227" t="s">
        <v>310</v>
      </c>
      <c r="B4227" t="s">
        <v>482</v>
      </c>
      <c r="C4227" t="s">
        <v>311</v>
      </c>
      <c r="D4227">
        <v>2003</v>
      </c>
      <c r="E4227">
        <v>2500</v>
      </c>
      <c r="F4227">
        <v>450</v>
      </c>
      <c r="G4227">
        <v>-10270</v>
      </c>
      <c r="H4227">
        <v>300</v>
      </c>
      <c r="I4227">
        <v>3900</v>
      </c>
      <c r="J4227">
        <v>2200</v>
      </c>
      <c r="K4227">
        <v>0</v>
      </c>
      <c r="L4227">
        <v>6200</v>
      </c>
      <c r="M4227">
        <f>SUM(Emisiones_CO2_CO2eq_MUNDO[[#This Row],[Edificios (kilotoneladas CO₂e)]:[Electricidad y Calor (kilotoneladas CO₂e)]])</f>
        <v>5280</v>
      </c>
    </row>
    <row r="4228" spans="1:13" x14ac:dyDescent="0.25">
      <c r="A4228" t="s">
        <v>310</v>
      </c>
      <c r="B4228" t="s">
        <v>482</v>
      </c>
      <c r="C4228" t="s">
        <v>311</v>
      </c>
      <c r="D4228">
        <v>2004</v>
      </c>
      <c r="E4228">
        <v>2400</v>
      </c>
      <c r="F4228">
        <v>470</v>
      </c>
      <c r="G4228">
        <v>-10270</v>
      </c>
      <c r="H4228">
        <v>300</v>
      </c>
      <c r="I4228">
        <v>4000</v>
      </c>
      <c r="J4228">
        <v>2200</v>
      </c>
      <c r="K4228">
        <v>0</v>
      </c>
      <c r="L4228">
        <v>6200</v>
      </c>
      <c r="M4228">
        <f>SUM(Emisiones_CO2_CO2eq_MUNDO[[#This Row],[Edificios (kilotoneladas CO₂e)]:[Electricidad y Calor (kilotoneladas CO₂e)]])</f>
        <v>5300</v>
      </c>
    </row>
    <row r="4229" spans="1:13" x14ac:dyDescent="0.25">
      <c r="A4229" t="s">
        <v>310</v>
      </c>
      <c r="B4229" t="s">
        <v>482</v>
      </c>
      <c r="C4229" t="s">
        <v>311</v>
      </c>
      <c r="D4229">
        <v>2005</v>
      </c>
      <c r="E4229">
        <v>2200</v>
      </c>
      <c r="F4229">
        <v>490</v>
      </c>
      <c r="G4229">
        <v>-10270</v>
      </c>
      <c r="H4229">
        <v>300</v>
      </c>
      <c r="I4229">
        <v>4300</v>
      </c>
      <c r="J4229">
        <v>2400</v>
      </c>
      <c r="K4229">
        <v>0</v>
      </c>
      <c r="L4229">
        <v>6300</v>
      </c>
      <c r="M4229">
        <f>SUM(Emisiones_CO2_CO2eq_MUNDO[[#This Row],[Edificios (kilotoneladas CO₂e)]:[Electricidad y Calor (kilotoneladas CO₂e)]])</f>
        <v>5720</v>
      </c>
    </row>
    <row r="4230" spans="1:13" x14ac:dyDescent="0.25">
      <c r="A4230" t="s">
        <v>310</v>
      </c>
      <c r="B4230" t="s">
        <v>482</v>
      </c>
      <c r="C4230" t="s">
        <v>311</v>
      </c>
      <c r="D4230">
        <v>2006</v>
      </c>
      <c r="E4230">
        <v>2000</v>
      </c>
      <c r="F4230">
        <v>510</v>
      </c>
      <c r="G4230">
        <v>-7780</v>
      </c>
      <c r="H4230">
        <v>300</v>
      </c>
      <c r="I4230">
        <v>4500</v>
      </c>
      <c r="J4230">
        <v>2600</v>
      </c>
      <c r="K4230">
        <v>0</v>
      </c>
      <c r="L4230">
        <v>6400</v>
      </c>
      <c r="M4230">
        <f>SUM(Emisiones_CO2_CO2eq_MUNDO[[#This Row],[Edificios (kilotoneladas CO₂e)]:[Electricidad y Calor (kilotoneladas CO₂e)]])</f>
        <v>8530</v>
      </c>
    </row>
    <row r="4231" spans="1:13" x14ac:dyDescent="0.25">
      <c r="A4231" t="s">
        <v>310</v>
      </c>
      <c r="B4231" t="s">
        <v>482</v>
      </c>
      <c r="C4231" t="s">
        <v>311</v>
      </c>
      <c r="D4231">
        <v>2007</v>
      </c>
      <c r="E4231">
        <v>1500</v>
      </c>
      <c r="F4231">
        <v>540</v>
      </c>
      <c r="G4231">
        <v>-7780</v>
      </c>
      <c r="H4231">
        <v>300</v>
      </c>
      <c r="I4231">
        <v>5200</v>
      </c>
      <c r="J4231">
        <v>2300</v>
      </c>
      <c r="K4231">
        <v>0</v>
      </c>
      <c r="L4231">
        <v>6500</v>
      </c>
      <c r="M4231">
        <f>SUM(Emisiones_CO2_CO2eq_MUNDO[[#This Row],[Edificios (kilotoneladas CO₂e)]:[Electricidad y Calor (kilotoneladas CO₂e)]])</f>
        <v>8560</v>
      </c>
    </row>
    <row r="4232" spans="1:13" x14ac:dyDescent="0.25">
      <c r="A4232" t="s">
        <v>310</v>
      </c>
      <c r="B4232" t="s">
        <v>482</v>
      </c>
      <c r="C4232" t="s">
        <v>311</v>
      </c>
      <c r="D4232">
        <v>2008</v>
      </c>
      <c r="E4232">
        <v>1800</v>
      </c>
      <c r="F4232">
        <v>590</v>
      </c>
      <c r="G4232">
        <v>-7780</v>
      </c>
      <c r="H4232">
        <v>300</v>
      </c>
      <c r="I4232">
        <v>6100</v>
      </c>
      <c r="J4232">
        <v>2200</v>
      </c>
      <c r="K4232">
        <v>0</v>
      </c>
      <c r="L4232">
        <v>6400</v>
      </c>
      <c r="M4232">
        <f>SUM(Emisiones_CO2_CO2eq_MUNDO[[#This Row],[Edificios (kilotoneladas CO₂e)]:[Electricidad y Calor (kilotoneladas CO₂e)]])</f>
        <v>9610</v>
      </c>
    </row>
    <row r="4233" spans="1:13" x14ac:dyDescent="0.25">
      <c r="A4233" t="s">
        <v>310</v>
      </c>
      <c r="B4233" t="s">
        <v>482</v>
      </c>
      <c r="C4233" t="s">
        <v>311</v>
      </c>
      <c r="D4233">
        <v>2009</v>
      </c>
      <c r="E4233">
        <v>1800</v>
      </c>
      <c r="F4233">
        <v>420</v>
      </c>
      <c r="G4233">
        <v>-7780</v>
      </c>
      <c r="H4233">
        <v>300</v>
      </c>
      <c r="I4233">
        <v>5100</v>
      </c>
      <c r="J4233">
        <v>1900</v>
      </c>
      <c r="K4233">
        <v>0</v>
      </c>
      <c r="L4233">
        <v>6100</v>
      </c>
      <c r="M4233">
        <f>SUM(Emisiones_CO2_CO2eq_MUNDO[[#This Row],[Edificios (kilotoneladas CO₂e)]:[Electricidad y Calor (kilotoneladas CO₂e)]])</f>
        <v>7840</v>
      </c>
    </row>
    <row r="4234" spans="1:13" x14ac:dyDescent="0.25">
      <c r="A4234" t="s">
        <v>310</v>
      </c>
      <c r="B4234" t="s">
        <v>482</v>
      </c>
      <c r="C4234" t="s">
        <v>311</v>
      </c>
      <c r="D4234">
        <v>2010</v>
      </c>
      <c r="E4234">
        <v>1800</v>
      </c>
      <c r="F4234">
        <v>360</v>
      </c>
      <c r="G4234">
        <v>-7770</v>
      </c>
      <c r="H4234">
        <v>300</v>
      </c>
      <c r="I4234">
        <v>5200</v>
      </c>
      <c r="J4234">
        <v>1900</v>
      </c>
      <c r="K4234">
        <v>0</v>
      </c>
      <c r="L4234">
        <v>6200</v>
      </c>
      <c r="M4234">
        <f>SUM(Emisiones_CO2_CO2eq_MUNDO[[#This Row],[Edificios (kilotoneladas CO₂e)]:[Electricidad y Calor (kilotoneladas CO₂e)]])</f>
        <v>7990</v>
      </c>
    </row>
    <row r="4235" spans="1:13" x14ac:dyDescent="0.25">
      <c r="A4235" t="s">
        <v>310</v>
      </c>
      <c r="B4235" t="s">
        <v>482</v>
      </c>
      <c r="C4235" t="s">
        <v>311</v>
      </c>
      <c r="D4235">
        <v>2011</v>
      </c>
      <c r="E4235">
        <v>1600</v>
      </c>
      <c r="F4235">
        <v>310</v>
      </c>
      <c r="G4235">
        <v>-6160</v>
      </c>
      <c r="H4235">
        <v>200</v>
      </c>
      <c r="I4235">
        <v>5600</v>
      </c>
      <c r="J4235">
        <v>1700</v>
      </c>
      <c r="K4235">
        <v>0</v>
      </c>
      <c r="L4235">
        <v>6300</v>
      </c>
      <c r="M4235">
        <f>SUM(Emisiones_CO2_CO2eq_MUNDO[[#This Row],[Edificios (kilotoneladas CO₂e)]:[Electricidad y Calor (kilotoneladas CO₂e)]])</f>
        <v>9550</v>
      </c>
    </row>
    <row r="4236" spans="1:13" x14ac:dyDescent="0.25">
      <c r="A4236" t="s">
        <v>310</v>
      </c>
      <c r="B4236" t="s">
        <v>482</v>
      </c>
      <c r="C4236" t="s">
        <v>311</v>
      </c>
      <c r="D4236">
        <v>2012</v>
      </c>
      <c r="E4236">
        <v>1300</v>
      </c>
      <c r="F4236">
        <v>320</v>
      </c>
      <c r="G4236">
        <v>-6160</v>
      </c>
      <c r="H4236">
        <v>300</v>
      </c>
      <c r="I4236">
        <v>5600</v>
      </c>
      <c r="J4236">
        <v>1700</v>
      </c>
      <c r="K4236">
        <v>0</v>
      </c>
      <c r="L4236">
        <v>6100</v>
      </c>
      <c r="M4236">
        <f>SUM(Emisiones_CO2_CO2eq_MUNDO[[#This Row],[Edificios (kilotoneladas CO₂e)]:[Electricidad y Calor (kilotoneladas CO₂e)]])</f>
        <v>9160</v>
      </c>
    </row>
    <row r="4237" spans="1:13" x14ac:dyDescent="0.25">
      <c r="A4237" t="s">
        <v>310</v>
      </c>
      <c r="B4237" t="s">
        <v>482</v>
      </c>
      <c r="C4237" t="s">
        <v>311</v>
      </c>
      <c r="D4237">
        <v>2013</v>
      </c>
      <c r="E4237">
        <v>1200</v>
      </c>
      <c r="F4237">
        <v>390</v>
      </c>
      <c r="G4237">
        <v>-6160</v>
      </c>
      <c r="H4237">
        <v>200</v>
      </c>
      <c r="I4237">
        <v>5300</v>
      </c>
      <c r="J4237">
        <v>1700</v>
      </c>
      <c r="K4237">
        <v>0</v>
      </c>
      <c r="L4237">
        <v>5800</v>
      </c>
      <c r="M4237">
        <f>SUM(Emisiones_CO2_CO2eq_MUNDO[[#This Row],[Edificios (kilotoneladas CO₂e)]:[Electricidad y Calor (kilotoneladas CO₂e)]])</f>
        <v>8430</v>
      </c>
    </row>
    <row r="4238" spans="1:13" x14ac:dyDescent="0.25">
      <c r="A4238" t="s">
        <v>310</v>
      </c>
      <c r="B4238" t="s">
        <v>482</v>
      </c>
      <c r="C4238" t="s">
        <v>311</v>
      </c>
      <c r="D4238">
        <v>2014</v>
      </c>
      <c r="E4238">
        <v>1000</v>
      </c>
      <c r="F4238">
        <v>420</v>
      </c>
      <c r="G4238">
        <v>-6160</v>
      </c>
      <c r="H4238">
        <v>200</v>
      </c>
      <c r="I4238">
        <v>5300</v>
      </c>
      <c r="J4238">
        <v>1700</v>
      </c>
      <c r="K4238">
        <v>0</v>
      </c>
      <c r="L4238">
        <v>4600</v>
      </c>
      <c r="M4238">
        <f>SUM(Emisiones_CO2_CO2eq_MUNDO[[#This Row],[Edificios (kilotoneladas CO₂e)]:[Electricidad y Calor (kilotoneladas CO₂e)]])</f>
        <v>7060</v>
      </c>
    </row>
    <row r="4239" spans="1:13" x14ac:dyDescent="0.25">
      <c r="A4239" t="s">
        <v>310</v>
      </c>
      <c r="B4239" t="s">
        <v>482</v>
      </c>
      <c r="C4239" t="s">
        <v>311</v>
      </c>
      <c r="D4239">
        <v>2015</v>
      </c>
      <c r="E4239">
        <v>1000</v>
      </c>
      <c r="F4239">
        <v>370</v>
      </c>
      <c r="G4239">
        <v>-6160</v>
      </c>
      <c r="H4239">
        <v>300</v>
      </c>
      <c r="I4239">
        <v>5300</v>
      </c>
      <c r="J4239">
        <v>1600</v>
      </c>
      <c r="K4239">
        <v>0</v>
      </c>
      <c r="L4239">
        <v>4600</v>
      </c>
      <c r="M4239">
        <f>SUM(Emisiones_CO2_CO2eq_MUNDO[[#This Row],[Edificios (kilotoneladas CO₂e)]:[Electricidad y Calor (kilotoneladas CO₂e)]])</f>
        <v>7010</v>
      </c>
    </row>
    <row r="4240" spans="1:13" x14ac:dyDescent="0.25">
      <c r="A4240" t="s">
        <v>310</v>
      </c>
      <c r="B4240" t="s">
        <v>482</v>
      </c>
      <c r="C4240" t="s">
        <v>311</v>
      </c>
      <c r="D4240">
        <v>2016</v>
      </c>
      <c r="E4240">
        <v>1100</v>
      </c>
      <c r="F4240">
        <v>340</v>
      </c>
      <c r="G4240">
        <v>-6160</v>
      </c>
      <c r="H4240">
        <v>200</v>
      </c>
      <c r="I4240">
        <v>5600</v>
      </c>
      <c r="J4240">
        <v>1600</v>
      </c>
      <c r="K4240">
        <v>0</v>
      </c>
      <c r="L4240">
        <v>4900</v>
      </c>
      <c r="M4240">
        <f>SUM(Emisiones_CO2_CO2eq_MUNDO[[#This Row],[Edificios (kilotoneladas CO₂e)]:[Electricidad y Calor (kilotoneladas CO₂e)]])</f>
        <v>7580</v>
      </c>
    </row>
    <row r="4241" spans="1:13" x14ac:dyDescent="0.25">
      <c r="A4241" t="s">
        <v>312</v>
      </c>
      <c r="B4241" t="s">
        <v>483</v>
      </c>
      <c r="C4241" t="s">
        <v>313</v>
      </c>
      <c r="D4241">
        <v>1990</v>
      </c>
      <c r="E4241">
        <v>0</v>
      </c>
      <c r="F4241">
        <v>0</v>
      </c>
      <c r="G4241">
        <v>1690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SUM(Emisiones_CO2_CO2eq_MUNDO[[#This Row],[Edificios (kilotoneladas CO₂e)]:[Electricidad y Calor (kilotoneladas CO₂e)]])</f>
        <v>1690</v>
      </c>
    </row>
    <row r="4242" spans="1:13" x14ac:dyDescent="0.25">
      <c r="A4242" t="s">
        <v>312</v>
      </c>
      <c r="B4242" t="s">
        <v>483</v>
      </c>
      <c r="C4242" t="s">
        <v>313</v>
      </c>
      <c r="D4242">
        <v>1991</v>
      </c>
      <c r="E4242">
        <v>0</v>
      </c>
      <c r="F4242">
        <v>0</v>
      </c>
      <c r="G4242">
        <v>1690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f>SUM(Emisiones_CO2_CO2eq_MUNDO[[#This Row],[Edificios (kilotoneladas CO₂e)]:[Electricidad y Calor (kilotoneladas CO₂e)]])</f>
        <v>1690</v>
      </c>
    </row>
    <row r="4243" spans="1:13" x14ac:dyDescent="0.25">
      <c r="A4243" t="s">
        <v>312</v>
      </c>
      <c r="B4243" t="s">
        <v>483</v>
      </c>
      <c r="C4243" t="s">
        <v>313</v>
      </c>
      <c r="D4243">
        <v>1992</v>
      </c>
      <c r="E4243">
        <v>0</v>
      </c>
      <c r="F4243">
        <v>0</v>
      </c>
      <c r="G4243">
        <v>1690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f>SUM(Emisiones_CO2_CO2eq_MUNDO[[#This Row],[Edificios (kilotoneladas CO₂e)]:[Electricidad y Calor (kilotoneladas CO₂e)]])</f>
        <v>1690</v>
      </c>
    </row>
    <row r="4244" spans="1:13" x14ac:dyDescent="0.25">
      <c r="A4244" t="s">
        <v>312</v>
      </c>
      <c r="B4244" t="s">
        <v>483</v>
      </c>
      <c r="C4244" t="s">
        <v>313</v>
      </c>
      <c r="D4244">
        <v>1993</v>
      </c>
      <c r="E4244">
        <v>0</v>
      </c>
      <c r="F4244">
        <v>0</v>
      </c>
      <c r="G4244">
        <v>1690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f>SUM(Emisiones_CO2_CO2eq_MUNDO[[#This Row],[Edificios (kilotoneladas CO₂e)]:[Electricidad y Calor (kilotoneladas CO₂e)]])</f>
        <v>1690</v>
      </c>
    </row>
    <row r="4245" spans="1:13" x14ac:dyDescent="0.25">
      <c r="A4245" t="s">
        <v>312</v>
      </c>
      <c r="B4245" t="s">
        <v>483</v>
      </c>
      <c r="C4245" t="s">
        <v>313</v>
      </c>
      <c r="D4245">
        <v>1994</v>
      </c>
      <c r="E4245">
        <v>0</v>
      </c>
      <c r="F4245">
        <v>0</v>
      </c>
      <c r="G4245">
        <v>1690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f>SUM(Emisiones_CO2_CO2eq_MUNDO[[#This Row],[Edificios (kilotoneladas CO₂e)]:[Electricidad y Calor (kilotoneladas CO₂e)]])</f>
        <v>1690</v>
      </c>
    </row>
    <row r="4246" spans="1:13" x14ac:dyDescent="0.25">
      <c r="A4246" t="s">
        <v>312</v>
      </c>
      <c r="B4246" t="s">
        <v>483</v>
      </c>
      <c r="C4246" t="s">
        <v>313</v>
      </c>
      <c r="D4246">
        <v>1995</v>
      </c>
      <c r="E4246">
        <v>0</v>
      </c>
      <c r="F4246">
        <v>0</v>
      </c>
      <c r="G4246">
        <v>1690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f>SUM(Emisiones_CO2_CO2eq_MUNDO[[#This Row],[Edificios (kilotoneladas CO₂e)]:[Electricidad y Calor (kilotoneladas CO₂e)]])</f>
        <v>1690</v>
      </c>
    </row>
    <row r="4247" spans="1:13" x14ac:dyDescent="0.25">
      <c r="A4247" t="s">
        <v>312</v>
      </c>
      <c r="B4247" t="s">
        <v>483</v>
      </c>
      <c r="C4247" t="s">
        <v>313</v>
      </c>
      <c r="D4247">
        <v>1996</v>
      </c>
      <c r="E4247">
        <v>0</v>
      </c>
      <c r="F4247">
        <v>0</v>
      </c>
      <c r="G4247">
        <v>1690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f>SUM(Emisiones_CO2_CO2eq_MUNDO[[#This Row],[Edificios (kilotoneladas CO₂e)]:[Electricidad y Calor (kilotoneladas CO₂e)]])</f>
        <v>1690</v>
      </c>
    </row>
    <row r="4248" spans="1:13" x14ac:dyDescent="0.25">
      <c r="A4248" t="s">
        <v>312</v>
      </c>
      <c r="B4248" t="s">
        <v>483</v>
      </c>
      <c r="C4248" t="s">
        <v>313</v>
      </c>
      <c r="D4248">
        <v>1997</v>
      </c>
      <c r="E4248">
        <v>0</v>
      </c>
      <c r="F4248">
        <v>0</v>
      </c>
      <c r="G4248">
        <v>1690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f>SUM(Emisiones_CO2_CO2eq_MUNDO[[#This Row],[Edificios (kilotoneladas CO₂e)]:[Electricidad y Calor (kilotoneladas CO₂e)]])</f>
        <v>1690</v>
      </c>
    </row>
    <row r="4249" spans="1:13" x14ac:dyDescent="0.25">
      <c r="A4249" t="s">
        <v>312</v>
      </c>
      <c r="B4249" t="s">
        <v>483</v>
      </c>
      <c r="C4249" t="s">
        <v>313</v>
      </c>
      <c r="D4249">
        <v>1998</v>
      </c>
      <c r="E4249">
        <v>0</v>
      </c>
      <c r="F4249">
        <v>0</v>
      </c>
      <c r="G4249">
        <v>1690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f>SUM(Emisiones_CO2_CO2eq_MUNDO[[#This Row],[Edificios (kilotoneladas CO₂e)]:[Electricidad y Calor (kilotoneladas CO₂e)]])</f>
        <v>1690</v>
      </c>
    </row>
    <row r="4250" spans="1:13" x14ac:dyDescent="0.25">
      <c r="A4250" t="s">
        <v>312</v>
      </c>
      <c r="B4250" t="s">
        <v>483</v>
      </c>
      <c r="C4250" t="s">
        <v>313</v>
      </c>
      <c r="D4250">
        <v>1999</v>
      </c>
      <c r="E4250">
        <v>0</v>
      </c>
      <c r="F4250">
        <v>0</v>
      </c>
      <c r="G4250">
        <v>1690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f>SUM(Emisiones_CO2_CO2eq_MUNDO[[#This Row],[Edificios (kilotoneladas CO₂e)]:[Electricidad y Calor (kilotoneladas CO₂e)]])</f>
        <v>1690</v>
      </c>
    </row>
    <row r="4251" spans="1:13" x14ac:dyDescent="0.25">
      <c r="A4251" t="s">
        <v>312</v>
      </c>
      <c r="B4251" t="s">
        <v>483</v>
      </c>
      <c r="C4251" t="s">
        <v>313</v>
      </c>
      <c r="D4251">
        <v>2000</v>
      </c>
      <c r="E4251">
        <v>0</v>
      </c>
      <c r="F4251">
        <v>0</v>
      </c>
      <c r="G4251">
        <v>1690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f>SUM(Emisiones_CO2_CO2eq_MUNDO[[#This Row],[Edificios (kilotoneladas CO₂e)]:[Electricidad y Calor (kilotoneladas CO₂e)]])</f>
        <v>1690</v>
      </c>
    </row>
    <row r="4252" spans="1:13" x14ac:dyDescent="0.25">
      <c r="A4252" t="s">
        <v>312</v>
      </c>
      <c r="B4252" t="s">
        <v>483</v>
      </c>
      <c r="C4252" t="s">
        <v>313</v>
      </c>
      <c r="D4252">
        <v>2001</v>
      </c>
      <c r="E4252">
        <v>0</v>
      </c>
      <c r="F4252">
        <v>0</v>
      </c>
      <c r="G4252">
        <v>1690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f>SUM(Emisiones_CO2_CO2eq_MUNDO[[#This Row],[Edificios (kilotoneladas CO₂e)]:[Electricidad y Calor (kilotoneladas CO₂e)]])</f>
        <v>1690</v>
      </c>
    </row>
    <row r="4253" spans="1:13" x14ac:dyDescent="0.25">
      <c r="A4253" t="s">
        <v>312</v>
      </c>
      <c r="B4253" t="s">
        <v>483</v>
      </c>
      <c r="C4253" t="s">
        <v>313</v>
      </c>
      <c r="D4253">
        <v>2002</v>
      </c>
      <c r="E4253">
        <v>0</v>
      </c>
      <c r="F4253">
        <v>0</v>
      </c>
      <c r="G4253">
        <v>1690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f>SUM(Emisiones_CO2_CO2eq_MUNDO[[#This Row],[Edificios (kilotoneladas CO₂e)]:[Electricidad y Calor (kilotoneladas CO₂e)]])</f>
        <v>1690</v>
      </c>
    </row>
    <row r="4254" spans="1:13" x14ac:dyDescent="0.25">
      <c r="A4254" t="s">
        <v>312</v>
      </c>
      <c r="B4254" t="s">
        <v>483</v>
      </c>
      <c r="C4254" t="s">
        <v>313</v>
      </c>
      <c r="D4254">
        <v>2003</v>
      </c>
      <c r="E4254">
        <v>0</v>
      </c>
      <c r="F4254">
        <v>0</v>
      </c>
      <c r="G4254">
        <v>1690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f>SUM(Emisiones_CO2_CO2eq_MUNDO[[#This Row],[Edificios (kilotoneladas CO₂e)]:[Electricidad y Calor (kilotoneladas CO₂e)]])</f>
        <v>1690</v>
      </c>
    </row>
    <row r="4255" spans="1:13" x14ac:dyDescent="0.25">
      <c r="A4255" t="s">
        <v>312</v>
      </c>
      <c r="B4255" t="s">
        <v>483</v>
      </c>
      <c r="C4255" t="s">
        <v>313</v>
      </c>
      <c r="D4255">
        <v>2004</v>
      </c>
      <c r="E4255">
        <v>0</v>
      </c>
      <c r="F4255">
        <v>0</v>
      </c>
      <c r="G4255">
        <v>1690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SUM(Emisiones_CO2_CO2eq_MUNDO[[#This Row],[Edificios (kilotoneladas CO₂e)]:[Electricidad y Calor (kilotoneladas CO₂e)]])</f>
        <v>1690</v>
      </c>
    </row>
    <row r="4256" spans="1:13" x14ac:dyDescent="0.25">
      <c r="A4256" t="s">
        <v>312</v>
      </c>
      <c r="B4256" t="s">
        <v>483</v>
      </c>
      <c r="C4256" t="s">
        <v>313</v>
      </c>
      <c r="D4256">
        <v>2005</v>
      </c>
      <c r="E4256">
        <v>0</v>
      </c>
      <c r="F4256">
        <v>0</v>
      </c>
      <c r="G4256">
        <v>1690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f>SUM(Emisiones_CO2_CO2eq_MUNDO[[#This Row],[Edificios (kilotoneladas CO₂e)]:[Electricidad y Calor (kilotoneladas CO₂e)]])</f>
        <v>1690</v>
      </c>
    </row>
    <row r="4257" spans="1:13" x14ac:dyDescent="0.25">
      <c r="A4257" t="s">
        <v>312</v>
      </c>
      <c r="B4257" t="s">
        <v>483</v>
      </c>
      <c r="C4257" t="s">
        <v>313</v>
      </c>
      <c r="D4257">
        <v>2006</v>
      </c>
      <c r="E4257">
        <v>0</v>
      </c>
      <c r="F4257">
        <v>0</v>
      </c>
      <c r="G4257">
        <v>1610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f>SUM(Emisiones_CO2_CO2eq_MUNDO[[#This Row],[Edificios (kilotoneladas CO₂e)]:[Electricidad y Calor (kilotoneladas CO₂e)]])</f>
        <v>1610</v>
      </c>
    </row>
    <row r="4258" spans="1:13" x14ac:dyDescent="0.25">
      <c r="A4258" t="s">
        <v>312</v>
      </c>
      <c r="B4258" t="s">
        <v>483</v>
      </c>
      <c r="C4258" t="s">
        <v>313</v>
      </c>
      <c r="D4258">
        <v>2007</v>
      </c>
      <c r="E4258">
        <v>0</v>
      </c>
      <c r="F4258">
        <v>0</v>
      </c>
      <c r="G4258">
        <v>1610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f>SUM(Emisiones_CO2_CO2eq_MUNDO[[#This Row],[Edificios (kilotoneladas CO₂e)]:[Electricidad y Calor (kilotoneladas CO₂e)]])</f>
        <v>1610</v>
      </c>
    </row>
    <row r="4259" spans="1:13" x14ac:dyDescent="0.25">
      <c r="A4259" t="s">
        <v>312</v>
      </c>
      <c r="B4259" t="s">
        <v>483</v>
      </c>
      <c r="C4259" t="s">
        <v>313</v>
      </c>
      <c r="D4259">
        <v>2008</v>
      </c>
      <c r="E4259">
        <v>0</v>
      </c>
      <c r="F4259">
        <v>0</v>
      </c>
      <c r="G4259">
        <v>1610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f>SUM(Emisiones_CO2_CO2eq_MUNDO[[#This Row],[Edificios (kilotoneladas CO₂e)]:[Electricidad y Calor (kilotoneladas CO₂e)]])</f>
        <v>1610</v>
      </c>
    </row>
    <row r="4260" spans="1:13" x14ac:dyDescent="0.25">
      <c r="A4260" t="s">
        <v>312</v>
      </c>
      <c r="B4260" t="s">
        <v>483</v>
      </c>
      <c r="C4260" t="s">
        <v>313</v>
      </c>
      <c r="D4260">
        <v>2009</v>
      </c>
      <c r="E4260">
        <v>0</v>
      </c>
      <c r="F4260">
        <v>0</v>
      </c>
      <c r="G4260">
        <v>1610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SUM(Emisiones_CO2_CO2eq_MUNDO[[#This Row],[Edificios (kilotoneladas CO₂e)]:[Electricidad y Calor (kilotoneladas CO₂e)]])</f>
        <v>1610</v>
      </c>
    </row>
    <row r="4261" spans="1:13" x14ac:dyDescent="0.25">
      <c r="A4261" t="s">
        <v>312</v>
      </c>
      <c r="B4261" t="s">
        <v>483</v>
      </c>
      <c r="C4261" t="s">
        <v>313</v>
      </c>
      <c r="D4261">
        <v>2010</v>
      </c>
      <c r="E4261">
        <v>0</v>
      </c>
      <c r="F4261">
        <v>0</v>
      </c>
      <c r="G4261">
        <v>1610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f>SUM(Emisiones_CO2_CO2eq_MUNDO[[#This Row],[Edificios (kilotoneladas CO₂e)]:[Electricidad y Calor (kilotoneladas CO₂e)]])</f>
        <v>1610</v>
      </c>
    </row>
    <row r="4262" spans="1:13" x14ac:dyDescent="0.25">
      <c r="A4262" t="s">
        <v>312</v>
      </c>
      <c r="B4262" t="s">
        <v>483</v>
      </c>
      <c r="C4262" t="s">
        <v>313</v>
      </c>
      <c r="D4262">
        <v>2011</v>
      </c>
      <c r="E4262">
        <v>0</v>
      </c>
      <c r="F4262">
        <v>0</v>
      </c>
      <c r="G4262">
        <v>1980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f>SUM(Emisiones_CO2_CO2eq_MUNDO[[#This Row],[Edificios (kilotoneladas CO₂e)]:[Electricidad y Calor (kilotoneladas CO₂e)]])</f>
        <v>1980</v>
      </c>
    </row>
    <row r="4263" spans="1:13" x14ac:dyDescent="0.25">
      <c r="A4263" t="s">
        <v>312</v>
      </c>
      <c r="B4263" t="s">
        <v>483</v>
      </c>
      <c r="C4263" t="s">
        <v>313</v>
      </c>
      <c r="D4263">
        <v>2012</v>
      </c>
      <c r="E4263">
        <v>0</v>
      </c>
      <c r="F4263">
        <v>0</v>
      </c>
      <c r="G4263">
        <v>1980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f>SUM(Emisiones_CO2_CO2eq_MUNDO[[#This Row],[Edificios (kilotoneladas CO₂e)]:[Electricidad y Calor (kilotoneladas CO₂e)]])</f>
        <v>1980</v>
      </c>
    </row>
    <row r="4264" spans="1:13" x14ac:dyDescent="0.25">
      <c r="A4264" t="s">
        <v>312</v>
      </c>
      <c r="B4264" t="s">
        <v>483</v>
      </c>
      <c r="C4264" t="s">
        <v>313</v>
      </c>
      <c r="D4264">
        <v>2013</v>
      </c>
      <c r="E4264">
        <v>0</v>
      </c>
      <c r="F4264">
        <v>0</v>
      </c>
      <c r="G4264">
        <v>1980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SUM(Emisiones_CO2_CO2eq_MUNDO[[#This Row],[Edificios (kilotoneladas CO₂e)]:[Electricidad y Calor (kilotoneladas CO₂e)]])</f>
        <v>1980</v>
      </c>
    </row>
    <row r="4265" spans="1:13" x14ac:dyDescent="0.25">
      <c r="A4265" t="s">
        <v>312</v>
      </c>
      <c r="B4265" t="s">
        <v>483</v>
      </c>
      <c r="C4265" t="s">
        <v>313</v>
      </c>
      <c r="D4265">
        <v>2014</v>
      </c>
      <c r="E4265">
        <v>0</v>
      </c>
      <c r="F4265">
        <v>0</v>
      </c>
      <c r="G4265">
        <v>1980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SUM(Emisiones_CO2_CO2eq_MUNDO[[#This Row],[Edificios (kilotoneladas CO₂e)]:[Electricidad y Calor (kilotoneladas CO₂e)]])</f>
        <v>1980</v>
      </c>
    </row>
    <row r="4266" spans="1:13" x14ac:dyDescent="0.25">
      <c r="A4266" t="s">
        <v>312</v>
      </c>
      <c r="B4266" t="s">
        <v>483</v>
      </c>
      <c r="C4266" t="s">
        <v>313</v>
      </c>
      <c r="D4266">
        <v>2015</v>
      </c>
      <c r="E4266">
        <v>0</v>
      </c>
      <c r="F4266">
        <v>0</v>
      </c>
      <c r="G4266">
        <v>1980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SUM(Emisiones_CO2_CO2eq_MUNDO[[#This Row],[Edificios (kilotoneladas CO₂e)]:[Electricidad y Calor (kilotoneladas CO₂e)]])</f>
        <v>1980</v>
      </c>
    </row>
    <row r="4267" spans="1:13" x14ac:dyDescent="0.25">
      <c r="A4267" t="s">
        <v>312</v>
      </c>
      <c r="B4267" t="s">
        <v>483</v>
      </c>
      <c r="C4267" t="s">
        <v>313</v>
      </c>
      <c r="D4267">
        <v>2016</v>
      </c>
      <c r="E4267">
        <v>0</v>
      </c>
      <c r="F4267">
        <v>0</v>
      </c>
      <c r="G4267">
        <v>1980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f>SUM(Emisiones_CO2_CO2eq_MUNDO[[#This Row],[Edificios (kilotoneladas CO₂e)]:[Electricidad y Calor (kilotoneladas CO₂e)]])</f>
        <v>1980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E4268">
        <v>0</v>
      </c>
      <c r="F4268">
        <v>20</v>
      </c>
      <c r="G4268">
        <v>15770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f>SUM(Emisiones_CO2_CO2eq_MUNDO[[#This Row],[Edificios (kilotoneladas CO₂e)]:[Electricidad y Calor (kilotoneladas CO₂e)]])</f>
        <v>15790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E4269">
        <v>0</v>
      </c>
      <c r="F4269">
        <v>0</v>
      </c>
      <c r="G4269">
        <v>15770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f>SUM(Emisiones_CO2_CO2eq_MUNDO[[#This Row],[Edificios (kilotoneladas CO₂e)]:[Electricidad y Calor (kilotoneladas CO₂e)]])</f>
        <v>15770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E4270">
        <v>0</v>
      </c>
      <c r="F4270">
        <v>10</v>
      </c>
      <c r="G4270">
        <v>15770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SUM(Emisiones_CO2_CO2eq_MUNDO[[#This Row],[Edificios (kilotoneladas CO₂e)]:[Electricidad y Calor (kilotoneladas CO₂e)]])</f>
        <v>15780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E4271">
        <v>0</v>
      </c>
      <c r="F4271">
        <v>10</v>
      </c>
      <c r="G4271">
        <v>15770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SUM(Emisiones_CO2_CO2eq_MUNDO[[#This Row],[Edificios (kilotoneladas CO₂e)]:[Electricidad y Calor (kilotoneladas CO₂e)]])</f>
        <v>15780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E4272">
        <v>0</v>
      </c>
      <c r="F4272">
        <v>10</v>
      </c>
      <c r="G4272">
        <v>15770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SUM(Emisiones_CO2_CO2eq_MUNDO[[#This Row],[Edificios (kilotoneladas CO₂e)]:[Electricidad y Calor (kilotoneladas CO₂e)]])</f>
        <v>15780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E4273">
        <v>0</v>
      </c>
      <c r="F4273">
        <v>10</v>
      </c>
      <c r="G4273">
        <v>15770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SUM(Emisiones_CO2_CO2eq_MUNDO[[#This Row],[Edificios (kilotoneladas CO₂e)]:[Electricidad y Calor (kilotoneladas CO₂e)]])</f>
        <v>15780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E4274">
        <v>0</v>
      </c>
      <c r="F4274">
        <v>0</v>
      </c>
      <c r="G4274">
        <v>15770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f>SUM(Emisiones_CO2_CO2eq_MUNDO[[#This Row],[Edificios (kilotoneladas CO₂e)]:[Electricidad y Calor (kilotoneladas CO₂e)]])</f>
        <v>15770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E4275">
        <v>0</v>
      </c>
      <c r="F4275">
        <v>0</v>
      </c>
      <c r="G4275">
        <v>15770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f>SUM(Emisiones_CO2_CO2eq_MUNDO[[#This Row],[Edificios (kilotoneladas CO₂e)]:[Electricidad y Calor (kilotoneladas CO₂e)]])</f>
        <v>15770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E4276">
        <v>0</v>
      </c>
      <c r="F4276">
        <v>0</v>
      </c>
      <c r="G4276">
        <v>15770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f>SUM(Emisiones_CO2_CO2eq_MUNDO[[#This Row],[Edificios (kilotoneladas CO₂e)]:[Electricidad y Calor (kilotoneladas CO₂e)]])</f>
        <v>15770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E4277">
        <v>0</v>
      </c>
      <c r="F4277">
        <v>0</v>
      </c>
      <c r="G4277">
        <v>15770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f>SUM(Emisiones_CO2_CO2eq_MUNDO[[#This Row],[Edificios (kilotoneladas CO₂e)]:[Electricidad y Calor (kilotoneladas CO₂e)]])</f>
        <v>15770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E4278">
        <v>0</v>
      </c>
      <c r="F4278">
        <v>0</v>
      </c>
      <c r="G4278">
        <v>15770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f>SUM(Emisiones_CO2_CO2eq_MUNDO[[#This Row],[Edificios (kilotoneladas CO₂e)]:[Electricidad y Calor (kilotoneladas CO₂e)]])</f>
        <v>15770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E4279">
        <v>0</v>
      </c>
      <c r="F4279">
        <v>0</v>
      </c>
      <c r="G4279">
        <v>17600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f>SUM(Emisiones_CO2_CO2eq_MUNDO[[#This Row],[Edificios (kilotoneladas CO₂e)]:[Electricidad y Calor (kilotoneladas CO₂e)]])</f>
        <v>17600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E4280">
        <v>0</v>
      </c>
      <c r="F4280">
        <v>0</v>
      </c>
      <c r="G4280">
        <v>17600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f>SUM(Emisiones_CO2_CO2eq_MUNDO[[#This Row],[Edificios (kilotoneladas CO₂e)]:[Electricidad y Calor (kilotoneladas CO₂e)]])</f>
        <v>17600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E4281">
        <v>0</v>
      </c>
      <c r="F4281">
        <v>0</v>
      </c>
      <c r="G4281">
        <v>17600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f>SUM(Emisiones_CO2_CO2eq_MUNDO[[#This Row],[Edificios (kilotoneladas CO₂e)]:[Electricidad y Calor (kilotoneladas CO₂e)]])</f>
        <v>17600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E4282">
        <v>0</v>
      </c>
      <c r="F4282">
        <v>0</v>
      </c>
      <c r="G4282">
        <v>17600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f>SUM(Emisiones_CO2_CO2eq_MUNDO[[#This Row],[Edificios (kilotoneladas CO₂e)]:[Electricidad y Calor (kilotoneladas CO₂e)]])</f>
        <v>17600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E4283">
        <v>0</v>
      </c>
      <c r="F4283">
        <v>0</v>
      </c>
      <c r="G4283">
        <v>17600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f>SUM(Emisiones_CO2_CO2eq_MUNDO[[#This Row],[Edificios (kilotoneladas CO₂e)]:[Electricidad y Calor (kilotoneladas CO₂e)]])</f>
        <v>17600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E4284">
        <v>0</v>
      </c>
      <c r="F4284">
        <v>0</v>
      </c>
      <c r="G4284">
        <v>15400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f>SUM(Emisiones_CO2_CO2eq_MUNDO[[#This Row],[Edificios (kilotoneladas CO₂e)]:[Electricidad y Calor (kilotoneladas CO₂e)]])</f>
        <v>15400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E4285">
        <v>0</v>
      </c>
      <c r="F4285">
        <v>0</v>
      </c>
      <c r="G4285">
        <v>15400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f>SUM(Emisiones_CO2_CO2eq_MUNDO[[#This Row],[Edificios (kilotoneladas CO₂e)]:[Electricidad y Calor (kilotoneladas CO₂e)]])</f>
        <v>15400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E4286">
        <v>0</v>
      </c>
      <c r="F4286">
        <v>0</v>
      </c>
      <c r="G4286">
        <v>15400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f>SUM(Emisiones_CO2_CO2eq_MUNDO[[#This Row],[Edificios (kilotoneladas CO₂e)]:[Electricidad y Calor (kilotoneladas CO₂e)]])</f>
        <v>15400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E4287">
        <v>0</v>
      </c>
      <c r="F4287">
        <v>0</v>
      </c>
      <c r="G4287">
        <v>15400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f>SUM(Emisiones_CO2_CO2eq_MUNDO[[#This Row],[Edificios (kilotoneladas CO₂e)]:[Electricidad y Calor (kilotoneladas CO₂e)]])</f>
        <v>15400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E4288">
        <v>0</v>
      </c>
      <c r="F4288">
        <v>0</v>
      </c>
      <c r="G4288">
        <v>15400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f>SUM(Emisiones_CO2_CO2eq_MUNDO[[#This Row],[Edificios (kilotoneladas CO₂e)]:[Electricidad y Calor (kilotoneladas CO₂e)]])</f>
        <v>15400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E4289">
        <v>0</v>
      </c>
      <c r="F4289">
        <v>0</v>
      </c>
      <c r="G4289">
        <v>13200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f>SUM(Emisiones_CO2_CO2eq_MUNDO[[#This Row],[Edificios (kilotoneladas CO₂e)]:[Electricidad y Calor (kilotoneladas CO₂e)]])</f>
        <v>13200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E4290">
        <v>0</v>
      </c>
      <c r="F4290">
        <v>0</v>
      </c>
      <c r="G4290">
        <v>13200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f>SUM(Emisiones_CO2_CO2eq_MUNDO[[#This Row],[Edificios (kilotoneladas CO₂e)]:[Electricidad y Calor (kilotoneladas CO₂e)]])</f>
        <v>13200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E4291">
        <v>0</v>
      </c>
      <c r="F4291">
        <v>0</v>
      </c>
      <c r="G4291">
        <v>13200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f>SUM(Emisiones_CO2_CO2eq_MUNDO[[#This Row],[Edificios (kilotoneladas CO₂e)]:[Electricidad y Calor (kilotoneladas CO₂e)]])</f>
        <v>13200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E4292">
        <v>0</v>
      </c>
      <c r="F4292">
        <v>0</v>
      </c>
      <c r="G4292">
        <v>13200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f>SUM(Emisiones_CO2_CO2eq_MUNDO[[#This Row],[Edificios (kilotoneladas CO₂e)]:[Electricidad y Calor (kilotoneladas CO₂e)]])</f>
        <v>13200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E4293">
        <v>0</v>
      </c>
      <c r="F4293">
        <v>0</v>
      </c>
      <c r="G4293">
        <v>13200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f>SUM(Emisiones_CO2_CO2eq_MUNDO[[#This Row],[Edificios (kilotoneladas CO₂e)]:[Electricidad y Calor (kilotoneladas CO₂e)]])</f>
        <v>13200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E4294">
        <v>0</v>
      </c>
      <c r="F4294">
        <v>0</v>
      </c>
      <c r="G4294">
        <v>13200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f>SUM(Emisiones_CO2_CO2eq_MUNDO[[#This Row],[Edificios (kilotoneladas CO₂e)]:[Electricidad y Calor (kilotoneladas CO₂e)]])</f>
        <v>13200</v>
      </c>
    </row>
    <row r="4295" spans="1:13" x14ac:dyDescent="0.25">
      <c r="A4295" t="s">
        <v>316</v>
      </c>
      <c r="B4295" t="s">
        <v>484</v>
      </c>
      <c r="C4295" t="s">
        <v>317</v>
      </c>
      <c r="D4295">
        <v>1990</v>
      </c>
      <c r="E4295">
        <v>11300</v>
      </c>
      <c r="F4295">
        <v>3470</v>
      </c>
      <c r="G4295">
        <v>1990</v>
      </c>
      <c r="H4295">
        <v>3000</v>
      </c>
      <c r="I4295">
        <v>29500</v>
      </c>
      <c r="J4295">
        <v>54100</v>
      </c>
      <c r="K4295">
        <v>0</v>
      </c>
      <c r="L4295">
        <v>145800</v>
      </c>
      <c r="M4295">
        <f>SUM(Emisiones_CO2_CO2eq_MUNDO[[#This Row],[Edificios (kilotoneladas CO₂e)]:[Electricidad y Calor (kilotoneladas CO₂e)]])</f>
        <v>249160</v>
      </c>
    </row>
    <row r="4296" spans="1:13" x14ac:dyDescent="0.25">
      <c r="A4296" t="s">
        <v>316</v>
      </c>
      <c r="B4296" t="s">
        <v>484</v>
      </c>
      <c r="C4296" t="s">
        <v>317</v>
      </c>
      <c r="D4296">
        <v>1991</v>
      </c>
      <c r="E4296">
        <v>11900</v>
      </c>
      <c r="F4296">
        <v>3280</v>
      </c>
      <c r="G4296">
        <v>1990</v>
      </c>
      <c r="H4296">
        <v>3100</v>
      </c>
      <c r="I4296">
        <v>29600</v>
      </c>
      <c r="J4296">
        <v>48800</v>
      </c>
      <c r="K4296">
        <v>0</v>
      </c>
      <c r="L4296">
        <v>145400</v>
      </c>
      <c r="M4296">
        <f>SUM(Emisiones_CO2_CO2eq_MUNDO[[#This Row],[Edificios (kilotoneladas CO₂e)]:[Electricidad y Calor (kilotoneladas CO₂e)]])</f>
        <v>244070</v>
      </c>
    </row>
    <row r="4297" spans="1:13" x14ac:dyDescent="0.25">
      <c r="A4297" t="s">
        <v>316</v>
      </c>
      <c r="B4297" t="s">
        <v>484</v>
      </c>
      <c r="C4297" t="s">
        <v>317</v>
      </c>
      <c r="D4297">
        <v>1992</v>
      </c>
      <c r="E4297">
        <v>11700</v>
      </c>
      <c r="F4297">
        <v>3090</v>
      </c>
      <c r="G4297">
        <v>1990</v>
      </c>
      <c r="H4297">
        <v>3000</v>
      </c>
      <c r="I4297">
        <v>30100</v>
      </c>
      <c r="J4297">
        <v>42900</v>
      </c>
      <c r="K4297">
        <v>0</v>
      </c>
      <c r="L4297">
        <v>147700</v>
      </c>
      <c r="M4297">
        <f>SUM(Emisiones_CO2_CO2eq_MUNDO[[#This Row],[Edificios (kilotoneladas CO₂e)]:[Electricidad y Calor (kilotoneladas CO₂e)]])</f>
        <v>240480</v>
      </c>
    </row>
    <row r="4298" spans="1:13" x14ac:dyDescent="0.25">
      <c r="A4298" t="s">
        <v>316</v>
      </c>
      <c r="B4298" t="s">
        <v>484</v>
      </c>
      <c r="C4298" t="s">
        <v>317</v>
      </c>
      <c r="D4298">
        <v>1993</v>
      </c>
      <c r="E4298">
        <v>14900</v>
      </c>
      <c r="F4298">
        <v>3220</v>
      </c>
      <c r="G4298">
        <v>1990</v>
      </c>
      <c r="H4298">
        <v>4800</v>
      </c>
      <c r="I4298">
        <v>30200</v>
      </c>
      <c r="J4298">
        <v>35400</v>
      </c>
      <c r="K4298">
        <v>0</v>
      </c>
      <c r="L4298">
        <v>157500</v>
      </c>
      <c r="M4298">
        <f>SUM(Emisiones_CO2_CO2eq_MUNDO[[#This Row],[Edificios (kilotoneladas CO₂e)]:[Electricidad y Calor (kilotoneladas CO₂e)]])</f>
        <v>248010</v>
      </c>
    </row>
    <row r="4299" spans="1:13" x14ac:dyDescent="0.25">
      <c r="A4299" t="s">
        <v>316</v>
      </c>
      <c r="B4299" t="s">
        <v>484</v>
      </c>
      <c r="C4299" t="s">
        <v>317</v>
      </c>
      <c r="D4299">
        <v>1994</v>
      </c>
      <c r="E4299">
        <v>14000</v>
      </c>
      <c r="F4299">
        <v>3440</v>
      </c>
      <c r="G4299">
        <v>1990</v>
      </c>
      <c r="H4299">
        <v>5100</v>
      </c>
      <c r="I4299">
        <v>31300</v>
      </c>
      <c r="J4299">
        <v>36400</v>
      </c>
      <c r="K4299">
        <v>0</v>
      </c>
      <c r="L4299">
        <v>161400</v>
      </c>
      <c r="M4299">
        <f>SUM(Emisiones_CO2_CO2eq_MUNDO[[#This Row],[Edificios (kilotoneladas CO₂e)]:[Electricidad y Calor (kilotoneladas CO₂e)]])</f>
        <v>253630</v>
      </c>
    </row>
    <row r="4300" spans="1:13" x14ac:dyDescent="0.25">
      <c r="A4300" t="s">
        <v>316</v>
      </c>
      <c r="B4300" t="s">
        <v>484</v>
      </c>
      <c r="C4300" t="s">
        <v>317</v>
      </c>
      <c r="D4300">
        <v>1995</v>
      </c>
      <c r="E4300">
        <v>12300</v>
      </c>
      <c r="F4300">
        <v>3920</v>
      </c>
      <c r="G4300">
        <v>1990</v>
      </c>
      <c r="H4300">
        <v>5600</v>
      </c>
      <c r="I4300">
        <v>35200</v>
      </c>
      <c r="J4300">
        <v>37200</v>
      </c>
      <c r="K4300">
        <v>0</v>
      </c>
      <c r="L4300">
        <v>169500</v>
      </c>
      <c r="M4300">
        <f>SUM(Emisiones_CO2_CO2eq_MUNDO[[#This Row],[Edificios (kilotoneladas CO₂e)]:[Electricidad y Calor (kilotoneladas CO₂e)]])</f>
        <v>265710</v>
      </c>
    </row>
    <row r="4301" spans="1:13" x14ac:dyDescent="0.25">
      <c r="A4301" t="s">
        <v>316</v>
      </c>
      <c r="B4301" t="s">
        <v>484</v>
      </c>
      <c r="C4301" t="s">
        <v>317</v>
      </c>
      <c r="D4301">
        <v>1996</v>
      </c>
      <c r="E4301">
        <v>11000</v>
      </c>
      <c r="F4301">
        <v>3870</v>
      </c>
      <c r="G4301">
        <v>990</v>
      </c>
      <c r="H4301">
        <v>5600</v>
      </c>
      <c r="I4301">
        <v>34300</v>
      </c>
      <c r="J4301">
        <v>41300</v>
      </c>
      <c r="K4301">
        <v>0</v>
      </c>
      <c r="L4301">
        <v>177400</v>
      </c>
      <c r="M4301">
        <f>SUM(Emisiones_CO2_CO2eq_MUNDO[[#This Row],[Edificios (kilotoneladas CO₂e)]:[Electricidad y Calor (kilotoneladas CO₂e)]])</f>
        <v>274460</v>
      </c>
    </row>
    <row r="4302" spans="1:13" x14ac:dyDescent="0.25">
      <c r="A4302" t="s">
        <v>316</v>
      </c>
      <c r="B4302" t="s">
        <v>484</v>
      </c>
      <c r="C4302" t="s">
        <v>317</v>
      </c>
      <c r="D4302">
        <v>1997</v>
      </c>
      <c r="E4302">
        <v>11200</v>
      </c>
      <c r="F4302">
        <v>4190</v>
      </c>
      <c r="G4302">
        <v>940</v>
      </c>
      <c r="H4302">
        <v>5200</v>
      </c>
      <c r="I4302">
        <v>35200</v>
      </c>
      <c r="J4302">
        <v>45000</v>
      </c>
      <c r="K4302">
        <v>110</v>
      </c>
      <c r="L4302">
        <v>187400</v>
      </c>
      <c r="M4302">
        <f>SUM(Emisiones_CO2_CO2eq_MUNDO[[#This Row],[Edificios (kilotoneladas CO₂e)]:[Electricidad y Calor (kilotoneladas CO₂e)]])</f>
        <v>289240</v>
      </c>
    </row>
    <row r="4303" spans="1:13" x14ac:dyDescent="0.25">
      <c r="A4303" t="s">
        <v>316</v>
      </c>
      <c r="B4303" t="s">
        <v>484</v>
      </c>
      <c r="C4303" t="s">
        <v>317</v>
      </c>
      <c r="D4303">
        <v>1998</v>
      </c>
      <c r="E4303">
        <v>10700</v>
      </c>
      <c r="F4303">
        <v>3710</v>
      </c>
      <c r="G4303">
        <v>1190</v>
      </c>
      <c r="H4303">
        <v>4300</v>
      </c>
      <c r="I4303">
        <v>34900</v>
      </c>
      <c r="J4303">
        <v>47600</v>
      </c>
      <c r="K4303">
        <v>270</v>
      </c>
      <c r="L4303">
        <v>194400</v>
      </c>
      <c r="M4303">
        <f>SUM(Emisiones_CO2_CO2eq_MUNDO[[#This Row],[Edificios (kilotoneladas CO₂e)]:[Electricidad y Calor (kilotoneladas CO₂e)]])</f>
        <v>297070</v>
      </c>
    </row>
    <row r="4304" spans="1:13" x14ac:dyDescent="0.25">
      <c r="A4304" t="s">
        <v>316</v>
      </c>
      <c r="B4304" t="s">
        <v>484</v>
      </c>
      <c r="C4304" t="s">
        <v>317</v>
      </c>
      <c r="D4304">
        <v>1999</v>
      </c>
      <c r="E4304">
        <v>9700</v>
      </c>
      <c r="F4304">
        <v>3410</v>
      </c>
      <c r="G4304">
        <v>1010</v>
      </c>
      <c r="H4304">
        <v>4000</v>
      </c>
      <c r="I4304">
        <v>35400</v>
      </c>
      <c r="J4304">
        <v>40800</v>
      </c>
      <c r="K4304">
        <v>270</v>
      </c>
      <c r="L4304">
        <v>184400</v>
      </c>
      <c r="M4304">
        <f>SUM(Emisiones_CO2_CO2eq_MUNDO[[#This Row],[Edificios (kilotoneladas CO₂e)]:[Electricidad y Calor (kilotoneladas CO₂e)]])</f>
        <v>278990</v>
      </c>
    </row>
    <row r="4305" spans="1:13" x14ac:dyDescent="0.25">
      <c r="A4305" t="s">
        <v>316</v>
      </c>
      <c r="B4305" t="s">
        <v>484</v>
      </c>
      <c r="C4305" t="s">
        <v>317</v>
      </c>
      <c r="D4305">
        <v>2000</v>
      </c>
      <c r="E4305">
        <v>9200</v>
      </c>
      <c r="F4305">
        <v>3350</v>
      </c>
      <c r="G4305">
        <v>1020</v>
      </c>
      <c r="H4305">
        <v>3600</v>
      </c>
      <c r="I4305">
        <v>35200</v>
      </c>
      <c r="J4305">
        <v>40500</v>
      </c>
      <c r="K4305">
        <v>330</v>
      </c>
      <c r="L4305">
        <v>191900</v>
      </c>
      <c r="M4305">
        <f>SUM(Emisiones_CO2_CO2eq_MUNDO[[#This Row],[Edificios (kilotoneladas CO₂e)]:[Electricidad y Calor (kilotoneladas CO₂e)]])</f>
        <v>285100</v>
      </c>
    </row>
    <row r="4306" spans="1:13" x14ac:dyDescent="0.25">
      <c r="A4306" t="s">
        <v>316</v>
      </c>
      <c r="B4306" t="s">
        <v>484</v>
      </c>
      <c r="C4306" t="s">
        <v>317</v>
      </c>
      <c r="D4306">
        <v>2001</v>
      </c>
      <c r="E4306">
        <v>12800</v>
      </c>
      <c r="F4306">
        <v>3410</v>
      </c>
      <c r="G4306">
        <v>1190</v>
      </c>
      <c r="H4306">
        <v>3800</v>
      </c>
      <c r="I4306">
        <v>36000</v>
      </c>
      <c r="J4306">
        <v>36500</v>
      </c>
      <c r="K4306">
        <v>330</v>
      </c>
      <c r="L4306">
        <v>227300</v>
      </c>
      <c r="M4306">
        <f>SUM(Emisiones_CO2_CO2eq_MUNDO[[#This Row],[Edificios (kilotoneladas CO₂e)]:[Electricidad y Calor (kilotoneladas CO₂e)]])</f>
        <v>321330</v>
      </c>
    </row>
    <row r="4307" spans="1:13" x14ac:dyDescent="0.25">
      <c r="A4307" t="s">
        <v>316</v>
      </c>
      <c r="B4307" t="s">
        <v>484</v>
      </c>
      <c r="C4307" t="s">
        <v>317</v>
      </c>
      <c r="D4307">
        <v>2002</v>
      </c>
      <c r="E4307">
        <v>15800</v>
      </c>
      <c r="F4307">
        <v>3360</v>
      </c>
      <c r="G4307">
        <v>1940</v>
      </c>
      <c r="H4307">
        <v>3900</v>
      </c>
      <c r="I4307">
        <v>36800</v>
      </c>
      <c r="J4307">
        <v>39800</v>
      </c>
      <c r="K4307">
        <v>330</v>
      </c>
      <c r="L4307">
        <v>230600</v>
      </c>
      <c r="M4307">
        <f>SUM(Emisiones_CO2_CO2eq_MUNDO[[#This Row],[Edificios (kilotoneladas CO₂e)]:[Electricidad y Calor (kilotoneladas CO₂e)]])</f>
        <v>332530</v>
      </c>
    </row>
    <row r="4308" spans="1:13" x14ac:dyDescent="0.25">
      <c r="A4308" t="s">
        <v>316</v>
      </c>
      <c r="B4308" t="s">
        <v>484</v>
      </c>
      <c r="C4308" t="s">
        <v>317</v>
      </c>
      <c r="D4308">
        <v>2003</v>
      </c>
      <c r="E4308">
        <v>17600</v>
      </c>
      <c r="F4308">
        <v>3580</v>
      </c>
      <c r="G4308">
        <v>1930</v>
      </c>
      <c r="H4308">
        <v>3900</v>
      </c>
      <c r="I4308">
        <v>39000</v>
      </c>
      <c r="J4308">
        <v>42100</v>
      </c>
      <c r="K4308">
        <v>330</v>
      </c>
      <c r="L4308">
        <v>245700</v>
      </c>
      <c r="M4308">
        <f>SUM(Emisiones_CO2_CO2eq_MUNDO[[#This Row],[Edificios (kilotoneladas CO₂e)]:[Electricidad y Calor (kilotoneladas CO₂e)]])</f>
        <v>354140</v>
      </c>
    </row>
    <row r="4309" spans="1:13" x14ac:dyDescent="0.25">
      <c r="A4309" t="s">
        <v>316</v>
      </c>
      <c r="B4309" t="s">
        <v>484</v>
      </c>
      <c r="C4309" t="s">
        <v>317</v>
      </c>
      <c r="D4309">
        <v>2004</v>
      </c>
      <c r="E4309">
        <v>20000</v>
      </c>
      <c r="F4309">
        <v>3850</v>
      </c>
      <c r="G4309">
        <v>1970</v>
      </c>
      <c r="H4309">
        <v>3900</v>
      </c>
      <c r="I4309">
        <v>41300</v>
      </c>
      <c r="J4309">
        <v>49100</v>
      </c>
      <c r="K4309">
        <v>270</v>
      </c>
      <c r="L4309">
        <v>261200</v>
      </c>
      <c r="M4309">
        <f>SUM(Emisiones_CO2_CO2eq_MUNDO[[#This Row],[Edificios (kilotoneladas CO₂e)]:[Electricidad y Calor (kilotoneladas CO₂e)]])</f>
        <v>381590</v>
      </c>
    </row>
    <row r="4310" spans="1:13" x14ac:dyDescent="0.25">
      <c r="A4310" t="s">
        <v>316</v>
      </c>
      <c r="B4310" t="s">
        <v>484</v>
      </c>
      <c r="C4310" t="s">
        <v>317</v>
      </c>
      <c r="D4310">
        <v>2005</v>
      </c>
      <c r="E4310">
        <v>21600</v>
      </c>
      <c r="F4310">
        <v>4190</v>
      </c>
      <c r="G4310">
        <v>2450</v>
      </c>
      <c r="H4310">
        <v>3500</v>
      </c>
      <c r="I4310">
        <v>43200</v>
      </c>
      <c r="J4310">
        <v>53000</v>
      </c>
      <c r="K4310">
        <v>270</v>
      </c>
      <c r="L4310">
        <v>251000</v>
      </c>
      <c r="M4310">
        <f>SUM(Emisiones_CO2_CO2eq_MUNDO[[#This Row],[Edificios (kilotoneladas CO₂e)]:[Electricidad y Calor (kilotoneladas CO₂e)]])</f>
        <v>379210</v>
      </c>
    </row>
    <row r="4311" spans="1:13" x14ac:dyDescent="0.25">
      <c r="A4311" t="s">
        <v>316</v>
      </c>
      <c r="B4311" t="s">
        <v>484</v>
      </c>
      <c r="C4311" t="s">
        <v>317</v>
      </c>
      <c r="D4311">
        <v>2006</v>
      </c>
      <c r="E4311">
        <v>24200</v>
      </c>
      <c r="F4311">
        <v>4490</v>
      </c>
      <c r="G4311">
        <v>2049.99999999999</v>
      </c>
      <c r="H4311">
        <v>4099.99999999999</v>
      </c>
      <c r="I4311">
        <v>44400</v>
      </c>
      <c r="J4311">
        <v>49100</v>
      </c>
      <c r="K4311">
        <v>0</v>
      </c>
      <c r="L4311">
        <v>252200</v>
      </c>
      <c r="M4311">
        <f>SUM(Emisiones_CO2_CO2eq_MUNDO[[#This Row],[Edificios (kilotoneladas CO₂e)]:[Electricidad y Calor (kilotoneladas CO₂e)]])</f>
        <v>380540</v>
      </c>
    </row>
    <row r="4312" spans="1:13" x14ac:dyDescent="0.25">
      <c r="A4312" t="s">
        <v>316</v>
      </c>
      <c r="B4312" t="s">
        <v>484</v>
      </c>
      <c r="C4312" t="s">
        <v>317</v>
      </c>
      <c r="D4312">
        <v>2007</v>
      </c>
      <c r="E4312">
        <v>30000</v>
      </c>
      <c r="F4312">
        <v>4580</v>
      </c>
      <c r="G4312">
        <v>1980</v>
      </c>
      <c r="H4312">
        <v>4400</v>
      </c>
      <c r="I4312">
        <v>48800</v>
      </c>
      <c r="J4312">
        <v>42700</v>
      </c>
      <c r="K4312">
        <v>0</v>
      </c>
      <c r="L4312">
        <v>265500</v>
      </c>
      <c r="M4312">
        <f>SUM(Emisiones_CO2_CO2eq_MUNDO[[#This Row],[Edificios (kilotoneladas CO₂e)]:[Electricidad y Calor (kilotoneladas CO₂e)]])</f>
        <v>397960</v>
      </c>
    </row>
    <row r="4313" spans="1:13" x14ac:dyDescent="0.25">
      <c r="A4313" t="s">
        <v>316</v>
      </c>
      <c r="B4313" t="s">
        <v>484</v>
      </c>
      <c r="C4313" t="s">
        <v>317</v>
      </c>
      <c r="D4313">
        <v>2008</v>
      </c>
      <c r="E4313">
        <v>32299.999999999898</v>
      </c>
      <c r="F4313">
        <v>4470</v>
      </c>
      <c r="G4313">
        <v>1970</v>
      </c>
      <c r="H4313">
        <v>4900</v>
      </c>
      <c r="I4313">
        <v>48800</v>
      </c>
      <c r="J4313">
        <v>43900</v>
      </c>
      <c r="K4313">
        <v>0</v>
      </c>
      <c r="L4313">
        <v>293400</v>
      </c>
      <c r="M4313">
        <f>SUM(Emisiones_CO2_CO2eq_MUNDO[[#This Row],[Edificios (kilotoneladas CO₂e)]:[Electricidad y Calor (kilotoneladas CO₂e)]])</f>
        <v>429739.99999999988</v>
      </c>
    </row>
    <row r="4314" spans="1:13" x14ac:dyDescent="0.25">
      <c r="A4314" t="s">
        <v>316</v>
      </c>
      <c r="B4314" t="s">
        <v>484</v>
      </c>
      <c r="C4314" t="s">
        <v>317</v>
      </c>
      <c r="D4314">
        <v>2009</v>
      </c>
      <c r="E4314">
        <v>31300</v>
      </c>
      <c r="F4314">
        <v>4550</v>
      </c>
      <c r="G4314">
        <v>2620</v>
      </c>
      <c r="H4314">
        <v>4800</v>
      </c>
      <c r="I4314">
        <v>46800</v>
      </c>
      <c r="J4314">
        <v>61100</v>
      </c>
      <c r="K4314">
        <v>0</v>
      </c>
      <c r="L4314">
        <v>256399.99999999898</v>
      </c>
      <c r="M4314">
        <f>SUM(Emisiones_CO2_CO2eq_MUNDO[[#This Row],[Edificios (kilotoneladas CO₂e)]:[Electricidad y Calor (kilotoneladas CO₂e)]])</f>
        <v>407569.99999999895</v>
      </c>
    </row>
    <row r="4315" spans="1:13" x14ac:dyDescent="0.25">
      <c r="A4315" t="s">
        <v>316</v>
      </c>
      <c r="B4315" t="s">
        <v>484</v>
      </c>
      <c r="C4315" t="s">
        <v>317</v>
      </c>
      <c r="D4315">
        <v>2010</v>
      </c>
      <c r="E4315">
        <v>13900</v>
      </c>
      <c r="F4315">
        <v>4190</v>
      </c>
      <c r="G4315">
        <v>2320</v>
      </c>
      <c r="H4315">
        <v>6000</v>
      </c>
      <c r="I4315">
        <v>48100</v>
      </c>
      <c r="J4315">
        <v>52600</v>
      </c>
      <c r="K4315">
        <v>0</v>
      </c>
      <c r="L4315">
        <v>286300</v>
      </c>
      <c r="M4315">
        <f>SUM(Emisiones_CO2_CO2eq_MUNDO[[#This Row],[Edificios (kilotoneladas CO₂e)]:[Electricidad y Calor (kilotoneladas CO₂e)]])</f>
        <v>413410</v>
      </c>
    </row>
    <row r="4316" spans="1:13" x14ac:dyDescent="0.25">
      <c r="A4316" t="s">
        <v>316</v>
      </c>
      <c r="B4316" t="s">
        <v>484</v>
      </c>
      <c r="C4316" t="s">
        <v>317</v>
      </c>
      <c r="D4316">
        <v>2011</v>
      </c>
      <c r="E4316">
        <v>16300</v>
      </c>
      <c r="F4316">
        <v>4330</v>
      </c>
      <c r="G4316">
        <v>2080</v>
      </c>
      <c r="H4316">
        <v>7900</v>
      </c>
      <c r="I4316">
        <v>50500</v>
      </c>
      <c r="J4316">
        <v>45600</v>
      </c>
      <c r="K4316">
        <v>0</v>
      </c>
      <c r="L4316">
        <v>272900</v>
      </c>
      <c r="M4316">
        <f>SUM(Emisiones_CO2_CO2eq_MUNDO[[#This Row],[Edificios (kilotoneladas CO₂e)]:[Electricidad y Calor (kilotoneladas CO₂e)]])</f>
        <v>399610</v>
      </c>
    </row>
    <row r="4317" spans="1:13" x14ac:dyDescent="0.25">
      <c r="A4317" t="s">
        <v>316</v>
      </c>
      <c r="B4317" t="s">
        <v>484</v>
      </c>
      <c r="C4317" t="s">
        <v>317</v>
      </c>
      <c r="D4317">
        <v>2012</v>
      </c>
      <c r="E4317">
        <v>25000</v>
      </c>
      <c r="F4317">
        <v>4450</v>
      </c>
      <c r="G4317">
        <v>2420</v>
      </c>
      <c r="H4317">
        <v>8300</v>
      </c>
      <c r="I4317">
        <v>50500</v>
      </c>
      <c r="J4317">
        <v>46400</v>
      </c>
      <c r="K4317">
        <v>0</v>
      </c>
      <c r="L4317">
        <v>281600</v>
      </c>
      <c r="M4317">
        <f>SUM(Emisiones_CO2_CO2eq_MUNDO[[#This Row],[Edificios (kilotoneladas CO₂e)]:[Electricidad y Calor (kilotoneladas CO₂e)]])</f>
        <v>418670</v>
      </c>
    </row>
    <row r="4318" spans="1:13" x14ac:dyDescent="0.25">
      <c r="A4318" t="s">
        <v>316</v>
      </c>
      <c r="B4318" t="s">
        <v>484</v>
      </c>
      <c r="C4318" t="s">
        <v>317</v>
      </c>
      <c r="D4318">
        <v>2013</v>
      </c>
      <c r="E4318">
        <v>26200</v>
      </c>
      <c r="F4318">
        <v>4690</v>
      </c>
      <c r="G4318">
        <v>1790</v>
      </c>
      <c r="H4318">
        <v>8100</v>
      </c>
      <c r="I4318">
        <v>55300</v>
      </c>
      <c r="J4318">
        <v>52400</v>
      </c>
      <c r="K4318">
        <v>0</v>
      </c>
      <c r="L4318">
        <v>279500</v>
      </c>
      <c r="M4318">
        <f>SUM(Emisiones_CO2_CO2eq_MUNDO[[#This Row],[Edificios (kilotoneladas CO₂e)]:[Electricidad y Calor (kilotoneladas CO₂e)]])</f>
        <v>427980</v>
      </c>
    </row>
    <row r="4319" spans="1:13" x14ac:dyDescent="0.25">
      <c r="A4319" t="s">
        <v>316</v>
      </c>
      <c r="B4319" t="s">
        <v>484</v>
      </c>
      <c r="C4319" t="s">
        <v>317</v>
      </c>
      <c r="D4319">
        <v>2014</v>
      </c>
      <c r="E4319">
        <v>26500</v>
      </c>
      <c r="F4319">
        <v>4650</v>
      </c>
      <c r="G4319">
        <v>2650</v>
      </c>
      <c r="H4319">
        <v>8100</v>
      </c>
      <c r="I4319">
        <v>52700</v>
      </c>
      <c r="J4319">
        <v>54600</v>
      </c>
      <c r="K4319">
        <v>110</v>
      </c>
      <c r="L4319">
        <v>292700</v>
      </c>
      <c r="M4319">
        <f>SUM(Emisiones_CO2_CO2eq_MUNDO[[#This Row],[Edificios (kilotoneladas CO₂e)]:[Electricidad y Calor (kilotoneladas CO₂e)]])</f>
        <v>442010</v>
      </c>
    </row>
    <row r="4320" spans="1:13" x14ac:dyDescent="0.25">
      <c r="A4320" t="s">
        <v>316</v>
      </c>
      <c r="B4320" t="s">
        <v>484</v>
      </c>
      <c r="C4320" t="s">
        <v>317</v>
      </c>
      <c r="D4320">
        <v>2015</v>
      </c>
      <c r="E4320">
        <v>23600</v>
      </c>
      <c r="F4320">
        <v>5010</v>
      </c>
      <c r="G4320">
        <v>2400</v>
      </c>
      <c r="H4320">
        <v>8000</v>
      </c>
      <c r="I4320">
        <v>55000</v>
      </c>
      <c r="J4320">
        <v>50200</v>
      </c>
      <c r="K4320">
        <v>110</v>
      </c>
      <c r="L4320">
        <v>273400</v>
      </c>
      <c r="M4320">
        <f>SUM(Emisiones_CO2_CO2eq_MUNDO[[#This Row],[Edificios (kilotoneladas CO₂e)]:[Electricidad y Calor (kilotoneladas CO₂e)]])</f>
        <v>417720</v>
      </c>
    </row>
    <row r="4321" spans="1:13" x14ac:dyDescent="0.25">
      <c r="A4321" t="s">
        <v>316</v>
      </c>
      <c r="B4321" t="s">
        <v>484</v>
      </c>
      <c r="C4321" t="s">
        <v>317</v>
      </c>
      <c r="D4321">
        <v>2016</v>
      </c>
      <c r="E4321">
        <v>21200</v>
      </c>
      <c r="F4321">
        <v>5010</v>
      </c>
      <c r="G4321">
        <v>660</v>
      </c>
      <c r="H4321">
        <v>7600</v>
      </c>
      <c r="I4321">
        <v>55400</v>
      </c>
      <c r="J4321">
        <v>50300</v>
      </c>
      <c r="K4321">
        <v>110</v>
      </c>
      <c r="L4321">
        <v>279900</v>
      </c>
      <c r="M4321">
        <f>SUM(Emisiones_CO2_CO2eq_MUNDO[[#This Row],[Edificios (kilotoneladas CO₂e)]:[Electricidad y Calor (kilotoneladas CO₂e)]])</f>
        <v>420180</v>
      </c>
    </row>
    <row r="4322" spans="1:13" x14ac:dyDescent="0.25">
      <c r="A4322" t="s">
        <v>318</v>
      </c>
      <c r="B4322" t="s">
        <v>485</v>
      </c>
      <c r="C4322" t="s">
        <v>319</v>
      </c>
      <c r="D4322">
        <v>1990</v>
      </c>
      <c r="E4322">
        <v>63800</v>
      </c>
      <c r="F4322">
        <v>17440</v>
      </c>
      <c r="G4322">
        <v>-34470</v>
      </c>
      <c r="H4322">
        <v>7900</v>
      </c>
      <c r="I4322">
        <v>43700</v>
      </c>
      <c r="J4322">
        <v>51400</v>
      </c>
      <c r="K4322">
        <v>0</v>
      </c>
      <c r="L4322">
        <v>64800</v>
      </c>
      <c r="M4322">
        <f>SUM(Emisiones_CO2_CO2eq_MUNDO[[#This Row],[Edificios (kilotoneladas CO₂e)]:[Electricidad y Calor (kilotoneladas CO₂e)]])</f>
        <v>214570</v>
      </c>
    </row>
    <row r="4323" spans="1:13" x14ac:dyDescent="0.25">
      <c r="A4323" t="s">
        <v>318</v>
      </c>
      <c r="B4323" t="s">
        <v>485</v>
      </c>
      <c r="C4323" t="s">
        <v>319</v>
      </c>
      <c r="D4323">
        <v>1991</v>
      </c>
      <c r="E4323">
        <v>60300</v>
      </c>
      <c r="F4323">
        <v>18210</v>
      </c>
      <c r="G4323">
        <v>-34470</v>
      </c>
      <c r="H4323">
        <v>9000</v>
      </c>
      <c r="I4323">
        <v>49000</v>
      </c>
      <c r="J4323">
        <v>61100</v>
      </c>
      <c r="K4323">
        <v>0</v>
      </c>
      <c r="L4323">
        <v>76400</v>
      </c>
      <c r="M4323">
        <f>SUM(Emisiones_CO2_CO2eq_MUNDO[[#This Row],[Edificios (kilotoneladas CO₂e)]:[Electricidad y Calor (kilotoneladas CO₂e)]])</f>
        <v>239540</v>
      </c>
    </row>
    <row r="4324" spans="1:13" x14ac:dyDescent="0.25">
      <c r="A4324" t="s">
        <v>318</v>
      </c>
      <c r="B4324" t="s">
        <v>485</v>
      </c>
      <c r="C4324" t="s">
        <v>319</v>
      </c>
      <c r="D4324">
        <v>1992</v>
      </c>
      <c r="E4324">
        <v>60600</v>
      </c>
      <c r="F4324">
        <v>20290</v>
      </c>
      <c r="G4324">
        <v>-34470</v>
      </c>
      <c r="H4324">
        <v>9600</v>
      </c>
      <c r="I4324">
        <v>54500</v>
      </c>
      <c r="J4324">
        <v>63000</v>
      </c>
      <c r="K4324">
        <v>0</v>
      </c>
      <c r="L4324">
        <v>88200</v>
      </c>
      <c r="M4324">
        <f>SUM(Emisiones_CO2_CO2eq_MUNDO[[#This Row],[Edificios (kilotoneladas CO₂e)]:[Electricidad y Calor (kilotoneladas CO₂e)]])</f>
        <v>261720</v>
      </c>
    </row>
    <row r="4325" spans="1:13" x14ac:dyDescent="0.25">
      <c r="A4325" t="s">
        <v>318</v>
      </c>
      <c r="B4325" t="s">
        <v>485</v>
      </c>
      <c r="C4325" t="s">
        <v>319</v>
      </c>
      <c r="D4325">
        <v>1993</v>
      </c>
      <c r="E4325">
        <v>62100</v>
      </c>
      <c r="F4325">
        <v>23730</v>
      </c>
      <c r="G4325">
        <v>-34470</v>
      </c>
      <c r="H4325">
        <v>10900</v>
      </c>
      <c r="I4325">
        <v>61500</v>
      </c>
      <c r="J4325">
        <v>71000</v>
      </c>
      <c r="K4325">
        <v>0</v>
      </c>
      <c r="L4325">
        <v>97400</v>
      </c>
      <c r="M4325">
        <f>SUM(Emisiones_CO2_CO2eq_MUNDO[[#This Row],[Edificios (kilotoneladas CO₂e)]:[Electricidad y Calor (kilotoneladas CO₂e)]])</f>
        <v>292160</v>
      </c>
    </row>
    <row r="4326" spans="1:13" x14ac:dyDescent="0.25">
      <c r="A4326" t="s">
        <v>318</v>
      </c>
      <c r="B4326" t="s">
        <v>485</v>
      </c>
      <c r="C4326" t="s">
        <v>319</v>
      </c>
      <c r="D4326">
        <v>1994</v>
      </c>
      <c r="E4326">
        <v>60100</v>
      </c>
      <c r="F4326">
        <v>25790</v>
      </c>
      <c r="G4326">
        <v>-34470</v>
      </c>
      <c r="H4326">
        <v>14800</v>
      </c>
      <c r="I4326">
        <v>64599.999999999905</v>
      </c>
      <c r="J4326">
        <v>79200</v>
      </c>
      <c r="K4326">
        <v>0</v>
      </c>
      <c r="L4326">
        <v>108800</v>
      </c>
      <c r="M4326">
        <f>SUM(Emisiones_CO2_CO2eq_MUNDO[[#This Row],[Edificios (kilotoneladas CO₂e)]:[Electricidad y Calor (kilotoneladas CO₂e)]])</f>
        <v>318819.99999999988</v>
      </c>
    </row>
    <row r="4327" spans="1:13" x14ac:dyDescent="0.25">
      <c r="A4327" t="s">
        <v>318</v>
      </c>
      <c r="B4327" t="s">
        <v>485</v>
      </c>
      <c r="C4327" t="s">
        <v>319</v>
      </c>
      <c r="D4327">
        <v>1995</v>
      </c>
      <c r="E4327">
        <v>65000</v>
      </c>
      <c r="F4327">
        <v>27000</v>
      </c>
      <c r="G4327">
        <v>-34470</v>
      </c>
      <c r="H4327">
        <v>16500</v>
      </c>
      <c r="I4327">
        <v>72500</v>
      </c>
      <c r="J4327">
        <v>82800</v>
      </c>
      <c r="K4327">
        <v>0</v>
      </c>
      <c r="L4327">
        <v>120500</v>
      </c>
      <c r="M4327">
        <f>SUM(Emisiones_CO2_CO2eq_MUNDO[[#This Row],[Edificios (kilotoneladas CO₂e)]:[Electricidad y Calor (kilotoneladas CO₂e)]])</f>
        <v>349830</v>
      </c>
    </row>
    <row r="4328" spans="1:13" x14ac:dyDescent="0.25">
      <c r="A4328" t="s">
        <v>318</v>
      </c>
      <c r="B4328" t="s">
        <v>485</v>
      </c>
      <c r="C4328" t="s">
        <v>319</v>
      </c>
      <c r="D4328">
        <v>1996</v>
      </c>
      <c r="E4328">
        <v>68800</v>
      </c>
      <c r="F4328">
        <v>27200</v>
      </c>
      <c r="G4328">
        <v>-34470</v>
      </c>
      <c r="H4328">
        <v>16100</v>
      </c>
      <c r="I4328">
        <v>76400</v>
      </c>
      <c r="J4328">
        <v>87400</v>
      </c>
      <c r="K4328">
        <v>0</v>
      </c>
      <c r="L4328">
        <v>133100</v>
      </c>
      <c r="M4328">
        <f>SUM(Emisiones_CO2_CO2eq_MUNDO[[#This Row],[Edificios (kilotoneladas CO₂e)]:[Electricidad y Calor (kilotoneladas CO₂e)]])</f>
        <v>374530</v>
      </c>
    </row>
    <row r="4329" spans="1:13" x14ac:dyDescent="0.25">
      <c r="A4329" t="s">
        <v>318</v>
      </c>
      <c r="B4329" t="s">
        <v>485</v>
      </c>
      <c r="C4329" t="s">
        <v>319</v>
      </c>
      <c r="D4329">
        <v>1997</v>
      </c>
      <c r="E4329">
        <v>70100</v>
      </c>
      <c r="F4329">
        <v>28160</v>
      </c>
      <c r="G4329">
        <v>-34470</v>
      </c>
      <c r="H4329">
        <v>15900</v>
      </c>
      <c r="I4329">
        <v>78100</v>
      </c>
      <c r="J4329">
        <v>86500</v>
      </c>
      <c r="K4329">
        <v>0</v>
      </c>
      <c r="L4329">
        <v>151800</v>
      </c>
      <c r="M4329">
        <f>SUM(Emisiones_CO2_CO2eq_MUNDO[[#This Row],[Edificios (kilotoneladas CO₂e)]:[Electricidad y Calor (kilotoneladas CO₂e)]])</f>
        <v>396090</v>
      </c>
    </row>
    <row r="4330" spans="1:13" x14ac:dyDescent="0.25">
      <c r="A4330" t="s">
        <v>318</v>
      </c>
      <c r="B4330" t="s">
        <v>485</v>
      </c>
      <c r="C4330" t="s">
        <v>319</v>
      </c>
      <c r="D4330">
        <v>1998</v>
      </c>
      <c r="E4330">
        <v>53500</v>
      </c>
      <c r="F4330">
        <v>21980</v>
      </c>
      <c r="G4330">
        <v>-34470</v>
      </c>
      <c r="H4330">
        <v>13000</v>
      </c>
      <c r="I4330">
        <v>65200</v>
      </c>
      <c r="J4330">
        <v>77600</v>
      </c>
      <c r="K4330">
        <v>0</v>
      </c>
      <c r="L4330">
        <v>134400</v>
      </c>
      <c r="M4330">
        <f>SUM(Emisiones_CO2_CO2eq_MUNDO[[#This Row],[Edificios (kilotoneladas CO₂e)]:[Electricidad y Calor (kilotoneladas CO₂e)]])</f>
        <v>331210</v>
      </c>
    </row>
    <row r="4331" spans="1:13" x14ac:dyDescent="0.25">
      <c r="A4331" t="s">
        <v>318</v>
      </c>
      <c r="B4331" t="s">
        <v>485</v>
      </c>
      <c r="C4331" t="s">
        <v>319</v>
      </c>
      <c r="D4331">
        <v>1999</v>
      </c>
      <c r="E4331">
        <v>63900</v>
      </c>
      <c r="F4331">
        <v>22780</v>
      </c>
      <c r="G4331">
        <v>-34470</v>
      </c>
      <c r="H4331">
        <v>14900</v>
      </c>
      <c r="I4331">
        <v>71800</v>
      </c>
      <c r="J4331">
        <v>85200</v>
      </c>
      <c r="K4331">
        <v>0</v>
      </c>
      <c r="L4331">
        <v>142300</v>
      </c>
      <c r="M4331">
        <f>SUM(Emisiones_CO2_CO2eq_MUNDO[[#This Row],[Edificios (kilotoneladas CO₂e)]:[Electricidad y Calor (kilotoneladas CO₂e)]])</f>
        <v>366410</v>
      </c>
    </row>
    <row r="4332" spans="1:13" x14ac:dyDescent="0.25">
      <c r="A4332" t="s">
        <v>318</v>
      </c>
      <c r="B4332" t="s">
        <v>485</v>
      </c>
      <c r="C4332" t="s">
        <v>319</v>
      </c>
      <c r="D4332">
        <v>2000</v>
      </c>
      <c r="E4332">
        <v>60200</v>
      </c>
      <c r="F4332">
        <v>23790</v>
      </c>
      <c r="G4332">
        <v>-34470</v>
      </c>
      <c r="H4332">
        <v>14100</v>
      </c>
      <c r="I4332">
        <v>77800</v>
      </c>
      <c r="J4332">
        <v>95900</v>
      </c>
      <c r="K4332">
        <v>0</v>
      </c>
      <c r="L4332">
        <v>183900</v>
      </c>
      <c r="M4332">
        <f>SUM(Emisiones_CO2_CO2eq_MUNDO[[#This Row],[Edificios (kilotoneladas CO₂e)]:[Electricidad y Calor (kilotoneladas CO₂e)]])</f>
        <v>421220</v>
      </c>
    </row>
    <row r="4333" spans="1:13" x14ac:dyDescent="0.25">
      <c r="A4333" t="s">
        <v>318</v>
      </c>
      <c r="B4333" t="s">
        <v>485</v>
      </c>
      <c r="C4333" t="s">
        <v>319</v>
      </c>
      <c r="D4333">
        <v>2001</v>
      </c>
      <c r="E4333">
        <v>57900</v>
      </c>
      <c r="F4333">
        <v>24660</v>
      </c>
      <c r="G4333">
        <v>-43270</v>
      </c>
      <c r="H4333">
        <v>13800</v>
      </c>
      <c r="I4333">
        <v>81000</v>
      </c>
      <c r="J4333">
        <v>94200</v>
      </c>
      <c r="K4333">
        <v>0</v>
      </c>
      <c r="L4333">
        <v>199100</v>
      </c>
      <c r="M4333">
        <f>SUM(Emisiones_CO2_CO2eq_MUNDO[[#This Row],[Edificios (kilotoneladas CO₂e)]:[Electricidad y Calor (kilotoneladas CO₂e)]])</f>
        <v>427390</v>
      </c>
    </row>
    <row r="4334" spans="1:13" x14ac:dyDescent="0.25">
      <c r="A4334" t="s">
        <v>318</v>
      </c>
      <c r="B4334" t="s">
        <v>485</v>
      </c>
      <c r="C4334" t="s">
        <v>319</v>
      </c>
      <c r="D4334">
        <v>2002</v>
      </c>
      <c r="E4334">
        <v>59200</v>
      </c>
      <c r="F4334">
        <v>26040</v>
      </c>
      <c r="G4334">
        <v>-43270</v>
      </c>
      <c r="H4334">
        <v>13200</v>
      </c>
      <c r="I4334">
        <v>86400</v>
      </c>
      <c r="J4334">
        <v>86000</v>
      </c>
      <c r="K4334">
        <v>0</v>
      </c>
      <c r="L4334">
        <v>191200</v>
      </c>
      <c r="M4334">
        <f>SUM(Emisiones_CO2_CO2eq_MUNDO[[#This Row],[Edificios (kilotoneladas CO₂e)]:[Electricidad y Calor (kilotoneladas CO₂e)]])</f>
        <v>418770</v>
      </c>
    </row>
    <row r="4335" spans="1:13" x14ac:dyDescent="0.25">
      <c r="A4335" t="s">
        <v>318</v>
      </c>
      <c r="B4335" t="s">
        <v>485</v>
      </c>
      <c r="C4335" t="s">
        <v>319</v>
      </c>
      <c r="D4335">
        <v>2003</v>
      </c>
      <c r="E4335">
        <v>58300</v>
      </c>
      <c r="F4335">
        <v>26830</v>
      </c>
      <c r="G4335">
        <v>-43270</v>
      </c>
      <c r="H4335">
        <v>12300</v>
      </c>
      <c r="I4335">
        <v>88300</v>
      </c>
      <c r="J4335">
        <v>82900</v>
      </c>
      <c r="K4335">
        <v>0</v>
      </c>
      <c r="L4335">
        <v>195900</v>
      </c>
      <c r="M4335">
        <f>SUM(Emisiones_CO2_CO2eq_MUNDO[[#This Row],[Edificios (kilotoneladas CO₂e)]:[Electricidad y Calor (kilotoneladas CO₂e)]])</f>
        <v>421260</v>
      </c>
    </row>
    <row r="4336" spans="1:13" x14ac:dyDescent="0.25">
      <c r="A4336" t="s">
        <v>318</v>
      </c>
      <c r="B4336" t="s">
        <v>485</v>
      </c>
      <c r="C4336" t="s">
        <v>319</v>
      </c>
      <c r="D4336">
        <v>2004</v>
      </c>
      <c r="E4336">
        <v>54800</v>
      </c>
      <c r="F4336">
        <v>25110</v>
      </c>
      <c r="G4336">
        <v>-43270</v>
      </c>
      <c r="H4336">
        <v>11300</v>
      </c>
      <c r="I4336">
        <v>88900</v>
      </c>
      <c r="J4336">
        <v>80700</v>
      </c>
      <c r="K4336">
        <v>0</v>
      </c>
      <c r="L4336">
        <v>224100</v>
      </c>
      <c r="M4336">
        <f>SUM(Emisiones_CO2_CO2eq_MUNDO[[#This Row],[Edificios (kilotoneladas CO₂e)]:[Electricidad y Calor (kilotoneladas CO₂e)]])</f>
        <v>441640</v>
      </c>
    </row>
    <row r="4337" spans="1:13" x14ac:dyDescent="0.25">
      <c r="A4337" t="s">
        <v>318</v>
      </c>
      <c r="B4337" t="s">
        <v>485</v>
      </c>
      <c r="C4337" t="s">
        <v>319</v>
      </c>
      <c r="D4337">
        <v>2005</v>
      </c>
      <c r="E4337">
        <v>57900</v>
      </c>
      <c r="F4337">
        <v>22410</v>
      </c>
      <c r="G4337">
        <v>-43270</v>
      </c>
      <c r="H4337">
        <v>11000</v>
      </c>
      <c r="I4337">
        <v>86100</v>
      </c>
      <c r="J4337">
        <v>74100</v>
      </c>
      <c r="K4337">
        <v>0</v>
      </c>
      <c r="L4337">
        <v>228600</v>
      </c>
      <c r="M4337">
        <f>SUM(Emisiones_CO2_CO2eq_MUNDO[[#This Row],[Edificios (kilotoneladas CO₂e)]:[Electricidad y Calor (kilotoneladas CO₂e)]])</f>
        <v>436840</v>
      </c>
    </row>
    <row r="4338" spans="1:13" x14ac:dyDescent="0.25">
      <c r="A4338" t="s">
        <v>318</v>
      </c>
      <c r="B4338" t="s">
        <v>485</v>
      </c>
      <c r="C4338" t="s">
        <v>319</v>
      </c>
      <c r="D4338">
        <v>2006</v>
      </c>
      <c r="E4338">
        <v>53200</v>
      </c>
      <c r="F4338">
        <v>22230</v>
      </c>
      <c r="G4338">
        <v>-48400</v>
      </c>
      <c r="H4338">
        <v>9900</v>
      </c>
      <c r="I4338">
        <v>86000</v>
      </c>
      <c r="J4338">
        <v>79100</v>
      </c>
      <c r="K4338">
        <v>0</v>
      </c>
      <c r="L4338">
        <v>236700</v>
      </c>
      <c r="M4338">
        <f>SUM(Emisiones_CO2_CO2eq_MUNDO[[#This Row],[Edificios (kilotoneladas CO₂e)]:[Electricidad y Calor (kilotoneladas CO₂e)]])</f>
        <v>438730</v>
      </c>
    </row>
    <row r="4339" spans="1:13" x14ac:dyDescent="0.25">
      <c r="A4339" t="s">
        <v>318</v>
      </c>
      <c r="B4339" t="s">
        <v>485</v>
      </c>
      <c r="C4339" t="s">
        <v>319</v>
      </c>
      <c r="D4339">
        <v>2007</v>
      </c>
      <c r="E4339">
        <v>51300</v>
      </c>
      <c r="F4339">
        <v>24090</v>
      </c>
      <c r="G4339">
        <v>-48400</v>
      </c>
      <c r="H4339">
        <v>9900</v>
      </c>
      <c r="I4339">
        <v>88600</v>
      </c>
      <c r="J4339">
        <v>73400</v>
      </c>
      <c r="K4339">
        <v>0</v>
      </c>
      <c r="L4339">
        <v>254200</v>
      </c>
      <c r="M4339">
        <f>SUM(Emisiones_CO2_CO2eq_MUNDO[[#This Row],[Edificios (kilotoneladas CO₂e)]:[Electricidad y Calor (kilotoneladas CO₂e)]])</f>
        <v>453090</v>
      </c>
    </row>
    <row r="4340" spans="1:13" x14ac:dyDescent="0.25">
      <c r="A4340" t="s">
        <v>318</v>
      </c>
      <c r="B4340" t="s">
        <v>485</v>
      </c>
      <c r="C4340" t="s">
        <v>319</v>
      </c>
      <c r="D4340">
        <v>2008</v>
      </c>
      <c r="E4340">
        <v>50600</v>
      </c>
      <c r="F4340">
        <v>24350</v>
      </c>
      <c r="G4340">
        <v>-48400</v>
      </c>
      <c r="H4340">
        <v>8400</v>
      </c>
      <c r="I4340">
        <v>84200</v>
      </c>
      <c r="J4340">
        <v>77600</v>
      </c>
      <c r="K4340">
        <v>0</v>
      </c>
      <c r="L4340">
        <v>268100</v>
      </c>
      <c r="M4340">
        <f>SUM(Emisiones_CO2_CO2eq_MUNDO[[#This Row],[Edificios (kilotoneladas CO₂e)]:[Electricidad y Calor (kilotoneladas CO₂e)]])</f>
        <v>464850</v>
      </c>
    </row>
    <row r="4341" spans="1:13" x14ac:dyDescent="0.25">
      <c r="A4341" t="s">
        <v>318</v>
      </c>
      <c r="B4341" t="s">
        <v>485</v>
      </c>
      <c r="C4341" t="s">
        <v>319</v>
      </c>
      <c r="D4341">
        <v>2009</v>
      </c>
      <c r="E4341">
        <v>50000</v>
      </c>
      <c r="F4341">
        <v>23300</v>
      </c>
      <c r="G4341">
        <v>-48400</v>
      </c>
      <c r="H4341">
        <v>9000</v>
      </c>
      <c r="I4341">
        <v>85100</v>
      </c>
      <c r="J4341">
        <v>69200</v>
      </c>
      <c r="K4341">
        <v>0</v>
      </c>
      <c r="L4341">
        <v>288800</v>
      </c>
      <c r="M4341">
        <f>SUM(Emisiones_CO2_CO2eq_MUNDO[[#This Row],[Edificios (kilotoneladas CO₂e)]:[Electricidad y Calor (kilotoneladas CO₂e)]])</f>
        <v>477000</v>
      </c>
    </row>
    <row r="4342" spans="1:13" x14ac:dyDescent="0.25">
      <c r="A4342" t="s">
        <v>318</v>
      </c>
      <c r="B4342" t="s">
        <v>485</v>
      </c>
      <c r="C4342" t="s">
        <v>319</v>
      </c>
      <c r="D4342">
        <v>2010</v>
      </c>
      <c r="E4342">
        <v>53200</v>
      </c>
      <c r="F4342">
        <v>23340</v>
      </c>
      <c r="G4342">
        <v>-48400</v>
      </c>
      <c r="H4342">
        <v>9800</v>
      </c>
      <c r="I4342">
        <v>86600</v>
      </c>
      <c r="J4342">
        <v>78500</v>
      </c>
      <c r="K4342">
        <v>0</v>
      </c>
      <c r="L4342">
        <v>322900</v>
      </c>
      <c r="M4342">
        <f>SUM(Emisiones_CO2_CO2eq_MUNDO[[#This Row],[Edificios (kilotoneladas CO₂e)]:[Electricidad y Calor (kilotoneladas CO₂e)]])</f>
        <v>525940</v>
      </c>
    </row>
    <row r="4343" spans="1:13" x14ac:dyDescent="0.25">
      <c r="A4343" t="s">
        <v>318</v>
      </c>
      <c r="B4343" t="s">
        <v>485</v>
      </c>
      <c r="C4343" t="s">
        <v>319</v>
      </c>
      <c r="D4343">
        <v>2011</v>
      </c>
      <c r="E4343">
        <v>52500</v>
      </c>
      <c r="F4343">
        <v>23560</v>
      </c>
      <c r="G4343">
        <v>-39600</v>
      </c>
      <c r="H4343">
        <v>9400</v>
      </c>
      <c r="I4343">
        <v>85100</v>
      </c>
      <c r="J4343">
        <v>80100</v>
      </c>
      <c r="K4343">
        <v>0</v>
      </c>
      <c r="L4343">
        <v>346600</v>
      </c>
      <c r="M4343">
        <f>SUM(Emisiones_CO2_CO2eq_MUNDO[[#This Row],[Edificios (kilotoneladas CO₂e)]:[Electricidad y Calor (kilotoneladas CO₂e)]])</f>
        <v>557660</v>
      </c>
    </row>
    <row r="4344" spans="1:13" x14ac:dyDescent="0.25">
      <c r="A4344" t="s">
        <v>318</v>
      </c>
      <c r="B4344" t="s">
        <v>485</v>
      </c>
      <c r="C4344" t="s">
        <v>319</v>
      </c>
      <c r="D4344">
        <v>2012</v>
      </c>
      <c r="E4344">
        <v>51300</v>
      </c>
      <c r="F4344">
        <v>23490</v>
      </c>
      <c r="G4344">
        <v>-39600</v>
      </c>
      <c r="H4344">
        <v>9400</v>
      </c>
      <c r="I4344">
        <v>87600</v>
      </c>
      <c r="J4344">
        <v>76300</v>
      </c>
      <c r="K4344">
        <v>0</v>
      </c>
      <c r="L4344">
        <v>350700</v>
      </c>
      <c r="M4344">
        <f>SUM(Emisiones_CO2_CO2eq_MUNDO[[#This Row],[Edificios (kilotoneladas CO₂e)]:[Electricidad y Calor (kilotoneladas CO₂e)]])</f>
        <v>559190</v>
      </c>
    </row>
    <row r="4345" spans="1:13" x14ac:dyDescent="0.25">
      <c r="A4345" t="s">
        <v>318</v>
      </c>
      <c r="B4345" t="s">
        <v>485</v>
      </c>
      <c r="C4345" t="s">
        <v>319</v>
      </c>
      <c r="D4345">
        <v>2013</v>
      </c>
      <c r="E4345">
        <v>51200</v>
      </c>
      <c r="F4345">
        <v>23090</v>
      </c>
      <c r="G4345">
        <v>-39600</v>
      </c>
      <c r="H4345">
        <v>9500</v>
      </c>
      <c r="I4345">
        <v>90900</v>
      </c>
      <c r="J4345">
        <v>77000</v>
      </c>
      <c r="K4345">
        <v>0</v>
      </c>
      <c r="L4345">
        <v>345900</v>
      </c>
      <c r="M4345">
        <f>SUM(Emisiones_CO2_CO2eq_MUNDO[[#This Row],[Edificios (kilotoneladas CO₂e)]:[Electricidad y Calor (kilotoneladas CO₂e)]])</f>
        <v>557990</v>
      </c>
    </row>
    <row r="4346" spans="1:13" x14ac:dyDescent="0.25">
      <c r="A4346" t="s">
        <v>318</v>
      </c>
      <c r="B4346" t="s">
        <v>485</v>
      </c>
      <c r="C4346" t="s">
        <v>319</v>
      </c>
      <c r="D4346">
        <v>2014</v>
      </c>
      <c r="E4346">
        <v>46200</v>
      </c>
      <c r="F4346">
        <v>23320</v>
      </c>
      <c r="G4346">
        <v>-39600</v>
      </c>
      <c r="H4346">
        <v>8199.9999999999891</v>
      </c>
      <c r="I4346">
        <v>92500</v>
      </c>
      <c r="J4346">
        <v>72200</v>
      </c>
      <c r="K4346">
        <v>0</v>
      </c>
      <c r="L4346">
        <v>343600</v>
      </c>
      <c r="M4346">
        <f>SUM(Emisiones_CO2_CO2eq_MUNDO[[#This Row],[Edificios (kilotoneladas CO₂e)]:[Electricidad y Calor (kilotoneladas CO₂e)]])</f>
        <v>546420</v>
      </c>
    </row>
    <row r="4347" spans="1:13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47900</v>
      </c>
      <c r="F4347">
        <v>24460</v>
      </c>
      <c r="G4347">
        <v>-39600</v>
      </c>
      <c r="H4347">
        <v>8100</v>
      </c>
      <c r="I4347">
        <v>98400</v>
      </c>
      <c r="J4347">
        <v>76300</v>
      </c>
      <c r="K4347">
        <v>0</v>
      </c>
      <c r="L4347">
        <v>351400</v>
      </c>
      <c r="M4347">
        <f>SUM(Emisiones_CO2_CO2eq_MUNDO[[#This Row],[Edificios (kilotoneladas CO₂e)]:[Electricidad y Calor (kilotoneladas CO₂e)]])</f>
        <v>566960</v>
      </c>
    </row>
    <row r="4348" spans="1:13" x14ac:dyDescent="0.25">
      <c r="A4348" t="s">
        <v>318</v>
      </c>
      <c r="B4348" t="s">
        <v>485</v>
      </c>
      <c r="C4348" t="s">
        <v>319</v>
      </c>
      <c r="D4348">
        <v>2016</v>
      </c>
      <c r="E4348">
        <v>51400</v>
      </c>
      <c r="F4348">
        <v>25570</v>
      </c>
      <c r="G4348">
        <v>-39600</v>
      </c>
      <c r="H4348">
        <v>6900</v>
      </c>
      <c r="I4348">
        <v>101300</v>
      </c>
      <c r="J4348">
        <v>73000</v>
      </c>
      <c r="K4348">
        <v>0</v>
      </c>
      <c r="L4348">
        <v>356600</v>
      </c>
      <c r="M4348">
        <f>SUM(Emisiones_CO2_CO2eq_MUNDO[[#This Row],[Edificios (kilotoneladas CO₂e)]:[Electricidad y Calor (kilotoneladas CO₂e)]])</f>
        <v>575170</v>
      </c>
    </row>
    <row r="4349" spans="1:13" x14ac:dyDescent="0.25">
      <c r="A4349" t="s">
        <v>320</v>
      </c>
      <c r="B4349" t="s">
        <v>486</v>
      </c>
      <c r="C4349" t="s">
        <v>321</v>
      </c>
      <c r="D4349">
        <v>1990</v>
      </c>
      <c r="E4349">
        <v>0</v>
      </c>
      <c r="F4349">
        <v>0</v>
      </c>
      <c r="G4349">
        <v>145320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f>SUM(Emisiones_CO2_CO2eq_MUNDO[[#This Row],[Edificios (kilotoneladas CO₂e)]:[Electricidad y Calor (kilotoneladas CO₂e)]])</f>
        <v>145320</v>
      </c>
    </row>
    <row r="4350" spans="1:13" x14ac:dyDescent="0.25">
      <c r="A4350" t="s">
        <v>320</v>
      </c>
      <c r="B4350" t="s">
        <v>486</v>
      </c>
      <c r="C4350" t="s">
        <v>321</v>
      </c>
      <c r="D4350">
        <v>1991</v>
      </c>
      <c r="E4350">
        <v>0</v>
      </c>
      <c r="F4350">
        <v>0</v>
      </c>
      <c r="G4350">
        <v>145320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f>SUM(Emisiones_CO2_CO2eq_MUNDO[[#This Row],[Edificios (kilotoneladas CO₂e)]:[Electricidad y Calor (kilotoneladas CO₂e)]])</f>
        <v>145320</v>
      </c>
    </row>
    <row r="4351" spans="1:13" x14ac:dyDescent="0.25">
      <c r="A4351" t="s">
        <v>320</v>
      </c>
      <c r="B4351" t="s">
        <v>486</v>
      </c>
      <c r="C4351" t="s">
        <v>321</v>
      </c>
      <c r="D4351">
        <v>1992</v>
      </c>
      <c r="E4351">
        <v>0</v>
      </c>
      <c r="F4351">
        <v>0</v>
      </c>
      <c r="G4351">
        <v>145320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f>SUM(Emisiones_CO2_CO2eq_MUNDO[[#This Row],[Edificios (kilotoneladas CO₂e)]:[Electricidad y Calor (kilotoneladas CO₂e)]])</f>
        <v>145320</v>
      </c>
    </row>
    <row r="4352" spans="1:13" x14ac:dyDescent="0.25">
      <c r="A4352" t="s">
        <v>320</v>
      </c>
      <c r="B4352" t="s">
        <v>486</v>
      </c>
      <c r="C4352" t="s">
        <v>321</v>
      </c>
      <c r="D4352">
        <v>1993</v>
      </c>
      <c r="E4352">
        <v>0</v>
      </c>
      <c r="F4352">
        <v>0</v>
      </c>
      <c r="G4352">
        <v>145320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f>SUM(Emisiones_CO2_CO2eq_MUNDO[[#This Row],[Edificios (kilotoneladas CO₂e)]:[Electricidad y Calor (kilotoneladas CO₂e)]])</f>
        <v>145320</v>
      </c>
    </row>
    <row r="4353" spans="1:13" x14ac:dyDescent="0.25">
      <c r="A4353" t="s">
        <v>320</v>
      </c>
      <c r="B4353" t="s">
        <v>486</v>
      </c>
      <c r="C4353" t="s">
        <v>321</v>
      </c>
      <c r="D4353">
        <v>1994</v>
      </c>
      <c r="E4353">
        <v>0</v>
      </c>
      <c r="F4353">
        <v>0</v>
      </c>
      <c r="G4353">
        <v>145320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f>SUM(Emisiones_CO2_CO2eq_MUNDO[[#This Row],[Edificios (kilotoneladas CO₂e)]:[Electricidad y Calor (kilotoneladas CO₂e)]])</f>
        <v>145320</v>
      </c>
    </row>
    <row r="4354" spans="1:13" x14ac:dyDescent="0.25">
      <c r="A4354" t="s">
        <v>320</v>
      </c>
      <c r="B4354" t="s">
        <v>486</v>
      </c>
      <c r="C4354" t="s">
        <v>321</v>
      </c>
      <c r="D4354">
        <v>1995</v>
      </c>
      <c r="E4354">
        <v>0</v>
      </c>
      <c r="F4354">
        <v>0</v>
      </c>
      <c r="G4354">
        <v>145320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f>SUM(Emisiones_CO2_CO2eq_MUNDO[[#This Row],[Edificios (kilotoneladas CO₂e)]:[Electricidad y Calor (kilotoneladas CO₂e)]])</f>
        <v>145320</v>
      </c>
    </row>
    <row r="4355" spans="1:13" x14ac:dyDescent="0.25">
      <c r="A4355" t="s">
        <v>320</v>
      </c>
      <c r="B4355" t="s">
        <v>486</v>
      </c>
      <c r="C4355" t="s">
        <v>321</v>
      </c>
      <c r="D4355">
        <v>1996</v>
      </c>
      <c r="E4355">
        <v>0</v>
      </c>
      <c r="F4355">
        <v>0</v>
      </c>
      <c r="G4355">
        <v>118420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f>SUM(Emisiones_CO2_CO2eq_MUNDO[[#This Row],[Edificios (kilotoneladas CO₂e)]:[Electricidad y Calor (kilotoneladas CO₂e)]])</f>
        <v>118420</v>
      </c>
    </row>
    <row r="4356" spans="1:13" x14ac:dyDescent="0.25">
      <c r="A4356" t="s">
        <v>320</v>
      </c>
      <c r="B4356" t="s">
        <v>486</v>
      </c>
      <c r="C4356" t="s">
        <v>321</v>
      </c>
      <c r="D4356">
        <v>1997</v>
      </c>
      <c r="E4356">
        <v>0</v>
      </c>
      <c r="F4356">
        <v>0</v>
      </c>
      <c r="G4356">
        <v>120500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f>SUM(Emisiones_CO2_CO2eq_MUNDO[[#This Row],[Edificios (kilotoneladas CO₂e)]:[Electricidad y Calor (kilotoneladas CO₂e)]])</f>
        <v>120500</v>
      </c>
    </row>
    <row r="4357" spans="1:13" x14ac:dyDescent="0.25">
      <c r="A4357" t="s">
        <v>320</v>
      </c>
      <c r="B4357" t="s">
        <v>486</v>
      </c>
      <c r="C4357" t="s">
        <v>321</v>
      </c>
      <c r="D4357">
        <v>1998</v>
      </c>
      <c r="E4357">
        <v>0</v>
      </c>
      <c r="F4357">
        <v>0</v>
      </c>
      <c r="G4357">
        <v>126570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SUM(Emisiones_CO2_CO2eq_MUNDO[[#This Row],[Edificios (kilotoneladas CO₂e)]:[Electricidad y Calor (kilotoneladas CO₂e)]])</f>
        <v>126570</v>
      </c>
    </row>
    <row r="4358" spans="1:13" x14ac:dyDescent="0.25">
      <c r="A4358" t="s">
        <v>320</v>
      </c>
      <c r="B4358" t="s">
        <v>486</v>
      </c>
      <c r="C4358" t="s">
        <v>321</v>
      </c>
      <c r="D4358">
        <v>1999</v>
      </c>
      <c r="E4358">
        <v>0</v>
      </c>
      <c r="F4358">
        <v>0</v>
      </c>
      <c r="G4358">
        <v>121770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f>SUM(Emisiones_CO2_CO2eq_MUNDO[[#This Row],[Edificios (kilotoneladas CO₂e)]:[Electricidad y Calor (kilotoneladas CO₂e)]])</f>
        <v>121770</v>
      </c>
    </row>
    <row r="4359" spans="1:13" x14ac:dyDescent="0.25">
      <c r="A4359" t="s">
        <v>320</v>
      </c>
      <c r="B4359" t="s">
        <v>486</v>
      </c>
      <c r="C4359" t="s">
        <v>321</v>
      </c>
      <c r="D4359">
        <v>2000</v>
      </c>
      <c r="E4359">
        <v>0</v>
      </c>
      <c r="F4359">
        <v>0</v>
      </c>
      <c r="G4359">
        <v>124040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SUM(Emisiones_CO2_CO2eq_MUNDO[[#This Row],[Edificios (kilotoneladas CO₂e)]:[Electricidad y Calor (kilotoneladas CO₂e)]])</f>
        <v>124040</v>
      </c>
    </row>
    <row r="4360" spans="1:13" x14ac:dyDescent="0.25">
      <c r="A4360" t="s">
        <v>320</v>
      </c>
      <c r="B4360" t="s">
        <v>486</v>
      </c>
      <c r="C4360" t="s">
        <v>321</v>
      </c>
      <c r="D4360">
        <v>2001</v>
      </c>
      <c r="E4360">
        <v>0</v>
      </c>
      <c r="F4360">
        <v>0</v>
      </c>
      <c r="G4360">
        <v>214290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f>SUM(Emisiones_CO2_CO2eq_MUNDO[[#This Row],[Edificios (kilotoneladas CO₂e)]:[Electricidad y Calor (kilotoneladas CO₂e)]])</f>
        <v>214290</v>
      </c>
    </row>
    <row r="4361" spans="1:13" x14ac:dyDescent="0.25">
      <c r="A4361" t="s">
        <v>320</v>
      </c>
      <c r="B4361" t="s">
        <v>486</v>
      </c>
      <c r="C4361" t="s">
        <v>321</v>
      </c>
      <c r="D4361">
        <v>2002</v>
      </c>
      <c r="E4361">
        <v>0</v>
      </c>
      <c r="F4361">
        <v>0</v>
      </c>
      <c r="G4361">
        <v>261670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f>SUM(Emisiones_CO2_CO2eq_MUNDO[[#This Row],[Edificios (kilotoneladas CO₂e)]:[Electricidad y Calor (kilotoneladas CO₂e)]])</f>
        <v>261670</v>
      </c>
    </row>
    <row r="4362" spans="1:13" x14ac:dyDescent="0.25">
      <c r="A4362" t="s">
        <v>320</v>
      </c>
      <c r="B4362" t="s">
        <v>486</v>
      </c>
      <c r="C4362" t="s">
        <v>321</v>
      </c>
      <c r="D4362">
        <v>2003</v>
      </c>
      <c r="E4362">
        <v>0</v>
      </c>
      <c r="F4362">
        <v>0</v>
      </c>
      <c r="G4362">
        <v>198930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f>SUM(Emisiones_CO2_CO2eq_MUNDO[[#This Row],[Edificios (kilotoneladas CO₂e)]:[Electricidad y Calor (kilotoneladas CO₂e)]])</f>
        <v>198930</v>
      </c>
    </row>
    <row r="4363" spans="1:13" x14ac:dyDescent="0.25">
      <c r="A4363" t="s">
        <v>320</v>
      </c>
      <c r="B4363" t="s">
        <v>486</v>
      </c>
      <c r="C4363" t="s">
        <v>321</v>
      </c>
      <c r="D4363">
        <v>2004</v>
      </c>
      <c r="E4363">
        <v>0</v>
      </c>
      <c r="F4363">
        <v>0</v>
      </c>
      <c r="G4363">
        <v>244440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f>SUM(Emisiones_CO2_CO2eq_MUNDO[[#This Row],[Edificios (kilotoneladas CO₂e)]:[Electricidad y Calor (kilotoneladas CO₂e)]])</f>
        <v>244440</v>
      </c>
    </row>
    <row r="4364" spans="1:13" x14ac:dyDescent="0.25">
      <c r="A4364" t="s">
        <v>320</v>
      </c>
      <c r="B4364" t="s">
        <v>486</v>
      </c>
      <c r="C4364" t="s">
        <v>321</v>
      </c>
      <c r="D4364">
        <v>2005</v>
      </c>
      <c r="E4364">
        <v>0</v>
      </c>
      <c r="F4364">
        <v>0</v>
      </c>
      <c r="G4364">
        <v>219200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f>SUM(Emisiones_CO2_CO2eq_MUNDO[[#This Row],[Edificios (kilotoneladas CO₂e)]:[Electricidad y Calor (kilotoneladas CO₂e)]])</f>
        <v>219200</v>
      </c>
    </row>
    <row r="4365" spans="1:13" x14ac:dyDescent="0.25">
      <c r="A4365" t="s">
        <v>320</v>
      </c>
      <c r="B4365" t="s">
        <v>486</v>
      </c>
      <c r="C4365" t="s">
        <v>321</v>
      </c>
      <c r="D4365">
        <v>2006</v>
      </c>
      <c r="E4365">
        <v>0</v>
      </c>
      <c r="F4365">
        <v>0</v>
      </c>
      <c r="G4365">
        <v>141130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f>SUM(Emisiones_CO2_CO2eq_MUNDO[[#This Row],[Edificios (kilotoneladas CO₂e)]:[Electricidad y Calor (kilotoneladas CO₂e)]])</f>
        <v>141130</v>
      </c>
    </row>
    <row r="4366" spans="1:13" x14ac:dyDescent="0.25">
      <c r="A4366" t="s">
        <v>320</v>
      </c>
      <c r="B4366" t="s">
        <v>486</v>
      </c>
      <c r="C4366" t="s">
        <v>321</v>
      </c>
      <c r="D4366">
        <v>2007</v>
      </c>
      <c r="E4366">
        <v>0</v>
      </c>
      <c r="F4366">
        <v>0</v>
      </c>
      <c r="G4366">
        <v>137580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f>SUM(Emisiones_CO2_CO2eq_MUNDO[[#This Row],[Edificios (kilotoneladas CO₂e)]:[Electricidad y Calor (kilotoneladas CO₂e)]])</f>
        <v>137580</v>
      </c>
    </row>
    <row r="4367" spans="1:13" x14ac:dyDescent="0.25">
      <c r="A4367" t="s">
        <v>320</v>
      </c>
      <c r="B4367" t="s">
        <v>486</v>
      </c>
      <c r="C4367" t="s">
        <v>321</v>
      </c>
      <c r="D4367">
        <v>2008</v>
      </c>
      <c r="E4367">
        <v>0</v>
      </c>
      <c r="F4367">
        <v>0</v>
      </c>
      <c r="G4367">
        <v>144860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SUM(Emisiones_CO2_CO2eq_MUNDO[[#This Row],[Edificios (kilotoneladas CO₂e)]:[Electricidad y Calor (kilotoneladas CO₂e)]])</f>
        <v>144860</v>
      </c>
    </row>
    <row r="4368" spans="1:13" x14ac:dyDescent="0.25">
      <c r="A4368" t="s">
        <v>320</v>
      </c>
      <c r="B4368" t="s">
        <v>486</v>
      </c>
      <c r="C4368" t="s">
        <v>321</v>
      </c>
      <c r="D4368">
        <v>2009</v>
      </c>
      <c r="E4368">
        <v>0</v>
      </c>
      <c r="F4368">
        <v>0</v>
      </c>
      <c r="G4368">
        <v>221240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f>SUM(Emisiones_CO2_CO2eq_MUNDO[[#This Row],[Edificios (kilotoneladas CO₂e)]:[Electricidad y Calor (kilotoneladas CO₂e)]])</f>
        <v>221240</v>
      </c>
    </row>
    <row r="4369" spans="1:13" x14ac:dyDescent="0.25">
      <c r="A4369" t="s">
        <v>320</v>
      </c>
      <c r="B4369" t="s">
        <v>486</v>
      </c>
      <c r="C4369" t="s">
        <v>321</v>
      </c>
      <c r="D4369">
        <v>2010</v>
      </c>
      <c r="E4369">
        <v>0</v>
      </c>
      <c r="F4369">
        <v>0</v>
      </c>
      <c r="G4369">
        <v>154750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SUM(Emisiones_CO2_CO2eq_MUNDO[[#This Row],[Edificios (kilotoneladas CO₂e)]:[Electricidad y Calor (kilotoneladas CO₂e)]])</f>
        <v>154750</v>
      </c>
    </row>
    <row r="4370" spans="1:13" x14ac:dyDescent="0.25">
      <c r="A4370" t="s">
        <v>320</v>
      </c>
      <c r="B4370" t="s">
        <v>486</v>
      </c>
      <c r="C4370" t="s">
        <v>321</v>
      </c>
      <c r="D4370">
        <v>2011</v>
      </c>
      <c r="E4370">
        <v>0</v>
      </c>
      <c r="F4370">
        <v>0</v>
      </c>
      <c r="G4370">
        <v>196240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SUM(Emisiones_CO2_CO2eq_MUNDO[[#This Row],[Edificios (kilotoneladas CO₂e)]:[Electricidad y Calor (kilotoneladas CO₂e)]])</f>
        <v>196240</v>
      </c>
    </row>
    <row r="4371" spans="1:13" x14ac:dyDescent="0.25">
      <c r="A4371" t="s">
        <v>320</v>
      </c>
      <c r="B4371" t="s">
        <v>486</v>
      </c>
      <c r="C4371" t="s">
        <v>321</v>
      </c>
      <c r="D4371">
        <v>2012</v>
      </c>
      <c r="E4371">
        <v>0</v>
      </c>
      <c r="F4371">
        <v>0</v>
      </c>
      <c r="G4371">
        <v>189900</v>
      </c>
      <c r="H4371">
        <v>0</v>
      </c>
      <c r="I4371">
        <v>1000</v>
      </c>
      <c r="J4371">
        <v>0</v>
      </c>
      <c r="K4371">
        <v>0</v>
      </c>
      <c r="L4371">
        <v>400</v>
      </c>
      <c r="M4371">
        <f>SUM(Emisiones_CO2_CO2eq_MUNDO[[#This Row],[Edificios (kilotoneladas CO₂e)]:[Electricidad y Calor (kilotoneladas CO₂e)]])</f>
        <v>191300</v>
      </c>
    </row>
    <row r="4372" spans="1:13" x14ac:dyDescent="0.25">
      <c r="A4372" t="s">
        <v>320</v>
      </c>
      <c r="B4372" t="s">
        <v>486</v>
      </c>
      <c r="C4372" t="s">
        <v>321</v>
      </c>
      <c r="D4372">
        <v>2013</v>
      </c>
      <c r="E4372">
        <v>0</v>
      </c>
      <c r="F4372">
        <v>0</v>
      </c>
      <c r="G4372">
        <v>125250</v>
      </c>
      <c r="H4372">
        <v>0</v>
      </c>
      <c r="I4372">
        <v>1000</v>
      </c>
      <c r="J4372">
        <v>0</v>
      </c>
      <c r="K4372">
        <v>0</v>
      </c>
      <c r="L4372">
        <v>400</v>
      </c>
      <c r="M4372">
        <f>SUM(Emisiones_CO2_CO2eq_MUNDO[[#This Row],[Edificios (kilotoneladas CO₂e)]:[Electricidad y Calor (kilotoneladas CO₂e)]])</f>
        <v>126650</v>
      </c>
    </row>
    <row r="4373" spans="1:13" x14ac:dyDescent="0.25">
      <c r="A4373" t="s">
        <v>320</v>
      </c>
      <c r="B4373" t="s">
        <v>486</v>
      </c>
      <c r="C4373" t="s">
        <v>321</v>
      </c>
      <c r="D4373">
        <v>2014</v>
      </c>
      <c r="E4373">
        <v>0</v>
      </c>
      <c r="F4373">
        <v>0</v>
      </c>
      <c r="G4373">
        <v>62770</v>
      </c>
      <c r="H4373">
        <v>0</v>
      </c>
      <c r="I4373">
        <v>1000</v>
      </c>
      <c r="J4373">
        <v>0</v>
      </c>
      <c r="K4373">
        <v>0</v>
      </c>
      <c r="L4373">
        <v>500</v>
      </c>
      <c r="M4373">
        <f>SUM(Emisiones_CO2_CO2eq_MUNDO[[#This Row],[Edificios (kilotoneladas CO₂e)]:[Electricidad y Calor (kilotoneladas CO₂e)]])</f>
        <v>64270</v>
      </c>
    </row>
    <row r="4374" spans="1:13" x14ac:dyDescent="0.25">
      <c r="A4374" t="s">
        <v>320</v>
      </c>
      <c r="B4374" t="s">
        <v>486</v>
      </c>
      <c r="C4374" t="s">
        <v>321</v>
      </c>
      <c r="D4374">
        <v>2015</v>
      </c>
      <c r="E4374">
        <v>0</v>
      </c>
      <c r="F4374">
        <v>0</v>
      </c>
      <c r="G4374">
        <v>107920</v>
      </c>
      <c r="H4374">
        <v>100</v>
      </c>
      <c r="I4374">
        <v>1100</v>
      </c>
      <c r="J4374">
        <v>0</v>
      </c>
      <c r="K4374">
        <v>0</v>
      </c>
      <c r="L4374">
        <v>800</v>
      </c>
      <c r="M4374">
        <f>SUM(Emisiones_CO2_CO2eq_MUNDO[[#This Row],[Edificios (kilotoneladas CO₂e)]:[Electricidad y Calor (kilotoneladas CO₂e)]])</f>
        <v>109920</v>
      </c>
    </row>
    <row r="4375" spans="1:13" x14ac:dyDescent="0.25">
      <c r="A4375" t="s">
        <v>320</v>
      </c>
      <c r="B4375" t="s">
        <v>486</v>
      </c>
      <c r="C4375" t="s">
        <v>321</v>
      </c>
      <c r="D4375">
        <v>2016</v>
      </c>
      <c r="E4375">
        <v>0</v>
      </c>
      <c r="F4375">
        <v>0</v>
      </c>
      <c r="G4375">
        <v>111200</v>
      </c>
      <c r="H4375">
        <v>100</v>
      </c>
      <c r="I4375">
        <v>1000</v>
      </c>
      <c r="J4375">
        <v>0</v>
      </c>
      <c r="K4375">
        <v>0</v>
      </c>
      <c r="L4375">
        <v>700</v>
      </c>
      <c r="M4375">
        <f>SUM(Emisiones_CO2_CO2eq_MUNDO[[#This Row],[Edificios (kilotoneladas CO₂e)]:[Electricidad y Calor (kilotoneladas CO₂e)]])</f>
        <v>113000</v>
      </c>
    </row>
    <row r="4376" spans="1:13" x14ac:dyDescent="0.25">
      <c r="A4376" t="s">
        <v>322</v>
      </c>
      <c r="B4376" t="s">
        <v>487</v>
      </c>
      <c r="C4376" t="s">
        <v>323</v>
      </c>
      <c r="D4376">
        <v>1990</v>
      </c>
      <c r="E4376">
        <v>16200</v>
      </c>
      <c r="F4376">
        <v>12280</v>
      </c>
      <c r="G4376">
        <v>-46700</v>
      </c>
      <c r="H4376">
        <v>4200</v>
      </c>
      <c r="I4376">
        <v>63200</v>
      </c>
      <c r="J4376">
        <v>41100</v>
      </c>
      <c r="K4376">
        <v>110</v>
      </c>
      <c r="L4376">
        <v>78000</v>
      </c>
      <c r="M4376">
        <f>SUM(Emisiones_CO2_CO2eq_MUNDO[[#This Row],[Edificios (kilotoneladas CO₂e)]:[Electricidad y Calor (kilotoneladas CO₂e)]])</f>
        <v>168390</v>
      </c>
    </row>
    <row r="4377" spans="1:13" x14ac:dyDescent="0.25">
      <c r="A4377" t="s">
        <v>322</v>
      </c>
      <c r="B4377" t="s">
        <v>487</v>
      </c>
      <c r="C4377" t="s">
        <v>323</v>
      </c>
      <c r="D4377">
        <v>1991</v>
      </c>
      <c r="E4377">
        <v>18200</v>
      </c>
      <c r="F4377">
        <v>11700</v>
      </c>
      <c r="G4377">
        <v>-46700</v>
      </c>
      <c r="H4377">
        <v>4600</v>
      </c>
      <c r="I4377">
        <v>65800</v>
      </c>
      <c r="J4377">
        <v>42600</v>
      </c>
      <c r="K4377">
        <v>110</v>
      </c>
      <c r="L4377">
        <v>79200</v>
      </c>
      <c r="M4377">
        <f>SUM(Emisiones_CO2_CO2eq_MUNDO[[#This Row],[Edificios (kilotoneladas CO₂e)]:[Electricidad y Calor (kilotoneladas CO₂e)]])</f>
        <v>175510</v>
      </c>
    </row>
    <row r="4378" spans="1:13" x14ac:dyDescent="0.25">
      <c r="A4378" t="s">
        <v>322</v>
      </c>
      <c r="B4378" t="s">
        <v>487</v>
      </c>
      <c r="C4378" t="s">
        <v>323</v>
      </c>
      <c r="D4378">
        <v>1992</v>
      </c>
      <c r="E4378">
        <v>18800</v>
      </c>
      <c r="F4378">
        <v>10440</v>
      </c>
      <c r="G4378">
        <v>-46700</v>
      </c>
      <c r="H4378">
        <v>4900</v>
      </c>
      <c r="I4378">
        <v>69400</v>
      </c>
      <c r="J4378">
        <v>40000</v>
      </c>
      <c r="K4378">
        <v>110</v>
      </c>
      <c r="L4378">
        <v>88800</v>
      </c>
      <c r="M4378">
        <f>SUM(Emisiones_CO2_CO2eq_MUNDO[[#This Row],[Edificios (kilotoneladas CO₂e)]:[Electricidad y Calor (kilotoneladas CO₂e)]])</f>
        <v>185750</v>
      </c>
    </row>
    <row r="4379" spans="1:13" x14ac:dyDescent="0.25">
      <c r="A4379" t="s">
        <v>322</v>
      </c>
      <c r="B4379" t="s">
        <v>487</v>
      </c>
      <c r="C4379" t="s">
        <v>323</v>
      </c>
      <c r="D4379">
        <v>1993</v>
      </c>
      <c r="E4379">
        <v>18000</v>
      </c>
      <c r="F4379">
        <v>9910</v>
      </c>
      <c r="G4379">
        <v>-46700</v>
      </c>
      <c r="H4379">
        <v>5100</v>
      </c>
      <c r="I4379">
        <v>68400</v>
      </c>
      <c r="J4379">
        <v>38400</v>
      </c>
      <c r="K4379">
        <v>30</v>
      </c>
      <c r="L4379">
        <v>78200</v>
      </c>
      <c r="M4379">
        <f>SUM(Emisiones_CO2_CO2eq_MUNDO[[#This Row],[Edificios (kilotoneladas CO₂e)]:[Electricidad y Calor (kilotoneladas CO₂e)]])</f>
        <v>171340</v>
      </c>
    </row>
    <row r="4380" spans="1:13" x14ac:dyDescent="0.25">
      <c r="A4380" t="s">
        <v>322</v>
      </c>
      <c r="B4380" t="s">
        <v>487</v>
      </c>
      <c r="C4380" t="s">
        <v>323</v>
      </c>
      <c r="D4380">
        <v>1994</v>
      </c>
      <c r="E4380">
        <v>19000</v>
      </c>
      <c r="F4380">
        <v>11500</v>
      </c>
      <c r="G4380">
        <v>-46700</v>
      </c>
      <c r="H4380">
        <v>5300</v>
      </c>
      <c r="I4380">
        <v>70700</v>
      </c>
      <c r="J4380">
        <v>41700</v>
      </c>
      <c r="K4380">
        <v>0</v>
      </c>
      <c r="L4380">
        <v>80100</v>
      </c>
      <c r="M4380">
        <f>SUM(Emisiones_CO2_CO2eq_MUNDO[[#This Row],[Edificios (kilotoneladas CO₂e)]:[Electricidad y Calor (kilotoneladas CO₂e)]])</f>
        <v>181600</v>
      </c>
    </row>
    <row r="4381" spans="1:13" x14ac:dyDescent="0.25">
      <c r="A4381" t="s">
        <v>322</v>
      </c>
      <c r="B4381" t="s">
        <v>487</v>
      </c>
      <c r="C4381" t="s">
        <v>323</v>
      </c>
      <c r="D4381">
        <v>1995</v>
      </c>
      <c r="E4381">
        <v>18900</v>
      </c>
      <c r="F4381">
        <v>12360</v>
      </c>
      <c r="G4381">
        <v>-46700</v>
      </c>
      <c r="H4381">
        <v>5500</v>
      </c>
      <c r="I4381">
        <v>71900</v>
      </c>
      <c r="J4381">
        <v>42600</v>
      </c>
      <c r="K4381">
        <v>10</v>
      </c>
      <c r="L4381">
        <v>89200</v>
      </c>
      <c r="M4381">
        <f>SUM(Emisiones_CO2_CO2eq_MUNDO[[#This Row],[Edificios (kilotoneladas CO₂e)]:[Electricidad y Calor (kilotoneladas CO₂e)]])</f>
        <v>193770</v>
      </c>
    </row>
    <row r="4382" spans="1:13" x14ac:dyDescent="0.25">
      <c r="A4382" t="s">
        <v>322</v>
      </c>
      <c r="B4382" t="s">
        <v>487</v>
      </c>
      <c r="C4382" t="s">
        <v>323</v>
      </c>
      <c r="D4382">
        <v>1996</v>
      </c>
      <c r="E4382">
        <v>20100</v>
      </c>
      <c r="F4382">
        <v>12110</v>
      </c>
      <c r="G4382">
        <v>-46700</v>
      </c>
      <c r="H4382">
        <v>5400</v>
      </c>
      <c r="I4382">
        <v>76800</v>
      </c>
      <c r="J4382">
        <v>38900</v>
      </c>
      <c r="K4382">
        <v>10</v>
      </c>
      <c r="L4382">
        <v>76900</v>
      </c>
      <c r="M4382">
        <f>SUM(Emisiones_CO2_CO2eq_MUNDO[[#This Row],[Edificios (kilotoneladas CO₂e)]:[Electricidad y Calor (kilotoneladas CO₂e)]])</f>
        <v>183520</v>
      </c>
    </row>
    <row r="4383" spans="1:13" x14ac:dyDescent="0.25">
      <c r="A4383" t="s">
        <v>322</v>
      </c>
      <c r="B4383" t="s">
        <v>487</v>
      </c>
      <c r="C4383" t="s">
        <v>323</v>
      </c>
      <c r="D4383">
        <v>1997</v>
      </c>
      <c r="E4383">
        <v>20100</v>
      </c>
      <c r="F4383">
        <v>12750</v>
      </c>
      <c r="G4383">
        <v>-46690</v>
      </c>
      <c r="H4383">
        <v>5400</v>
      </c>
      <c r="I4383">
        <v>76700</v>
      </c>
      <c r="J4383">
        <v>44500</v>
      </c>
      <c r="K4383">
        <v>10</v>
      </c>
      <c r="L4383">
        <v>89200</v>
      </c>
      <c r="M4383">
        <f>SUM(Emisiones_CO2_CO2eq_MUNDO[[#This Row],[Edificios (kilotoneladas CO₂e)]:[Electricidad y Calor (kilotoneladas CO₂e)]])</f>
        <v>201970</v>
      </c>
    </row>
    <row r="4384" spans="1:13" x14ac:dyDescent="0.25">
      <c r="A4384" t="s">
        <v>322</v>
      </c>
      <c r="B4384" t="s">
        <v>487</v>
      </c>
      <c r="C4384" t="s">
        <v>323</v>
      </c>
      <c r="D4384">
        <v>1998</v>
      </c>
      <c r="E4384">
        <v>20600</v>
      </c>
      <c r="F4384">
        <v>13810</v>
      </c>
      <c r="G4384">
        <v>-46630</v>
      </c>
      <c r="H4384">
        <v>4800</v>
      </c>
      <c r="I4384">
        <v>84200</v>
      </c>
      <c r="J4384">
        <v>44200</v>
      </c>
      <c r="K4384">
        <v>10</v>
      </c>
      <c r="L4384">
        <v>88500</v>
      </c>
      <c r="M4384">
        <f>SUM(Emisiones_CO2_CO2eq_MUNDO[[#This Row],[Edificios (kilotoneladas CO₂e)]:[Electricidad y Calor (kilotoneladas CO₂e)]])</f>
        <v>209490</v>
      </c>
    </row>
    <row r="4385" spans="1:13" x14ac:dyDescent="0.25">
      <c r="A4385" t="s">
        <v>322</v>
      </c>
      <c r="B4385" t="s">
        <v>487</v>
      </c>
      <c r="C4385" t="s">
        <v>323</v>
      </c>
      <c r="D4385">
        <v>1999</v>
      </c>
      <c r="E4385">
        <v>21800</v>
      </c>
      <c r="F4385">
        <v>14430</v>
      </c>
      <c r="G4385">
        <v>-46720</v>
      </c>
      <c r="H4385">
        <v>5500</v>
      </c>
      <c r="I4385">
        <v>88500</v>
      </c>
      <c r="J4385">
        <v>41300</v>
      </c>
      <c r="K4385">
        <v>10</v>
      </c>
      <c r="L4385">
        <v>106700</v>
      </c>
      <c r="M4385">
        <f>SUM(Emisiones_CO2_CO2eq_MUNDO[[#This Row],[Edificios (kilotoneladas CO₂e)]:[Electricidad y Calor (kilotoneladas CO₂e)]])</f>
        <v>231520</v>
      </c>
    </row>
    <row r="4386" spans="1:13" x14ac:dyDescent="0.25">
      <c r="A4386" t="s">
        <v>322</v>
      </c>
      <c r="B4386" t="s">
        <v>487</v>
      </c>
      <c r="C4386" t="s">
        <v>323</v>
      </c>
      <c r="D4386">
        <v>2000</v>
      </c>
      <c r="E4386">
        <v>23700</v>
      </c>
      <c r="F4386">
        <v>14730</v>
      </c>
      <c r="G4386">
        <v>-46650</v>
      </c>
      <c r="H4386">
        <v>6500</v>
      </c>
      <c r="I4386">
        <v>90400</v>
      </c>
      <c r="J4386">
        <v>47200</v>
      </c>
      <c r="K4386">
        <v>0</v>
      </c>
      <c r="L4386">
        <v>110800</v>
      </c>
      <c r="M4386">
        <f>SUM(Emisiones_CO2_CO2eq_MUNDO[[#This Row],[Edificios (kilotoneladas CO₂e)]:[Electricidad y Calor (kilotoneladas CO₂e)]])</f>
        <v>246680</v>
      </c>
    </row>
    <row r="4387" spans="1:13" x14ac:dyDescent="0.25">
      <c r="A4387" t="s">
        <v>322</v>
      </c>
      <c r="B4387" t="s">
        <v>487</v>
      </c>
      <c r="C4387" t="s">
        <v>323</v>
      </c>
      <c r="D4387">
        <v>2001</v>
      </c>
      <c r="E4387">
        <v>24700</v>
      </c>
      <c r="F4387">
        <v>15010</v>
      </c>
      <c r="G4387">
        <v>-46710</v>
      </c>
      <c r="H4387">
        <v>5900</v>
      </c>
      <c r="I4387">
        <v>94400</v>
      </c>
      <c r="J4387">
        <v>51200</v>
      </c>
      <c r="K4387">
        <v>0</v>
      </c>
      <c r="L4387">
        <v>103600</v>
      </c>
      <c r="M4387">
        <f>SUM(Emisiones_CO2_CO2eq_MUNDO[[#This Row],[Edificios (kilotoneladas CO₂e)]:[Electricidad y Calor (kilotoneladas CO₂e)]])</f>
        <v>248100</v>
      </c>
    </row>
    <row r="4388" spans="1:13" x14ac:dyDescent="0.25">
      <c r="A4388" t="s">
        <v>322</v>
      </c>
      <c r="B4388" t="s">
        <v>487</v>
      </c>
      <c r="C4388" t="s">
        <v>323</v>
      </c>
      <c r="D4388">
        <v>2002</v>
      </c>
      <c r="E4388">
        <v>25200</v>
      </c>
      <c r="F4388">
        <v>15530</v>
      </c>
      <c r="G4388">
        <v>-46710</v>
      </c>
      <c r="H4388">
        <v>6000</v>
      </c>
      <c r="I4388">
        <v>96100</v>
      </c>
      <c r="J4388">
        <v>51300</v>
      </c>
      <c r="K4388">
        <v>0</v>
      </c>
      <c r="L4388">
        <v>118700</v>
      </c>
      <c r="M4388">
        <f>SUM(Emisiones_CO2_CO2eq_MUNDO[[#This Row],[Edificios (kilotoneladas CO₂e)]:[Electricidad y Calor (kilotoneladas CO₂e)]])</f>
        <v>266120</v>
      </c>
    </row>
    <row r="4389" spans="1:13" x14ac:dyDescent="0.25">
      <c r="A4389" t="s">
        <v>322</v>
      </c>
      <c r="B4389" t="s">
        <v>487</v>
      </c>
      <c r="C4389" t="s">
        <v>323</v>
      </c>
      <c r="D4389">
        <v>2003</v>
      </c>
      <c r="E4389">
        <v>25900</v>
      </c>
      <c r="F4389">
        <v>16040</v>
      </c>
      <c r="G4389">
        <v>-46600</v>
      </c>
      <c r="H4389">
        <v>7700</v>
      </c>
      <c r="I4389">
        <v>101100</v>
      </c>
      <c r="J4389">
        <v>55600</v>
      </c>
      <c r="K4389">
        <v>0</v>
      </c>
      <c r="L4389">
        <v>112200</v>
      </c>
      <c r="M4389">
        <f>SUM(Emisiones_CO2_CO2eq_MUNDO[[#This Row],[Edificios (kilotoneladas CO₂e)]:[Electricidad y Calor (kilotoneladas CO₂e)]])</f>
        <v>271940</v>
      </c>
    </row>
    <row r="4390" spans="1:13" x14ac:dyDescent="0.25">
      <c r="A4390" t="s">
        <v>322</v>
      </c>
      <c r="B4390" t="s">
        <v>487</v>
      </c>
      <c r="C4390" t="s">
        <v>323</v>
      </c>
      <c r="D4390">
        <v>2004</v>
      </c>
      <c r="E4390">
        <v>28000</v>
      </c>
      <c r="F4390">
        <v>16290</v>
      </c>
      <c r="G4390">
        <v>-46650</v>
      </c>
      <c r="H4390">
        <v>8900</v>
      </c>
      <c r="I4390">
        <v>105500</v>
      </c>
      <c r="J4390">
        <v>56100</v>
      </c>
      <c r="K4390">
        <v>0</v>
      </c>
      <c r="L4390">
        <v>120800</v>
      </c>
      <c r="M4390">
        <f>SUM(Emisiones_CO2_CO2eq_MUNDO[[#This Row],[Edificios (kilotoneladas CO₂e)]:[Electricidad y Calor (kilotoneladas CO₂e)]])</f>
        <v>288940</v>
      </c>
    </row>
    <row r="4391" spans="1:13" x14ac:dyDescent="0.25">
      <c r="A4391" t="s">
        <v>322</v>
      </c>
      <c r="B4391" t="s">
        <v>487</v>
      </c>
      <c r="C4391" t="s">
        <v>323</v>
      </c>
      <c r="D4391">
        <v>2005</v>
      </c>
      <c r="E4391">
        <v>29000</v>
      </c>
      <c r="F4391">
        <v>16790</v>
      </c>
      <c r="G4391">
        <v>-46640</v>
      </c>
      <c r="H4391">
        <v>8199.9999999999891</v>
      </c>
      <c r="I4391">
        <v>109200</v>
      </c>
      <c r="J4391">
        <v>56800</v>
      </c>
      <c r="K4391">
        <v>0</v>
      </c>
      <c r="L4391">
        <v>130400</v>
      </c>
      <c r="M4391">
        <f>SUM(Emisiones_CO2_CO2eq_MUNDO[[#This Row],[Edificios (kilotoneladas CO₂e)]:[Electricidad y Calor (kilotoneladas CO₂e)]])</f>
        <v>303750</v>
      </c>
    </row>
    <row r="4392" spans="1:13" x14ac:dyDescent="0.25">
      <c r="A4392" t="s">
        <v>322</v>
      </c>
      <c r="B4392" t="s">
        <v>487</v>
      </c>
      <c r="C4392" t="s">
        <v>323</v>
      </c>
      <c r="D4392">
        <v>2006</v>
      </c>
      <c r="E4392">
        <v>27500</v>
      </c>
      <c r="F4392">
        <v>16739.999999999898</v>
      </c>
      <c r="G4392">
        <v>-33009.999999999898</v>
      </c>
      <c r="H4392">
        <v>10500</v>
      </c>
      <c r="I4392">
        <v>113100</v>
      </c>
      <c r="J4392">
        <v>45200</v>
      </c>
      <c r="K4392">
        <v>0</v>
      </c>
      <c r="L4392">
        <v>128800</v>
      </c>
      <c r="M4392">
        <f>SUM(Emisiones_CO2_CO2eq_MUNDO[[#This Row],[Edificios (kilotoneladas CO₂e)]:[Electricidad y Calor (kilotoneladas CO₂e)]])</f>
        <v>308830</v>
      </c>
    </row>
    <row r="4393" spans="1:13" x14ac:dyDescent="0.25">
      <c r="A4393" t="s">
        <v>322</v>
      </c>
      <c r="B4393" t="s">
        <v>487</v>
      </c>
      <c r="C4393" t="s">
        <v>323</v>
      </c>
      <c r="D4393">
        <v>2007</v>
      </c>
      <c r="E4393">
        <v>26800</v>
      </c>
      <c r="F4393">
        <v>16820</v>
      </c>
      <c r="G4393">
        <v>-33110</v>
      </c>
      <c r="H4393">
        <v>9000</v>
      </c>
      <c r="I4393">
        <v>116100</v>
      </c>
      <c r="J4393">
        <v>49500</v>
      </c>
      <c r="K4393">
        <v>0</v>
      </c>
      <c r="L4393">
        <v>136500</v>
      </c>
      <c r="M4393">
        <f>SUM(Emisiones_CO2_CO2eq_MUNDO[[#This Row],[Edificios (kilotoneladas CO₂e)]:[Electricidad y Calor (kilotoneladas CO₂e)]])</f>
        <v>321610</v>
      </c>
    </row>
    <row r="4394" spans="1:13" x14ac:dyDescent="0.25">
      <c r="A4394" t="s">
        <v>322</v>
      </c>
      <c r="B4394" t="s">
        <v>487</v>
      </c>
      <c r="C4394" t="s">
        <v>323</v>
      </c>
      <c r="D4394">
        <v>2008</v>
      </c>
      <c r="E4394">
        <v>26000</v>
      </c>
      <c r="F4394">
        <v>14390</v>
      </c>
      <c r="G4394">
        <v>-33110</v>
      </c>
      <c r="H4394">
        <v>7700</v>
      </c>
      <c r="I4394">
        <v>109900</v>
      </c>
      <c r="J4394">
        <v>46100</v>
      </c>
      <c r="K4394">
        <v>0</v>
      </c>
      <c r="L4394">
        <v>120100</v>
      </c>
      <c r="M4394">
        <f>SUM(Emisiones_CO2_CO2eq_MUNDO[[#This Row],[Edificios (kilotoneladas CO₂e)]:[Electricidad y Calor (kilotoneladas CO₂e)]])</f>
        <v>291080</v>
      </c>
    </row>
    <row r="4395" spans="1:13" x14ac:dyDescent="0.25">
      <c r="A4395" t="s">
        <v>322</v>
      </c>
      <c r="B4395" t="s">
        <v>487</v>
      </c>
      <c r="C4395" t="s">
        <v>323</v>
      </c>
      <c r="D4395">
        <v>2009</v>
      </c>
      <c r="E4395">
        <v>25600</v>
      </c>
      <c r="F4395">
        <v>11400</v>
      </c>
      <c r="G4395">
        <v>-33110</v>
      </c>
      <c r="H4395">
        <v>7400</v>
      </c>
      <c r="I4395">
        <v>101300</v>
      </c>
      <c r="J4395">
        <v>37900</v>
      </c>
      <c r="K4395">
        <v>0</v>
      </c>
      <c r="L4395">
        <v>103800</v>
      </c>
      <c r="M4395">
        <f>SUM(Emisiones_CO2_CO2eq_MUNDO[[#This Row],[Edificios (kilotoneladas CO₂e)]:[Electricidad y Calor (kilotoneladas CO₂e)]])</f>
        <v>254290</v>
      </c>
    </row>
    <row r="4396" spans="1:13" x14ac:dyDescent="0.25">
      <c r="A4396" t="s">
        <v>322</v>
      </c>
      <c r="B4396" t="s">
        <v>487</v>
      </c>
      <c r="C4396" t="s">
        <v>323</v>
      </c>
      <c r="D4396">
        <v>2010</v>
      </c>
      <c r="E4396">
        <v>27300</v>
      </c>
      <c r="F4396">
        <v>11200</v>
      </c>
      <c r="G4396">
        <v>-33100</v>
      </c>
      <c r="H4396">
        <v>8199.9999999999891</v>
      </c>
      <c r="I4396">
        <v>98400</v>
      </c>
      <c r="J4396">
        <v>40000</v>
      </c>
      <c r="K4396">
        <v>0</v>
      </c>
      <c r="L4396">
        <v>88200</v>
      </c>
      <c r="M4396">
        <f>SUM(Emisiones_CO2_CO2eq_MUNDO[[#This Row],[Edificios (kilotoneladas CO₂e)]:[Electricidad y Calor (kilotoneladas CO₂e)]])</f>
        <v>240200</v>
      </c>
    </row>
    <row r="4397" spans="1:13" x14ac:dyDescent="0.25">
      <c r="A4397" t="s">
        <v>322</v>
      </c>
      <c r="B4397" t="s">
        <v>487</v>
      </c>
      <c r="C4397" t="s">
        <v>323</v>
      </c>
      <c r="D4397">
        <v>2011</v>
      </c>
      <c r="E4397">
        <v>25100</v>
      </c>
      <c r="F4397">
        <v>9520</v>
      </c>
      <c r="G4397">
        <v>-32860</v>
      </c>
      <c r="H4397">
        <v>7400</v>
      </c>
      <c r="I4397">
        <v>91900</v>
      </c>
      <c r="J4397">
        <v>39100</v>
      </c>
      <c r="K4397">
        <v>0</v>
      </c>
      <c r="L4397">
        <v>101300</v>
      </c>
      <c r="M4397">
        <f>SUM(Emisiones_CO2_CO2eq_MUNDO[[#This Row],[Edificios (kilotoneladas CO₂e)]:[Electricidad y Calor (kilotoneladas CO₂e)]])</f>
        <v>241460</v>
      </c>
    </row>
    <row r="4398" spans="1:13" x14ac:dyDescent="0.25">
      <c r="A4398" t="s">
        <v>322</v>
      </c>
      <c r="B4398" t="s">
        <v>487</v>
      </c>
      <c r="C4398" t="s">
        <v>323</v>
      </c>
      <c r="D4398">
        <v>2012</v>
      </c>
      <c r="E4398">
        <v>24800</v>
      </c>
      <c r="F4398">
        <v>8750</v>
      </c>
      <c r="G4398">
        <v>-33119.999999999898</v>
      </c>
      <c r="H4398">
        <v>7600</v>
      </c>
      <c r="I4398">
        <v>82700</v>
      </c>
      <c r="J4398">
        <v>36200</v>
      </c>
      <c r="K4398">
        <v>0</v>
      </c>
      <c r="L4398">
        <v>109300</v>
      </c>
      <c r="M4398">
        <f>SUM(Emisiones_CO2_CO2eq_MUNDO[[#This Row],[Edificios (kilotoneladas CO₂e)]:[Electricidad y Calor (kilotoneladas CO₂e)]])</f>
        <v>236230.00000000012</v>
      </c>
    </row>
    <row r="4399" spans="1:13" x14ac:dyDescent="0.25">
      <c r="A4399" t="s">
        <v>322</v>
      </c>
      <c r="B4399" t="s">
        <v>487</v>
      </c>
      <c r="C4399" t="s">
        <v>323</v>
      </c>
      <c r="D4399">
        <v>2013</v>
      </c>
      <c r="E4399">
        <v>23900</v>
      </c>
      <c r="F4399">
        <v>7640</v>
      </c>
      <c r="G4399">
        <v>-33130</v>
      </c>
      <c r="H4399">
        <v>8100</v>
      </c>
      <c r="I4399">
        <v>81600</v>
      </c>
      <c r="J4399">
        <v>35500</v>
      </c>
      <c r="K4399">
        <v>0</v>
      </c>
      <c r="L4399">
        <v>85900</v>
      </c>
      <c r="M4399">
        <f>SUM(Emisiones_CO2_CO2eq_MUNDO[[#This Row],[Edificios (kilotoneladas CO₂e)]:[Electricidad y Calor (kilotoneladas CO₂e)]])</f>
        <v>209510</v>
      </c>
    </row>
    <row r="4400" spans="1:13" x14ac:dyDescent="0.25">
      <c r="A4400" t="s">
        <v>322</v>
      </c>
      <c r="B4400" t="s">
        <v>487</v>
      </c>
      <c r="C4400" t="s">
        <v>323</v>
      </c>
      <c r="D4400">
        <v>2014</v>
      </c>
      <c r="E4400">
        <v>22600</v>
      </c>
      <c r="F4400">
        <v>8900</v>
      </c>
      <c r="G4400">
        <v>-33080</v>
      </c>
      <c r="H4400">
        <v>7700</v>
      </c>
      <c r="I4400">
        <v>82000</v>
      </c>
      <c r="J4400">
        <v>33100</v>
      </c>
      <c r="K4400">
        <v>0</v>
      </c>
      <c r="L4400">
        <v>86800</v>
      </c>
      <c r="M4400">
        <f>SUM(Emisiones_CO2_CO2eq_MUNDO[[#This Row],[Edificios (kilotoneladas CO₂e)]:[Electricidad y Calor (kilotoneladas CO₂e)]])</f>
        <v>208020</v>
      </c>
    </row>
    <row r="4401" spans="1:13" x14ac:dyDescent="0.25">
      <c r="A4401" t="s">
        <v>322</v>
      </c>
      <c r="B4401" t="s">
        <v>487</v>
      </c>
      <c r="C4401" t="s">
        <v>323</v>
      </c>
      <c r="D4401">
        <v>2015</v>
      </c>
      <c r="E4401">
        <v>25500</v>
      </c>
      <c r="F4401">
        <v>9220</v>
      </c>
      <c r="G4401">
        <v>-33119.999999999898</v>
      </c>
      <c r="H4401">
        <v>6600</v>
      </c>
      <c r="I4401">
        <v>85600</v>
      </c>
      <c r="J4401">
        <v>28900</v>
      </c>
      <c r="K4401">
        <v>0</v>
      </c>
      <c r="L4401">
        <v>100400</v>
      </c>
      <c r="M4401">
        <f>SUM(Emisiones_CO2_CO2eq_MUNDO[[#This Row],[Edificios (kilotoneladas CO₂e)]:[Electricidad y Calor (kilotoneladas CO₂e)]])</f>
        <v>223100.00000000012</v>
      </c>
    </row>
    <row r="4402" spans="1:13" x14ac:dyDescent="0.25">
      <c r="A4402" t="s">
        <v>322</v>
      </c>
      <c r="B4402" t="s">
        <v>487</v>
      </c>
      <c r="C4402" t="s">
        <v>323</v>
      </c>
      <c r="D4402">
        <v>2016</v>
      </c>
      <c r="E4402">
        <v>27400</v>
      </c>
      <c r="F4402">
        <v>9410</v>
      </c>
      <c r="G4402">
        <v>-33130</v>
      </c>
      <c r="H4402">
        <v>6500</v>
      </c>
      <c r="I4402">
        <v>88800</v>
      </c>
      <c r="J4402">
        <v>29500</v>
      </c>
      <c r="K4402">
        <v>0</v>
      </c>
      <c r="L4402">
        <v>86400</v>
      </c>
      <c r="M4402">
        <f>SUM(Emisiones_CO2_CO2eq_MUNDO[[#This Row],[Edificios (kilotoneladas CO₂e)]:[Electricidad y Calor (kilotoneladas CO₂e)]])</f>
        <v>214880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</v>
      </c>
      <c r="F4403">
        <v>160</v>
      </c>
      <c r="G4403">
        <v>3610</v>
      </c>
      <c r="H4403">
        <v>500</v>
      </c>
      <c r="I4403">
        <v>2500</v>
      </c>
      <c r="J4403">
        <v>400</v>
      </c>
      <c r="K4403">
        <v>0</v>
      </c>
      <c r="L4403">
        <v>100</v>
      </c>
      <c r="M4403">
        <f>SUM(Emisiones_CO2_CO2eq_MUNDO[[#This Row],[Edificios (kilotoneladas CO₂e)]:[Electricidad y Calor (kilotoneladas CO₂e)]])</f>
        <v>7370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</v>
      </c>
      <c r="F4404">
        <v>160</v>
      </c>
      <c r="G4404">
        <v>3610</v>
      </c>
      <c r="H4404">
        <v>500</v>
      </c>
      <c r="I4404">
        <v>2500</v>
      </c>
      <c r="J4404">
        <v>400</v>
      </c>
      <c r="K4404">
        <v>0</v>
      </c>
      <c r="L4404">
        <v>300</v>
      </c>
      <c r="M4404">
        <f>SUM(Emisiones_CO2_CO2eq_MUNDO[[#This Row],[Edificios (kilotoneladas CO₂e)]:[Electricidad y Calor (kilotoneladas CO₂e)]])</f>
        <v>7570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</v>
      </c>
      <c r="F4405">
        <v>330</v>
      </c>
      <c r="G4405">
        <v>3610</v>
      </c>
      <c r="H4405">
        <v>600</v>
      </c>
      <c r="I4405">
        <v>2800</v>
      </c>
      <c r="J4405">
        <v>600</v>
      </c>
      <c r="K4405">
        <v>0</v>
      </c>
      <c r="L4405">
        <v>800</v>
      </c>
      <c r="M4405">
        <f>SUM(Emisiones_CO2_CO2eq_MUNDO[[#This Row],[Edificios (kilotoneladas CO₂e)]:[Electricidad y Calor (kilotoneladas CO₂e)]])</f>
        <v>8840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</v>
      </c>
      <c r="F4406">
        <v>270</v>
      </c>
      <c r="G4406">
        <v>3610</v>
      </c>
      <c r="H4406">
        <v>600</v>
      </c>
      <c r="I4406">
        <v>3000</v>
      </c>
      <c r="J4406">
        <v>600</v>
      </c>
      <c r="K4406">
        <v>0</v>
      </c>
      <c r="L4406">
        <v>400</v>
      </c>
      <c r="M4406">
        <f>SUM(Emisiones_CO2_CO2eq_MUNDO[[#This Row],[Edificios (kilotoneladas CO₂e)]:[Electricidad y Calor (kilotoneladas CO₂e)]])</f>
        <v>8580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</v>
      </c>
      <c r="F4407">
        <v>380</v>
      </c>
      <c r="G4407">
        <v>3610</v>
      </c>
      <c r="H4407">
        <v>600</v>
      </c>
      <c r="I4407">
        <v>3500</v>
      </c>
      <c r="J4407">
        <v>600</v>
      </c>
      <c r="K4407">
        <v>0</v>
      </c>
      <c r="L4407">
        <v>500</v>
      </c>
      <c r="M4407">
        <f>SUM(Emisiones_CO2_CO2eq_MUNDO[[#This Row],[Edificios (kilotoneladas CO₂e)]:[Electricidad y Calor (kilotoneladas CO₂e)]])</f>
        <v>9290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</v>
      </c>
      <c r="F4408">
        <v>360</v>
      </c>
      <c r="G4408">
        <v>3610</v>
      </c>
      <c r="H4408">
        <v>700</v>
      </c>
      <c r="I4408">
        <v>3700</v>
      </c>
      <c r="J4408">
        <v>500</v>
      </c>
      <c r="K4408">
        <v>0</v>
      </c>
      <c r="L4408">
        <v>300</v>
      </c>
      <c r="M4408">
        <f>SUM(Emisiones_CO2_CO2eq_MUNDO[[#This Row],[Edificios (kilotoneladas CO₂e)]:[Electricidad y Calor (kilotoneladas CO₂e)]])</f>
        <v>9370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</v>
      </c>
      <c r="F4409">
        <v>380</v>
      </c>
      <c r="G4409">
        <v>3610</v>
      </c>
      <c r="H4409">
        <v>700</v>
      </c>
      <c r="I4409">
        <v>5100</v>
      </c>
      <c r="J4409">
        <v>700</v>
      </c>
      <c r="K4409">
        <v>0</v>
      </c>
      <c r="L4409">
        <v>1200</v>
      </c>
      <c r="M4409">
        <f>SUM(Emisiones_CO2_CO2eq_MUNDO[[#This Row],[Edificios (kilotoneladas CO₂e)]:[Electricidad y Calor (kilotoneladas CO₂e)]])</f>
        <v>11990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</v>
      </c>
      <c r="F4410">
        <v>390</v>
      </c>
      <c r="G4410">
        <v>3610</v>
      </c>
      <c r="H4410">
        <v>700</v>
      </c>
      <c r="I4410">
        <v>4700</v>
      </c>
      <c r="J4410">
        <v>800</v>
      </c>
      <c r="K4410">
        <v>0</v>
      </c>
      <c r="L4410">
        <v>1500</v>
      </c>
      <c r="M4410">
        <f>SUM(Emisiones_CO2_CO2eq_MUNDO[[#This Row],[Edificios (kilotoneladas CO₂e)]:[Electricidad y Calor (kilotoneladas CO₂e)]])</f>
        <v>12000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</v>
      </c>
      <c r="F4411">
        <v>350</v>
      </c>
      <c r="G4411">
        <v>3610</v>
      </c>
      <c r="H4411">
        <v>700</v>
      </c>
      <c r="I4411">
        <v>4900</v>
      </c>
      <c r="J4411">
        <v>1000</v>
      </c>
      <c r="K4411">
        <v>0</v>
      </c>
      <c r="L4411">
        <v>1400</v>
      </c>
      <c r="M4411">
        <f>SUM(Emisiones_CO2_CO2eq_MUNDO[[#This Row],[Edificios (kilotoneladas CO₂e)]:[Electricidad y Calor (kilotoneladas CO₂e)]])</f>
        <v>12260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</v>
      </c>
      <c r="F4412">
        <v>390</v>
      </c>
      <c r="G4412">
        <v>3610</v>
      </c>
      <c r="H4412">
        <v>800</v>
      </c>
      <c r="I4412">
        <v>5400</v>
      </c>
      <c r="J4412">
        <v>1000</v>
      </c>
      <c r="K4412">
        <v>0</v>
      </c>
      <c r="L4412">
        <v>1500</v>
      </c>
      <c r="M4412">
        <f>SUM(Emisiones_CO2_CO2eq_MUNDO[[#This Row],[Edificios (kilotoneladas CO₂e)]:[Electricidad y Calor (kilotoneladas CO₂e)]])</f>
        <v>13100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</v>
      </c>
      <c r="F4413">
        <v>410</v>
      </c>
      <c r="G4413">
        <v>3610</v>
      </c>
      <c r="H4413">
        <v>900</v>
      </c>
      <c r="I4413">
        <v>5200</v>
      </c>
      <c r="J4413">
        <v>800</v>
      </c>
      <c r="K4413">
        <v>0</v>
      </c>
      <c r="L4413">
        <v>3400</v>
      </c>
      <c r="M4413">
        <f>SUM(Emisiones_CO2_CO2eq_MUNDO[[#This Row],[Edificios (kilotoneladas CO₂e)]:[Electricidad y Calor (kilotoneladas CO₂e)]])</f>
        <v>14720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</v>
      </c>
      <c r="F4414">
        <v>450</v>
      </c>
      <c r="G4414">
        <v>4850</v>
      </c>
      <c r="H4414">
        <v>900</v>
      </c>
      <c r="I4414">
        <v>5200</v>
      </c>
      <c r="J4414">
        <v>900</v>
      </c>
      <c r="K4414">
        <v>0</v>
      </c>
      <c r="L4414">
        <v>3000</v>
      </c>
      <c r="M4414">
        <f>SUM(Emisiones_CO2_CO2eq_MUNDO[[#This Row],[Edificios (kilotoneladas CO₂e)]:[Electricidad y Calor (kilotoneladas CO₂e)]])</f>
        <v>15600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</v>
      </c>
      <c r="F4415">
        <v>410</v>
      </c>
      <c r="G4415">
        <v>4850</v>
      </c>
      <c r="H4415">
        <v>800</v>
      </c>
      <c r="I4415">
        <v>5300</v>
      </c>
      <c r="J4415">
        <v>900</v>
      </c>
      <c r="K4415">
        <v>0</v>
      </c>
      <c r="L4415">
        <v>3500</v>
      </c>
      <c r="M4415">
        <f>SUM(Emisiones_CO2_CO2eq_MUNDO[[#This Row],[Edificios (kilotoneladas CO₂e)]:[Electricidad y Calor (kilotoneladas CO₂e)]])</f>
        <v>16160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</v>
      </c>
      <c r="F4416">
        <v>460</v>
      </c>
      <c r="G4416">
        <v>4850</v>
      </c>
      <c r="H4416">
        <v>700</v>
      </c>
      <c r="I4416">
        <v>5700</v>
      </c>
      <c r="J4416">
        <v>1200</v>
      </c>
      <c r="K4416">
        <v>0</v>
      </c>
      <c r="L4416">
        <v>3900</v>
      </c>
      <c r="M4416">
        <f>SUM(Emisiones_CO2_CO2eq_MUNDO[[#This Row],[Edificios (kilotoneladas CO₂e)]:[Electricidad y Calor (kilotoneladas CO₂e)]])</f>
        <v>17210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</v>
      </c>
      <c r="F4417">
        <v>550</v>
      </c>
      <c r="G4417">
        <v>4850</v>
      </c>
      <c r="H4417">
        <v>800</v>
      </c>
      <c r="I4417">
        <v>5800</v>
      </c>
      <c r="J4417">
        <v>800</v>
      </c>
      <c r="K4417">
        <v>0</v>
      </c>
      <c r="L4417">
        <v>4500</v>
      </c>
      <c r="M4417">
        <f>SUM(Emisiones_CO2_CO2eq_MUNDO[[#This Row],[Edificios (kilotoneladas CO₂e)]:[Electricidad y Calor (kilotoneladas CO₂e)]])</f>
        <v>17700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</v>
      </c>
      <c r="F4418">
        <v>590</v>
      </c>
      <c r="G4418">
        <v>4850</v>
      </c>
      <c r="H4418">
        <v>800</v>
      </c>
      <c r="I4418">
        <v>6300</v>
      </c>
      <c r="J4418">
        <v>1200</v>
      </c>
      <c r="K4418">
        <v>0</v>
      </c>
      <c r="L4418">
        <v>4700</v>
      </c>
      <c r="M4418">
        <f>SUM(Emisiones_CO2_CO2eq_MUNDO[[#This Row],[Edificios (kilotoneladas CO₂e)]:[Electricidad y Calor (kilotoneladas CO₂e)]])</f>
        <v>18840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</v>
      </c>
      <c r="F4419">
        <v>630</v>
      </c>
      <c r="G4419">
        <v>2290</v>
      </c>
      <c r="H4419">
        <v>800</v>
      </c>
      <c r="I4419">
        <v>6000</v>
      </c>
      <c r="J4419">
        <v>1200</v>
      </c>
      <c r="K4419">
        <v>0</v>
      </c>
      <c r="L4419">
        <v>3400</v>
      </c>
      <c r="M4419">
        <f>SUM(Emisiones_CO2_CO2eq_MUNDO[[#This Row],[Edificios (kilotoneladas CO₂e)]:[Electricidad y Calor (kilotoneladas CO₂e)]])</f>
        <v>14720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</v>
      </c>
      <c r="F4420">
        <v>650</v>
      </c>
      <c r="G4420">
        <v>2270</v>
      </c>
      <c r="H4420">
        <v>700</v>
      </c>
      <c r="I4420">
        <v>6600</v>
      </c>
      <c r="J4420">
        <v>1100</v>
      </c>
      <c r="K4420">
        <v>0</v>
      </c>
      <c r="L4420">
        <v>4099.99999999999</v>
      </c>
      <c r="M4420">
        <f>SUM(Emisiones_CO2_CO2eq_MUNDO[[#This Row],[Edificios (kilotoneladas CO₂e)]:[Electricidad y Calor (kilotoneladas CO₂e)]])</f>
        <v>15819.999999999989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</v>
      </c>
      <c r="F4421">
        <v>690</v>
      </c>
      <c r="G4421">
        <v>2270</v>
      </c>
      <c r="H4421">
        <v>500</v>
      </c>
      <c r="I4421">
        <v>6000</v>
      </c>
      <c r="J4421">
        <v>1100</v>
      </c>
      <c r="K4421">
        <v>0</v>
      </c>
      <c r="L4421">
        <v>4099.99999999999</v>
      </c>
      <c r="M4421">
        <f>SUM(Emisiones_CO2_CO2eq_MUNDO[[#This Row],[Edificios (kilotoneladas CO₂e)]:[Electricidad y Calor (kilotoneladas CO₂e)]])</f>
        <v>15059.999999999989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</v>
      </c>
      <c r="F4422">
        <v>720</v>
      </c>
      <c r="G4422">
        <v>2260</v>
      </c>
      <c r="H4422">
        <v>500</v>
      </c>
      <c r="I4422">
        <v>5500</v>
      </c>
      <c r="J4422">
        <v>1000</v>
      </c>
      <c r="K4422">
        <v>0</v>
      </c>
      <c r="L4422">
        <v>4099.99999999999</v>
      </c>
      <c r="M4422">
        <f>SUM(Emisiones_CO2_CO2eq_MUNDO[[#This Row],[Edificios (kilotoneladas CO₂e)]:[Electricidad y Calor (kilotoneladas CO₂e)]])</f>
        <v>14479.999999999989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</v>
      </c>
      <c r="F4423">
        <v>660</v>
      </c>
      <c r="G4423">
        <v>2260</v>
      </c>
      <c r="H4423">
        <v>600</v>
      </c>
      <c r="I4423">
        <v>6900</v>
      </c>
      <c r="J4423">
        <v>1000</v>
      </c>
      <c r="K4423">
        <v>0</v>
      </c>
      <c r="L4423">
        <v>3400</v>
      </c>
      <c r="M4423">
        <f>SUM(Emisiones_CO2_CO2eq_MUNDO[[#This Row],[Edificios (kilotoneladas CO₂e)]:[Electricidad y Calor (kilotoneladas CO₂e)]])</f>
        <v>15320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</v>
      </c>
      <c r="F4424">
        <v>750</v>
      </c>
      <c r="G4424">
        <v>2840</v>
      </c>
      <c r="H4424">
        <v>600</v>
      </c>
      <c r="I4424">
        <v>7400</v>
      </c>
      <c r="J4424">
        <v>1000</v>
      </c>
      <c r="K4424">
        <v>0</v>
      </c>
      <c r="L4424">
        <v>5100</v>
      </c>
      <c r="M4424">
        <f>SUM(Emisiones_CO2_CO2eq_MUNDO[[#This Row],[Edificios (kilotoneladas CO₂e)]:[Electricidad y Calor (kilotoneladas CO₂e)]])</f>
        <v>18190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</v>
      </c>
      <c r="F4425">
        <v>760</v>
      </c>
      <c r="G4425">
        <v>2840</v>
      </c>
      <c r="H4425">
        <v>500</v>
      </c>
      <c r="I4425">
        <v>7400</v>
      </c>
      <c r="J4425">
        <v>1100</v>
      </c>
      <c r="K4425">
        <v>0</v>
      </c>
      <c r="L4425">
        <v>6500</v>
      </c>
      <c r="M4425">
        <f>SUM(Emisiones_CO2_CO2eq_MUNDO[[#This Row],[Edificios (kilotoneladas CO₂e)]:[Electricidad y Calor (kilotoneladas CO₂e)]])</f>
        <v>19600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</v>
      </c>
      <c r="F4426">
        <v>740</v>
      </c>
      <c r="G4426">
        <v>2820</v>
      </c>
      <c r="H4426">
        <v>400</v>
      </c>
      <c r="I4426">
        <v>7700</v>
      </c>
      <c r="J4426">
        <v>1000</v>
      </c>
      <c r="K4426">
        <v>0</v>
      </c>
      <c r="L4426">
        <v>4000</v>
      </c>
      <c r="M4426">
        <f>SUM(Emisiones_CO2_CO2eq_MUNDO[[#This Row],[Edificios (kilotoneladas CO₂e)]:[Electricidad y Calor (kilotoneladas CO₂e)]])</f>
        <v>17160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</v>
      </c>
      <c r="F4427">
        <v>720</v>
      </c>
      <c r="G4427">
        <v>2810</v>
      </c>
      <c r="H4427">
        <v>300</v>
      </c>
      <c r="I4427">
        <v>8100</v>
      </c>
      <c r="J4427">
        <v>1000</v>
      </c>
      <c r="K4427">
        <v>0</v>
      </c>
      <c r="L4427">
        <v>6800</v>
      </c>
      <c r="M4427">
        <f>SUM(Emisiones_CO2_CO2eq_MUNDO[[#This Row],[Edificios (kilotoneladas CO₂e)]:[Electricidad y Calor (kilotoneladas CO₂e)]])</f>
        <v>20230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</v>
      </c>
      <c r="F4428">
        <v>870</v>
      </c>
      <c r="G4428">
        <v>2810</v>
      </c>
      <c r="H4428">
        <v>400</v>
      </c>
      <c r="I4428">
        <v>8700</v>
      </c>
      <c r="J4428">
        <v>3000</v>
      </c>
      <c r="K4428">
        <v>0</v>
      </c>
      <c r="L4428">
        <v>6800</v>
      </c>
      <c r="M4428">
        <f>SUM(Emisiones_CO2_CO2eq_MUNDO[[#This Row],[Edificios (kilotoneladas CO₂e)]:[Electricidad y Calor (kilotoneladas CO₂e)]])</f>
        <v>23180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</v>
      </c>
      <c r="F4429">
        <v>870</v>
      </c>
      <c r="G4429">
        <v>2810</v>
      </c>
      <c r="H4429">
        <v>400</v>
      </c>
      <c r="I4429">
        <v>9400</v>
      </c>
      <c r="J4429">
        <v>1600</v>
      </c>
      <c r="K4429">
        <v>0</v>
      </c>
      <c r="L4429">
        <v>8700</v>
      </c>
      <c r="M4429">
        <f>SUM(Emisiones_CO2_CO2eq_MUNDO[[#This Row],[Edificios (kilotoneladas CO₂e)]:[Electricidad y Calor (kilotoneladas CO₂e)]])</f>
        <v>24580</v>
      </c>
    </row>
    <row r="4430" spans="1:13" x14ac:dyDescent="0.25">
      <c r="A4430" t="s">
        <v>326</v>
      </c>
      <c r="B4430" t="s">
        <v>488</v>
      </c>
      <c r="C4430" t="s">
        <v>327</v>
      </c>
      <c r="D4430">
        <v>1990</v>
      </c>
      <c r="E4430">
        <v>100</v>
      </c>
      <c r="F4430">
        <v>70</v>
      </c>
      <c r="G4430">
        <v>56230</v>
      </c>
      <c r="H4430">
        <v>0</v>
      </c>
      <c r="I4430">
        <v>4000</v>
      </c>
      <c r="J4430">
        <v>700</v>
      </c>
      <c r="K4430">
        <v>0</v>
      </c>
      <c r="L4430">
        <v>500</v>
      </c>
      <c r="M4430">
        <f>SUM(Emisiones_CO2_CO2eq_MUNDO[[#This Row],[Edificios (kilotoneladas CO₂e)]:[Electricidad y Calor (kilotoneladas CO₂e)]])</f>
        <v>61600</v>
      </c>
    </row>
    <row r="4431" spans="1:13" x14ac:dyDescent="0.25">
      <c r="A4431" t="s">
        <v>326</v>
      </c>
      <c r="B4431" t="s">
        <v>488</v>
      </c>
      <c r="C4431" t="s">
        <v>327</v>
      </c>
      <c r="D4431">
        <v>1991</v>
      </c>
      <c r="E4431">
        <v>200</v>
      </c>
      <c r="F4431">
        <v>70</v>
      </c>
      <c r="G4431">
        <v>56230</v>
      </c>
      <c r="H4431">
        <v>0</v>
      </c>
      <c r="I4431">
        <v>3100</v>
      </c>
      <c r="J4431">
        <v>800</v>
      </c>
      <c r="K4431">
        <v>0</v>
      </c>
      <c r="L4431">
        <v>600</v>
      </c>
      <c r="M4431">
        <f>SUM(Emisiones_CO2_CO2eq_MUNDO[[#This Row],[Edificios (kilotoneladas CO₂e)]:[Electricidad y Calor (kilotoneladas CO₂e)]])</f>
        <v>61000</v>
      </c>
    </row>
    <row r="4432" spans="1:13" x14ac:dyDescent="0.25">
      <c r="A4432" t="s">
        <v>326</v>
      </c>
      <c r="B4432" t="s">
        <v>488</v>
      </c>
      <c r="C4432" t="s">
        <v>327</v>
      </c>
      <c r="D4432">
        <v>1992</v>
      </c>
      <c r="E4432">
        <v>200</v>
      </c>
      <c r="F4432">
        <v>100</v>
      </c>
      <c r="G4432">
        <v>56230</v>
      </c>
      <c r="H4432">
        <v>0</v>
      </c>
      <c r="I4432">
        <v>3100</v>
      </c>
      <c r="J4432">
        <v>600</v>
      </c>
      <c r="K4432">
        <v>0</v>
      </c>
      <c r="L4432">
        <v>500</v>
      </c>
      <c r="M4432">
        <f>SUM(Emisiones_CO2_CO2eq_MUNDO[[#This Row],[Edificios (kilotoneladas CO₂e)]:[Electricidad y Calor (kilotoneladas CO₂e)]])</f>
        <v>60730</v>
      </c>
    </row>
    <row r="4433" spans="1:13" x14ac:dyDescent="0.25">
      <c r="A4433" t="s">
        <v>326</v>
      </c>
      <c r="B4433" t="s">
        <v>488</v>
      </c>
      <c r="C4433" t="s">
        <v>327</v>
      </c>
      <c r="D4433">
        <v>1993</v>
      </c>
      <c r="E4433">
        <v>100</v>
      </c>
      <c r="F4433">
        <v>100</v>
      </c>
      <c r="G4433">
        <v>56230</v>
      </c>
      <c r="H4433">
        <v>0</v>
      </c>
      <c r="I4433">
        <v>2000</v>
      </c>
      <c r="J4433">
        <v>0</v>
      </c>
      <c r="K4433">
        <v>0</v>
      </c>
      <c r="L4433">
        <v>900</v>
      </c>
      <c r="M4433">
        <f>SUM(Emisiones_CO2_CO2eq_MUNDO[[#This Row],[Edificios (kilotoneladas CO₂e)]:[Electricidad y Calor (kilotoneladas CO₂e)]])</f>
        <v>59330</v>
      </c>
    </row>
    <row r="4434" spans="1:13" x14ac:dyDescent="0.25">
      <c r="A4434" t="s">
        <v>326</v>
      </c>
      <c r="B4434" t="s">
        <v>488</v>
      </c>
      <c r="C4434" t="s">
        <v>327</v>
      </c>
      <c r="D4434">
        <v>1994</v>
      </c>
      <c r="E4434">
        <v>200</v>
      </c>
      <c r="F4434">
        <v>70</v>
      </c>
      <c r="G4434">
        <v>56230</v>
      </c>
      <c r="H4434">
        <v>0</v>
      </c>
      <c r="I4434">
        <v>3000</v>
      </c>
      <c r="J4434">
        <v>800</v>
      </c>
      <c r="K4434">
        <v>0</v>
      </c>
      <c r="L4434">
        <v>700</v>
      </c>
      <c r="M4434">
        <f>SUM(Emisiones_CO2_CO2eq_MUNDO[[#This Row],[Edificios (kilotoneladas CO₂e)]:[Electricidad y Calor (kilotoneladas CO₂e)]])</f>
        <v>61000</v>
      </c>
    </row>
    <row r="4435" spans="1:13" x14ac:dyDescent="0.25">
      <c r="A4435" t="s">
        <v>326</v>
      </c>
      <c r="B4435" t="s">
        <v>488</v>
      </c>
      <c r="C4435" t="s">
        <v>327</v>
      </c>
      <c r="D4435">
        <v>1995</v>
      </c>
      <c r="E4435">
        <v>200</v>
      </c>
      <c r="F4435">
        <v>160</v>
      </c>
      <c r="G4435">
        <v>56230</v>
      </c>
      <c r="H4435">
        <v>0</v>
      </c>
      <c r="I4435">
        <v>2800</v>
      </c>
      <c r="J4435">
        <v>400</v>
      </c>
      <c r="K4435">
        <v>0</v>
      </c>
      <c r="L4435">
        <v>900</v>
      </c>
      <c r="M4435">
        <f>SUM(Emisiones_CO2_CO2eq_MUNDO[[#This Row],[Edificios (kilotoneladas CO₂e)]:[Electricidad y Calor (kilotoneladas CO₂e)]])</f>
        <v>60690</v>
      </c>
    </row>
    <row r="4436" spans="1:13" x14ac:dyDescent="0.25">
      <c r="A4436" t="s">
        <v>326</v>
      </c>
      <c r="B4436" t="s">
        <v>488</v>
      </c>
      <c r="C4436" t="s">
        <v>327</v>
      </c>
      <c r="D4436">
        <v>1996</v>
      </c>
      <c r="E4436">
        <v>300</v>
      </c>
      <c r="F4436">
        <v>160</v>
      </c>
      <c r="G4436">
        <v>45820</v>
      </c>
      <c r="H4436">
        <v>0</v>
      </c>
      <c r="I4436">
        <v>2600</v>
      </c>
      <c r="J4436">
        <v>200</v>
      </c>
      <c r="K4436">
        <v>0</v>
      </c>
      <c r="L4436">
        <v>1000</v>
      </c>
      <c r="M4436">
        <f>SUM(Emisiones_CO2_CO2eq_MUNDO[[#This Row],[Edificios (kilotoneladas CO₂e)]:[Electricidad y Calor (kilotoneladas CO₂e)]])</f>
        <v>50080</v>
      </c>
    </row>
    <row r="4437" spans="1:13" x14ac:dyDescent="0.25">
      <c r="A4437" t="s">
        <v>326</v>
      </c>
      <c r="B4437" t="s">
        <v>488</v>
      </c>
      <c r="C4437" t="s">
        <v>327</v>
      </c>
      <c r="D4437">
        <v>1997</v>
      </c>
      <c r="E4437">
        <v>300</v>
      </c>
      <c r="F4437">
        <v>110</v>
      </c>
      <c r="G4437">
        <v>46620</v>
      </c>
      <c r="H4437">
        <v>0</v>
      </c>
      <c r="I4437">
        <v>3100</v>
      </c>
      <c r="J4437">
        <v>500</v>
      </c>
      <c r="K4437">
        <v>0</v>
      </c>
      <c r="L4437">
        <v>1100</v>
      </c>
      <c r="M4437">
        <f>SUM(Emisiones_CO2_CO2eq_MUNDO[[#This Row],[Edificios (kilotoneladas CO₂e)]:[Electricidad y Calor (kilotoneladas CO₂e)]])</f>
        <v>51730</v>
      </c>
    </row>
    <row r="4438" spans="1:13" x14ac:dyDescent="0.25">
      <c r="A4438" t="s">
        <v>326</v>
      </c>
      <c r="B4438" t="s">
        <v>488</v>
      </c>
      <c r="C4438" t="s">
        <v>327</v>
      </c>
      <c r="D4438">
        <v>1998</v>
      </c>
      <c r="E4438">
        <v>300</v>
      </c>
      <c r="F4438">
        <v>80</v>
      </c>
      <c r="G4438">
        <v>48970</v>
      </c>
      <c r="H4438">
        <v>0</v>
      </c>
      <c r="I4438">
        <v>3000</v>
      </c>
      <c r="J4438">
        <v>400</v>
      </c>
      <c r="K4438">
        <v>0</v>
      </c>
      <c r="L4438">
        <v>900</v>
      </c>
      <c r="M4438">
        <f>SUM(Emisiones_CO2_CO2eq_MUNDO[[#This Row],[Edificios (kilotoneladas CO₂e)]:[Electricidad y Calor (kilotoneladas CO₂e)]])</f>
        <v>53650</v>
      </c>
    </row>
    <row r="4439" spans="1:13" x14ac:dyDescent="0.25">
      <c r="A4439" t="s">
        <v>326</v>
      </c>
      <c r="B4439" t="s">
        <v>488</v>
      </c>
      <c r="C4439" t="s">
        <v>327</v>
      </c>
      <c r="D4439">
        <v>1999</v>
      </c>
      <c r="E4439">
        <v>400</v>
      </c>
      <c r="F4439">
        <v>90</v>
      </c>
      <c r="G4439">
        <v>47120</v>
      </c>
      <c r="H4439">
        <v>600</v>
      </c>
      <c r="I4439">
        <v>2400</v>
      </c>
      <c r="J4439">
        <v>600</v>
      </c>
      <c r="K4439">
        <v>0</v>
      </c>
      <c r="L4439">
        <v>1100</v>
      </c>
      <c r="M4439">
        <f>SUM(Emisiones_CO2_CO2eq_MUNDO[[#This Row],[Edificios (kilotoneladas CO₂e)]:[Electricidad y Calor (kilotoneladas CO₂e)]])</f>
        <v>52310</v>
      </c>
    </row>
    <row r="4440" spans="1:13" x14ac:dyDescent="0.25">
      <c r="A4440" t="s">
        <v>326</v>
      </c>
      <c r="B4440" t="s">
        <v>488</v>
      </c>
      <c r="C4440" t="s">
        <v>327</v>
      </c>
      <c r="D4440">
        <v>2000</v>
      </c>
      <c r="E4440">
        <v>100</v>
      </c>
      <c r="F4440">
        <v>60</v>
      </c>
      <c r="G4440">
        <v>47990</v>
      </c>
      <c r="H4440">
        <v>700</v>
      </c>
      <c r="I4440">
        <v>2600</v>
      </c>
      <c r="J4440">
        <v>500</v>
      </c>
      <c r="K4440">
        <v>0</v>
      </c>
      <c r="L4440">
        <v>1400</v>
      </c>
      <c r="M4440">
        <f>SUM(Emisiones_CO2_CO2eq_MUNDO[[#This Row],[Edificios (kilotoneladas CO₂e)]:[Electricidad y Calor (kilotoneladas CO₂e)]])</f>
        <v>53350</v>
      </c>
    </row>
    <row r="4441" spans="1:13" x14ac:dyDescent="0.25">
      <c r="A4441" t="s">
        <v>326</v>
      </c>
      <c r="B4441" t="s">
        <v>488</v>
      </c>
      <c r="C4441" t="s">
        <v>327</v>
      </c>
      <c r="D4441">
        <v>2001</v>
      </c>
      <c r="E4441">
        <v>200</v>
      </c>
      <c r="F4441">
        <v>80</v>
      </c>
      <c r="G4441">
        <v>82910</v>
      </c>
      <c r="H4441">
        <v>500</v>
      </c>
      <c r="I4441">
        <v>3400</v>
      </c>
      <c r="J4441">
        <v>500</v>
      </c>
      <c r="K4441">
        <v>0</v>
      </c>
      <c r="L4441">
        <v>1500</v>
      </c>
      <c r="M4441">
        <f>SUM(Emisiones_CO2_CO2eq_MUNDO[[#This Row],[Edificios (kilotoneladas CO₂e)]:[Electricidad y Calor (kilotoneladas CO₂e)]])</f>
        <v>89090</v>
      </c>
    </row>
    <row r="4442" spans="1:13" x14ac:dyDescent="0.25">
      <c r="A4442" t="s">
        <v>326</v>
      </c>
      <c r="B4442" t="s">
        <v>488</v>
      </c>
      <c r="C4442" t="s">
        <v>327</v>
      </c>
      <c r="D4442">
        <v>2002</v>
      </c>
      <c r="E4442">
        <v>300</v>
      </c>
      <c r="F4442">
        <v>80</v>
      </c>
      <c r="G4442">
        <v>101250</v>
      </c>
      <c r="H4442">
        <v>700</v>
      </c>
      <c r="I4442">
        <v>3900</v>
      </c>
      <c r="J4442">
        <v>500</v>
      </c>
      <c r="K4442">
        <v>0</v>
      </c>
      <c r="L4442">
        <v>2100</v>
      </c>
      <c r="M4442">
        <f>SUM(Emisiones_CO2_CO2eq_MUNDO[[#This Row],[Edificios (kilotoneladas CO₂e)]:[Electricidad y Calor (kilotoneladas CO₂e)]])</f>
        <v>108830</v>
      </c>
    </row>
    <row r="4443" spans="1:13" x14ac:dyDescent="0.25">
      <c r="A4443" t="s">
        <v>326</v>
      </c>
      <c r="B4443" t="s">
        <v>488</v>
      </c>
      <c r="C4443" t="s">
        <v>327</v>
      </c>
      <c r="D4443">
        <v>2003</v>
      </c>
      <c r="E4443">
        <v>300</v>
      </c>
      <c r="F4443">
        <v>110</v>
      </c>
      <c r="G4443">
        <v>76970</v>
      </c>
      <c r="H4443">
        <v>700</v>
      </c>
      <c r="I4443">
        <v>3800</v>
      </c>
      <c r="J4443">
        <v>500</v>
      </c>
      <c r="K4443">
        <v>0</v>
      </c>
      <c r="L4443">
        <v>2300</v>
      </c>
      <c r="M4443">
        <f>SUM(Emisiones_CO2_CO2eq_MUNDO[[#This Row],[Edificios (kilotoneladas CO₂e)]:[Electricidad y Calor (kilotoneladas CO₂e)]])</f>
        <v>84680</v>
      </c>
    </row>
    <row r="4444" spans="1:13" x14ac:dyDescent="0.25">
      <c r="A4444" t="s">
        <v>326</v>
      </c>
      <c r="B4444" t="s">
        <v>488</v>
      </c>
      <c r="C4444" t="s">
        <v>327</v>
      </c>
      <c r="D4444">
        <v>2004</v>
      </c>
      <c r="E4444">
        <v>300</v>
      </c>
      <c r="F4444">
        <v>120</v>
      </c>
      <c r="G4444">
        <v>94580</v>
      </c>
      <c r="H4444">
        <v>800</v>
      </c>
      <c r="I4444">
        <v>4200</v>
      </c>
      <c r="J4444">
        <v>500</v>
      </c>
      <c r="K4444">
        <v>0</v>
      </c>
      <c r="L4444">
        <v>2500</v>
      </c>
      <c r="M4444">
        <f>SUM(Emisiones_CO2_CO2eq_MUNDO[[#This Row],[Edificios (kilotoneladas CO₂e)]:[Electricidad y Calor (kilotoneladas CO₂e)]])</f>
        <v>103000</v>
      </c>
    </row>
    <row r="4445" spans="1:13" x14ac:dyDescent="0.25">
      <c r="A4445" t="s">
        <v>326</v>
      </c>
      <c r="B4445" t="s">
        <v>488</v>
      </c>
      <c r="C4445" t="s">
        <v>327</v>
      </c>
      <c r="D4445">
        <v>2005</v>
      </c>
      <c r="E4445">
        <v>500</v>
      </c>
      <c r="F4445">
        <v>130</v>
      </c>
      <c r="G4445">
        <v>84810</v>
      </c>
      <c r="H4445">
        <v>900</v>
      </c>
      <c r="I4445">
        <v>4900</v>
      </c>
      <c r="J4445">
        <v>800</v>
      </c>
      <c r="K4445">
        <v>0</v>
      </c>
      <c r="L4445">
        <v>2800</v>
      </c>
      <c r="M4445">
        <f>SUM(Emisiones_CO2_CO2eq_MUNDO[[#This Row],[Edificios (kilotoneladas CO₂e)]:[Electricidad y Calor (kilotoneladas CO₂e)]])</f>
        <v>94840</v>
      </c>
    </row>
    <row r="4446" spans="1:13" x14ac:dyDescent="0.25">
      <c r="A4446" t="s">
        <v>326</v>
      </c>
      <c r="B4446" t="s">
        <v>488</v>
      </c>
      <c r="C4446" t="s">
        <v>327</v>
      </c>
      <c r="D4446">
        <v>2006</v>
      </c>
      <c r="E4446">
        <v>600</v>
      </c>
      <c r="F4446">
        <v>80</v>
      </c>
      <c r="G4446">
        <v>54600</v>
      </c>
      <c r="H4446">
        <v>1000</v>
      </c>
      <c r="I4446">
        <v>5900</v>
      </c>
      <c r="J4446">
        <v>1400</v>
      </c>
      <c r="K4446">
        <v>0</v>
      </c>
      <c r="L4446">
        <v>3400</v>
      </c>
      <c r="M4446">
        <f>SUM(Emisiones_CO2_CO2eq_MUNDO[[#This Row],[Edificios (kilotoneladas CO₂e)]:[Electricidad y Calor (kilotoneladas CO₂e)]])</f>
        <v>66980</v>
      </c>
    </row>
    <row r="4447" spans="1:13" x14ac:dyDescent="0.25">
      <c r="A4447" t="s">
        <v>326</v>
      </c>
      <c r="B4447" t="s">
        <v>488</v>
      </c>
      <c r="C4447" t="s">
        <v>327</v>
      </c>
      <c r="D4447">
        <v>2007</v>
      </c>
      <c r="E4447">
        <v>600</v>
      </c>
      <c r="F4447">
        <v>130</v>
      </c>
      <c r="G4447">
        <v>53230</v>
      </c>
      <c r="H4447">
        <v>1000</v>
      </c>
      <c r="I4447">
        <v>6500</v>
      </c>
      <c r="J4447">
        <v>1600</v>
      </c>
      <c r="K4447">
        <v>0</v>
      </c>
      <c r="L4447">
        <v>3500</v>
      </c>
      <c r="M4447">
        <f>SUM(Emisiones_CO2_CO2eq_MUNDO[[#This Row],[Edificios (kilotoneladas CO₂e)]:[Electricidad y Calor (kilotoneladas CO₂e)]])</f>
        <v>66560</v>
      </c>
    </row>
    <row r="4448" spans="1:13" x14ac:dyDescent="0.25">
      <c r="A4448" t="s">
        <v>326</v>
      </c>
      <c r="B4448" t="s">
        <v>488</v>
      </c>
      <c r="C4448" t="s">
        <v>327</v>
      </c>
      <c r="D4448">
        <v>2008</v>
      </c>
      <c r="E4448">
        <v>600</v>
      </c>
      <c r="F4448">
        <v>100</v>
      </c>
      <c r="G4448">
        <v>56050</v>
      </c>
      <c r="H4448">
        <v>700</v>
      </c>
      <c r="I4448">
        <v>7700</v>
      </c>
      <c r="J4448">
        <v>1400</v>
      </c>
      <c r="K4448">
        <v>0</v>
      </c>
      <c r="L4448">
        <v>3900</v>
      </c>
      <c r="M4448">
        <f>SUM(Emisiones_CO2_CO2eq_MUNDO[[#This Row],[Edificios (kilotoneladas CO₂e)]:[Electricidad y Calor (kilotoneladas CO₂e)]])</f>
        <v>70450</v>
      </c>
    </row>
    <row r="4449" spans="1:13" x14ac:dyDescent="0.25">
      <c r="A4449" t="s">
        <v>326</v>
      </c>
      <c r="B4449" t="s">
        <v>488</v>
      </c>
      <c r="C4449" t="s">
        <v>327</v>
      </c>
      <c r="D4449">
        <v>2009</v>
      </c>
      <c r="E4449">
        <v>700</v>
      </c>
      <c r="F4449">
        <v>240</v>
      </c>
      <c r="G4449">
        <v>85600</v>
      </c>
      <c r="H4449">
        <v>600</v>
      </c>
      <c r="I4449">
        <v>7800</v>
      </c>
      <c r="J4449">
        <v>2300</v>
      </c>
      <c r="K4449">
        <v>0</v>
      </c>
      <c r="L4449">
        <v>3300</v>
      </c>
      <c r="M4449">
        <f>SUM(Emisiones_CO2_CO2eq_MUNDO[[#This Row],[Edificios (kilotoneladas CO₂e)]:[Electricidad y Calor (kilotoneladas CO₂e)]])</f>
        <v>100540</v>
      </c>
    </row>
    <row r="4450" spans="1:13" x14ac:dyDescent="0.25">
      <c r="A4450" t="s">
        <v>326</v>
      </c>
      <c r="B4450" t="s">
        <v>488</v>
      </c>
      <c r="C4450" t="s">
        <v>327</v>
      </c>
      <c r="D4450">
        <v>2010</v>
      </c>
      <c r="E4450">
        <v>800</v>
      </c>
      <c r="F4450">
        <v>740</v>
      </c>
      <c r="G4450">
        <v>59870</v>
      </c>
      <c r="H4450">
        <v>700</v>
      </c>
      <c r="I4450">
        <v>8800</v>
      </c>
      <c r="J4450">
        <v>3000</v>
      </c>
      <c r="K4450">
        <v>0</v>
      </c>
      <c r="L4450">
        <v>1700</v>
      </c>
      <c r="M4450">
        <f>SUM(Emisiones_CO2_CO2eq_MUNDO[[#This Row],[Edificios (kilotoneladas CO₂e)]:[Electricidad y Calor (kilotoneladas CO₂e)]])</f>
        <v>75610</v>
      </c>
    </row>
    <row r="4451" spans="1:13" x14ac:dyDescent="0.25">
      <c r="A4451" t="s">
        <v>326</v>
      </c>
      <c r="B4451" t="s">
        <v>488</v>
      </c>
      <c r="C4451" t="s">
        <v>327</v>
      </c>
      <c r="D4451">
        <v>2011</v>
      </c>
      <c r="E4451">
        <v>1100</v>
      </c>
      <c r="F4451">
        <v>1150</v>
      </c>
      <c r="G4451">
        <v>75930</v>
      </c>
      <c r="H4451">
        <v>200</v>
      </c>
      <c r="I4451">
        <v>8800</v>
      </c>
      <c r="J4451">
        <v>1800</v>
      </c>
      <c r="K4451">
        <v>0</v>
      </c>
      <c r="L4451">
        <v>2200</v>
      </c>
      <c r="M4451">
        <f>SUM(Emisiones_CO2_CO2eq_MUNDO[[#This Row],[Edificios (kilotoneladas CO₂e)]:[Electricidad y Calor (kilotoneladas CO₂e)]])</f>
        <v>91180</v>
      </c>
    </row>
    <row r="4452" spans="1:13" x14ac:dyDescent="0.25">
      <c r="A4452" t="s">
        <v>326</v>
      </c>
      <c r="B4452" t="s">
        <v>488</v>
      </c>
      <c r="C4452" t="s">
        <v>327</v>
      </c>
      <c r="D4452">
        <v>2012</v>
      </c>
      <c r="E4452">
        <v>1100</v>
      </c>
      <c r="F4452">
        <v>1340</v>
      </c>
      <c r="G4452">
        <v>46200</v>
      </c>
      <c r="H4452">
        <v>400</v>
      </c>
      <c r="I4452">
        <v>8500</v>
      </c>
      <c r="J4452">
        <v>1700</v>
      </c>
      <c r="K4452">
        <v>0</v>
      </c>
      <c r="L4452">
        <v>2100</v>
      </c>
      <c r="M4452">
        <f>SUM(Emisiones_CO2_CO2eq_MUNDO[[#This Row],[Edificios (kilotoneladas CO₂e)]:[Electricidad y Calor (kilotoneladas CO₂e)]])</f>
        <v>61340</v>
      </c>
    </row>
    <row r="4453" spans="1:13" x14ac:dyDescent="0.25">
      <c r="A4453" t="s">
        <v>326</v>
      </c>
      <c r="B4453" t="s">
        <v>488</v>
      </c>
      <c r="C4453" t="s">
        <v>327</v>
      </c>
      <c r="D4453">
        <v>2013</v>
      </c>
      <c r="E4453">
        <v>900</v>
      </c>
      <c r="F4453">
        <v>1380</v>
      </c>
      <c r="G4453">
        <v>46200</v>
      </c>
      <c r="H4453">
        <v>600</v>
      </c>
      <c r="I4453">
        <v>8199.9999999999891</v>
      </c>
      <c r="J4453">
        <v>1700</v>
      </c>
      <c r="K4453">
        <v>0</v>
      </c>
      <c r="L4453">
        <v>2000</v>
      </c>
      <c r="M4453">
        <f>SUM(Emisiones_CO2_CO2eq_MUNDO[[#This Row],[Edificios (kilotoneladas CO₂e)]:[Electricidad y Calor (kilotoneladas CO₂e)]])</f>
        <v>60979.999999999985</v>
      </c>
    </row>
    <row r="4454" spans="1:13" x14ac:dyDescent="0.25">
      <c r="A4454" t="s">
        <v>326</v>
      </c>
      <c r="B4454" t="s">
        <v>488</v>
      </c>
      <c r="C4454" t="s">
        <v>327</v>
      </c>
      <c r="D4454">
        <v>2014</v>
      </c>
      <c r="E4454">
        <v>900</v>
      </c>
      <c r="F4454">
        <v>1350</v>
      </c>
      <c r="G4454">
        <v>46200</v>
      </c>
      <c r="H4454">
        <v>600</v>
      </c>
      <c r="I4454">
        <v>8000</v>
      </c>
      <c r="J4454">
        <v>1700</v>
      </c>
      <c r="K4454">
        <v>0</v>
      </c>
      <c r="L4454">
        <v>2300</v>
      </c>
      <c r="M4454">
        <f>SUM(Emisiones_CO2_CO2eq_MUNDO[[#This Row],[Edificios (kilotoneladas CO₂e)]:[Electricidad y Calor (kilotoneladas CO₂e)]])</f>
        <v>61050</v>
      </c>
    </row>
    <row r="4455" spans="1:13" x14ac:dyDescent="0.25">
      <c r="A4455" t="s">
        <v>326</v>
      </c>
      <c r="B4455" t="s">
        <v>488</v>
      </c>
      <c r="C4455" t="s">
        <v>327</v>
      </c>
      <c r="D4455">
        <v>2015</v>
      </c>
      <c r="E4455">
        <v>1000</v>
      </c>
      <c r="F4455">
        <v>1440</v>
      </c>
      <c r="G4455">
        <v>46200</v>
      </c>
      <c r="H4455">
        <v>600</v>
      </c>
      <c r="I4455">
        <v>8400</v>
      </c>
      <c r="J4455">
        <v>1500</v>
      </c>
      <c r="K4455">
        <v>0</v>
      </c>
      <c r="L4455">
        <v>4200</v>
      </c>
      <c r="M4455">
        <f>SUM(Emisiones_CO2_CO2eq_MUNDO[[#This Row],[Edificios (kilotoneladas CO₂e)]:[Electricidad y Calor (kilotoneladas CO₂e)]])</f>
        <v>63340</v>
      </c>
    </row>
    <row r="4456" spans="1:13" x14ac:dyDescent="0.25">
      <c r="A4456" t="s">
        <v>326</v>
      </c>
      <c r="B4456" t="s">
        <v>488</v>
      </c>
      <c r="C4456" t="s">
        <v>327</v>
      </c>
      <c r="D4456">
        <v>2016</v>
      </c>
      <c r="E4456">
        <v>1000</v>
      </c>
      <c r="F4456">
        <v>1440</v>
      </c>
      <c r="G4456">
        <v>46200</v>
      </c>
      <c r="H4456">
        <v>600</v>
      </c>
      <c r="I4456">
        <v>9500</v>
      </c>
      <c r="J4456">
        <v>1600</v>
      </c>
      <c r="K4456">
        <v>0</v>
      </c>
      <c r="L4456">
        <v>6300</v>
      </c>
      <c r="M4456">
        <f>SUM(Emisiones_CO2_CO2eq_MUNDO[[#This Row],[Edificios (kilotoneladas CO₂e)]:[Electricidad y Calor (kilotoneladas CO₂e)]])</f>
        <v>66640</v>
      </c>
    </row>
    <row r="4457" spans="1:13" x14ac:dyDescent="0.25">
      <c r="A4457" t="s">
        <v>328</v>
      </c>
      <c r="B4457" t="s">
        <v>489</v>
      </c>
      <c r="C4457" t="s">
        <v>329</v>
      </c>
      <c r="D4457">
        <v>1990</v>
      </c>
      <c r="E4457">
        <v>0</v>
      </c>
      <c r="F4457">
        <v>20</v>
      </c>
      <c r="G4457">
        <v>3600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SUM(Emisiones_CO2_CO2eq_MUNDO[[#This Row],[Edificios (kilotoneladas CO₂e)]:[Electricidad y Calor (kilotoneladas CO₂e)]])</f>
        <v>3620</v>
      </c>
    </row>
    <row r="4458" spans="1:13" x14ac:dyDescent="0.25">
      <c r="A4458" t="s">
        <v>328</v>
      </c>
      <c r="B4458" t="s">
        <v>489</v>
      </c>
      <c r="C4458" t="s">
        <v>329</v>
      </c>
      <c r="D4458">
        <v>1991</v>
      </c>
      <c r="E4458">
        <v>0</v>
      </c>
      <c r="F4458">
        <v>20</v>
      </c>
      <c r="G4458">
        <v>3600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SUM(Emisiones_CO2_CO2eq_MUNDO[[#This Row],[Edificios (kilotoneladas CO₂e)]:[Electricidad y Calor (kilotoneladas CO₂e)]])</f>
        <v>3620</v>
      </c>
    </row>
    <row r="4459" spans="1:13" x14ac:dyDescent="0.25">
      <c r="A4459" t="s">
        <v>328</v>
      </c>
      <c r="B4459" t="s">
        <v>489</v>
      </c>
      <c r="C4459" t="s">
        <v>329</v>
      </c>
      <c r="D4459">
        <v>1992</v>
      </c>
      <c r="E4459">
        <v>0</v>
      </c>
      <c r="F4459">
        <v>20</v>
      </c>
      <c r="G4459">
        <v>3600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f>SUM(Emisiones_CO2_CO2eq_MUNDO[[#This Row],[Edificios (kilotoneladas CO₂e)]:[Electricidad y Calor (kilotoneladas CO₂e)]])</f>
        <v>3620</v>
      </c>
    </row>
    <row r="4460" spans="1:13" x14ac:dyDescent="0.25">
      <c r="A4460" t="s">
        <v>328</v>
      </c>
      <c r="B4460" t="s">
        <v>489</v>
      </c>
      <c r="C4460" t="s">
        <v>329</v>
      </c>
      <c r="D4460">
        <v>1993</v>
      </c>
      <c r="E4460">
        <v>0</v>
      </c>
      <c r="F4460">
        <v>20</v>
      </c>
      <c r="G4460">
        <v>3600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SUM(Emisiones_CO2_CO2eq_MUNDO[[#This Row],[Edificios (kilotoneladas CO₂e)]:[Electricidad y Calor (kilotoneladas CO₂e)]])</f>
        <v>3620</v>
      </c>
    </row>
    <row r="4461" spans="1:13" x14ac:dyDescent="0.25">
      <c r="A4461" t="s">
        <v>328</v>
      </c>
      <c r="B4461" t="s">
        <v>489</v>
      </c>
      <c r="C4461" t="s">
        <v>329</v>
      </c>
      <c r="D4461">
        <v>1994</v>
      </c>
      <c r="E4461">
        <v>0</v>
      </c>
      <c r="F4461">
        <v>30</v>
      </c>
      <c r="G4461">
        <v>3600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f>SUM(Emisiones_CO2_CO2eq_MUNDO[[#This Row],[Edificios (kilotoneladas CO₂e)]:[Electricidad y Calor (kilotoneladas CO₂e)]])</f>
        <v>3630</v>
      </c>
    </row>
    <row r="4462" spans="1:13" x14ac:dyDescent="0.25">
      <c r="A4462" t="s">
        <v>328</v>
      </c>
      <c r="B4462" t="s">
        <v>489</v>
      </c>
      <c r="C4462" t="s">
        <v>329</v>
      </c>
      <c r="D4462">
        <v>1995</v>
      </c>
      <c r="E4462">
        <v>0</v>
      </c>
      <c r="F4462">
        <v>30</v>
      </c>
      <c r="G4462">
        <v>3600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f>SUM(Emisiones_CO2_CO2eq_MUNDO[[#This Row],[Edificios (kilotoneladas CO₂e)]:[Electricidad y Calor (kilotoneladas CO₂e)]])</f>
        <v>3630</v>
      </c>
    </row>
    <row r="4463" spans="1:13" x14ac:dyDescent="0.25">
      <c r="A4463" t="s">
        <v>328</v>
      </c>
      <c r="B4463" t="s">
        <v>489</v>
      </c>
      <c r="C4463" t="s">
        <v>329</v>
      </c>
      <c r="D4463">
        <v>1996</v>
      </c>
      <c r="E4463">
        <v>0</v>
      </c>
      <c r="F4463">
        <v>30</v>
      </c>
      <c r="G4463">
        <v>2790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f>SUM(Emisiones_CO2_CO2eq_MUNDO[[#This Row],[Edificios (kilotoneladas CO₂e)]:[Electricidad y Calor (kilotoneladas CO₂e)]])</f>
        <v>2820</v>
      </c>
    </row>
    <row r="4464" spans="1:13" x14ac:dyDescent="0.25">
      <c r="A4464" t="s">
        <v>328</v>
      </c>
      <c r="B4464" t="s">
        <v>489</v>
      </c>
      <c r="C4464" t="s">
        <v>329</v>
      </c>
      <c r="D4464">
        <v>1997</v>
      </c>
      <c r="E4464">
        <v>0</v>
      </c>
      <c r="F4464">
        <v>30</v>
      </c>
      <c r="G4464">
        <v>2920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f>SUM(Emisiones_CO2_CO2eq_MUNDO[[#This Row],[Edificios (kilotoneladas CO₂e)]:[Electricidad y Calor (kilotoneladas CO₂e)]])</f>
        <v>2950</v>
      </c>
    </row>
    <row r="4465" spans="1:13" x14ac:dyDescent="0.25">
      <c r="A4465" t="s">
        <v>328</v>
      </c>
      <c r="B4465" t="s">
        <v>489</v>
      </c>
      <c r="C4465" t="s">
        <v>329</v>
      </c>
      <c r="D4465">
        <v>1998</v>
      </c>
      <c r="E4465">
        <v>0</v>
      </c>
      <c r="F4465">
        <v>30</v>
      </c>
      <c r="G4465">
        <v>3270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f>SUM(Emisiones_CO2_CO2eq_MUNDO[[#This Row],[Edificios (kilotoneladas CO₂e)]:[Electricidad y Calor (kilotoneladas CO₂e)]])</f>
        <v>3300</v>
      </c>
    </row>
    <row r="4466" spans="1:13" x14ac:dyDescent="0.25">
      <c r="A4466" t="s">
        <v>328</v>
      </c>
      <c r="B4466" t="s">
        <v>489</v>
      </c>
      <c r="C4466" t="s">
        <v>329</v>
      </c>
      <c r="D4466">
        <v>1999</v>
      </c>
      <c r="E4466">
        <v>0</v>
      </c>
      <c r="F4466">
        <v>30</v>
      </c>
      <c r="G4466">
        <v>2650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f>SUM(Emisiones_CO2_CO2eq_MUNDO[[#This Row],[Edificios (kilotoneladas CO₂e)]:[Electricidad y Calor (kilotoneladas CO₂e)]])</f>
        <v>2680</v>
      </c>
    </row>
    <row r="4467" spans="1:13" x14ac:dyDescent="0.25">
      <c r="A4467" t="s">
        <v>328</v>
      </c>
      <c r="B4467" t="s">
        <v>489</v>
      </c>
      <c r="C4467" t="s">
        <v>329</v>
      </c>
      <c r="D4467">
        <v>2000</v>
      </c>
      <c r="E4467">
        <v>100</v>
      </c>
      <c r="F4467">
        <v>30</v>
      </c>
      <c r="G4467">
        <v>2530</v>
      </c>
      <c r="H4467">
        <v>100</v>
      </c>
      <c r="I4467">
        <v>300</v>
      </c>
      <c r="J4467">
        <v>700</v>
      </c>
      <c r="K4467">
        <v>0</v>
      </c>
      <c r="L4467">
        <v>300</v>
      </c>
      <c r="M4467">
        <f>SUM(Emisiones_CO2_CO2eq_MUNDO[[#This Row],[Edificios (kilotoneladas CO₂e)]:[Electricidad y Calor (kilotoneladas CO₂e)]])</f>
        <v>4060</v>
      </c>
    </row>
    <row r="4468" spans="1:13" x14ac:dyDescent="0.25">
      <c r="A4468" t="s">
        <v>328</v>
      </c>
      <c r="B4468" t="s">
        <v>489</v>
      </c>
      <c r="C4468" t="s">
        <v>329</v>
      </c>
      <c r="D4468">
        <v>2001</v>
      </c>
      <c r="E4468">
        <v>100</v>
      </c>
      <c r="F4468">
        <v>30</v>
      </c>
      <c r="G4468">
        <v>2570</v>
      </c>
      <c r="H4468">
        <v>100</v>
      </c>
      <c r="I4468">
        <v>300</v>
      </c>
      <c r="J4468">
        <v>700</v>
      </c>
      <c r="K4468">
        <v>0</v>
      </c>
      <c r="L4468">
        <v>300</v>
      </c>
      <c r="M4468">
        <f>SUM(Emisiones_CO2_CO2eq_MUNDO[[#This Row],[Edificios (kilotoneladas CO₂e)]:[Electricidad y Calor (kilotoneladas CO₂e)]])</f>
        <v>4100</v>
      </c>
    </row>
    <row r="4469" spans="1:13" x14ac:dyDescent="0.25">
      <c r="A4469" t="s">
        <v>328</v>
      </c>
      <c r="B4469" t="s">
        <v>489</v>
      </c>
      <c r="C4469" t="s">
        <v>329</v>
      </c>
      <c r="D4469">
        <v>2002</v>
      </c>
      <c r="E4469">
        <v>0</v>
      </c>
      <c r="F4469">
        <v>30</v>
      </c>
      <c r="G4469">
        <v>3750</v>
      </c>
      <c r="H4469">
        <v>300</v>
      </c>
      <c r="I4469">
        <v>400</v>
      </c>
      <c r="J4469">
        <v>100</v>
      </c>
      <c r="K4469">
        <v>0</v>
      </c>
      <c r="L4469">
        <v>300</v>
      </c>
      <c r="M4469">
        <f>SUM(Emisiones_CO2_CO2eq_MUNDO[[#This Row],[Edificios (kilotoneladas CO₂e)]:[Electricidad y Calor (kilotoneladas CO₂e)]])</f>
        <v>4880</v>
      </c>
    </row>
    <row r="4470" spans="1:13" x14ac:dyDescent="0.25">
      <c r="A4470" t="s">
        <v>328</v>
      </c>
      <c r="B4470" t="s">
        <v>489</v>
      </c>
      <c r="C4470" t="s">
        <v>329</v>
      </c>
      <c r="D4470">
        <v>2003</v>
      </c>
      <c r="E4470">
        <v>0</v>
      </c>
      <c r="F4470">
        <v>30</v>
      </c>
      <c r="G4470">
        <v>6100</v>
      </c>
      <c r="H4470">
        <v>300</v>
      </c>
      <c r="I4470">
        <v>500</v>
      </c>
      <c r="J4470">
        <v>100</v>
      </c>
      <c r="K4470">
        <v>0</v>
      </c>
      <c r="L4470">
        <v>300</v>
      </c>
      <c r="M4470">
        <f>SUM(Emisiones_CO2_CO2eq_MUNDO[[#This Row],[Edificios (kilotoneladas CO₂e)]:[Electricidad y Calor (kilotoneladas CO₂e)]])</f>
        <v>7330</v>
      </c>
    </row>
    <row r="4471" spans="1:13" x14ac:dyDescent="0.25">
      <c r="A4471" t="s">
        <v>328</v>
      </c>
      <c r="B4471" t="s">
        <v>489</v>
      </c>
      <c r="C4471" t="s">
        <v>329</v>
      </c>
      <c r="D4471">
        <v>2004</v>
      </c>
      <c r="E4471">
        <v>0</v>
      </c>
      <c r="F4471">
        <v>30</v>
      </c>
      <c r="G4471">
        <v>5020</v>
      </c>
      <c r="H4471">
        <v>300</v>
      </c>
      <c r="I4471">
        <v>500</v>
      </c>
      <c r="J4471">
        <v>100</v>
      </c>
      <c r="K4471">
        <v>0</v>
      </c>
      <c r="L4471">
        <v>400</v>
      </c>
      <c r="M4471">
        <f>SUM(Emisiones_CO2_CO2eq_MUNDO[[#This Row],[Edificios (kilotoneladas CO₂e)]:[Electricidad y Calor (kilotoneladas CO₂e)]])</f>
        <v>6350</v>
      </c>
    </row>
    <row r="4472" spans="1:13" x14ac:dyDescent="0.25">
      <c r="A4472" t="s">
        <v>328</v>
      </c>
      <c r="B4472" t="s">
        <v>489</v>
      </c>
      <c r="C4472" t="s">
        <v>329</v>
      </c>
      <c r="D4472">
        <v>2005</v>
      </c>
      <c r="E4472">
        <v>0</v>
      </c>
      <c r="F4472">
        <v>30</v>
      </c>
      <c r="G4472">
        <v>3050</v>
      </c>
      <c r="H4472">
        <v>300</v>
      </c>
      <c r="I4472">
        <v>500</v>
      </c>
      <c r="J4472">
        <v>100</v>
      </c>
      <c r="K4472">
        <v>0</v>
      </c>
      <c r="L4472">
        <v>700</v>
      </c>
      <c r="M4472">
        <f>SUM(Emisiones_CO2_CO2eq_MUNDO[[#This Row],[Edificios (kilotoneladas CO₂e)]:[Electricidad y Calor (kilotoneladas CO₂e)]])</f>
        <v>4680</v>
      </c>
    </row>
    <row r="4473" spans="1:13" x14ac:dyDescent="0.25">
      <c r="A4473" t="s">
        <v>328</v>
      </c>
      <c r="B4473" t="s">
        <v>489</v>
      </c>
      <c r="C4473" t="s">
        <v>329</v>
      </c>
      <c r="D4473">
        <v>2006</v>
      </c>
      <c r="E4473">
        <v>0</v>
      </c>
      <c r="F4473">
        <v>30</v>
      </c>
      <c r="G4473">
        <v>3330</v>
      </c>
      <c r="H4473">
        <v>300</v>
      </c>
      <c r="I4473">
        <v>500</v>
      </c>
      <c r="J4473">
        <v>100</v>
      </c>
      <c r="K4473">
        <v>0</v>
      </c>
      <c r="L4473">
        <v>400</v>
      </c>
      <c r="M4473">
        <f>SUM(Emisiones_CO2_CO2eq_MUNDO[[#This Row],[Edificios (kilotoneladas CO₂e)]:[Electricidad y Calor (kilotoneladas CO₂e)]])</f>
        <v>4660</v>
      </c>
    </row>
    <row r="4474" spans="1:13" x14ac:dyDescent="0.25">
      <c r="A4474" t="s">
        <v>328</v>
      </c>
      <c r="B4474" t="s">
        <v>489</v>
      </c>
      <c r="C4474" t="s">
        <v>329</v>
      </c>
      <c r="D4474">
        <v>2007</v>
      </c>
      <c r="E4474">
        <v>0</v>
      </c>
      <c r="F4474">
        <v>30</v>
      </c>
      <c r="G4474">
        <v>2820</v>
      </c>
      <c r="H4474">
        <v>300</v>
      </c>
      <c r="I4474">
        <v>500</v>
      </c>
      <c r="J4474">
        <v>100</v>
      </c>
      <c r="K4474">
        <v>0</v>
      </c>
      <c r="L4474">
        <v>400</v>
      </c>
      <c r="M4474">
        <f>SUM(Emisiones_CO2_CO2eq_MUNDO[[#This Row],[Edificios (kilotoneladas CO₂e)]:[Electricidad y Calor (kilotoneladas CO₂e)]])</f>
        <v>4150</v>
      </c>
    </row>
    <row r="4475" spans="1:13" x14ac:dyDescent="0.25">
      <c r="A4475" t="s">
        <v>328</v>
      </c>
      <c r="B4475" t="s">
        <v>489</v>
      </c>
      <c r="C4475" t="s">
        <v>329</v>
      </c>
      <c r="D4475">
        <v>2008</v>
      </c>
      <c r="E4475">
        <v>0</v>
      </c>
      <c r="F4475">
        <v>30</v>
      </c>
      <c r="G4475">
        <v>3630</v>
      </c>
      <c r="H4475">
        <v>300</v>
      </c>
      <c r="I4475">
        <v>600</v>
      </c>
      <c r="J4475">
        <v>100</v>
      </c>
      <c r="K4475">
        <v>0</v>
      </c>
      <c r="L4475">
        <v>400</v>
      </c>
      <c r="M4475">
        <f>SUM(Emisiones_CO2_CO2eq_MUNDO[[#This Row],[Edificios (kilotoneladas CO₂e)]:[Electricidad y Calor (kilotoneladas CO₂e)]])</f>
        <v>5060</v>
      </c>
    </row>
    <row r="4476" spans="1:13" x14ac:dyDescent="0.25">
      <c r="A4476" t="s">
        <v>328</v>
      </c>
      <c r="B4476" t="s">
        <v>489</v>
      </c>
      <c r="C4476" t="s">
        <v>329</v>
      </c>
      <c r="D4476">
        <v>2009</v>
      </c>
      <c r="E4476">
        <v>0</v>
      </c>
      <c r="F4476">
        <v>20</v>
      </c>
      <c r="G4476">
        <v>4139.99999999999</v>
      </c>
      <c r="H4476">
        <v>300</v>
      </c>
      <c r="I4476">
        <v>600</v>
      </c>
      <c r="J4476">
        <v>100</v>
      </c>
      <c r="K4476">
        <v>0</v>
      </c>
      <c r="L4476">
        <v>400</v>
      </c>
      <c r="M4476">
        <f>SUM(Emisiones_CO2_CO2eq_MUNDO[[#This Row],[Edificios (kilotoneladas CO₂e)]:[Electricidad y Calor (kilotoneladas CO₂e)]])</f>
        <v>5559.99999999999</v>
      </c>
    </row>
    <row r="4477" spans="1:13" x14ac:dyDescent="0.25">
      <c r="A4477" t="s">
        <v>328</v>
      </c>
      <c r="B4477" t="s">
        <v>489</v>
      </c>
      <c r="C4477" t="s">
        <v>329</v>
      </c>
      <c r="D4477">
        <v>2010</v>
      </c>
      <c r="E4477">
        <v>0</v>
      </c>
      <c r="F4477">
        <v>20</v>
      </c>
      <c r="G4477">
        <v>3320</v>
      </c>
      <c r="H4477">
        <v>400</v>
      </c>
      <c r="I4477">
        <v>600</v>
      </c>
      <c r="J4477">
        <v>100</v>
      </c>
      <c r="K4477">
        <v>0</v>
      </c>
      <c r="L4477">
        <v>600</v>
      </c>
      <c r="M4477">
        <f>SUM(Emisiones_CO2_CO2eq_MUNDO[[#This Row],[Edificios (kilotoneladas CO₂e)]:[Electricidad y Calor (kilotoneladas CO₂e)]])</f>
        <v>5040</v>
      </c>
    </row>
    <row r="4478" spans="1:13" x14ac:dyDescent="0.25">
      <c r="A4478" t="s">
        <v>328</v>
      </c>
      <c r="B4478" t="s">
        <v>489</v>
      </c>
      <c r="C4478" t="s">
        <v>329</v>
      </c>
      <c r="D4478">
        <v>2011</v>
      </c>
      <c r="E4478">
        <v>0</v>
      </c>
      <c r="F4478">
        <v>30</v>
      </c>
      <c r="G4478">
        <v>3410</v>
      </c>
      <c r="H4478">
        <v>300</v>
      </c>
      <c r="I4478">
        <v>600</v>
      </c>
      <c r="J4478">
        <v>100</v>
      </c>
      <c r="K4478">
        <v>0</v>
      </c>
      <c r="L4478">
        <v>800</v>
      </c>
      <c r="M4478">
        <f>SUM(Emisiones_CO2_CO2eq_MUNDO[[#This Row],[Edificios (kilotoneladas CO₂e)]:[Electricidad y Calor (kilotoneladas CO₂e)]])</f>
        <v>5240</v>
      </c>
    </row>
    <row r="4479" spans="1:13" x14ac:dyDescent="0.25">
      <c r="A4479" t="s">
        <v>328</v>
      </c>
      <c r="B4479" t="s">
        <v>489</v>
      </c>
      <c r="C4479" t="s">
        <v>329</v>
      </c>
      <c r="D4479">
        <v>2012</v>
      </c>
      <c r="E4479">
        <v>0</v>
      </c>
      <c r="F4479">
        <v>50</v>
      </c>
      <c r="G4479">
        <v>3420</v>
      </c>
      <c r="H4479">
        <v>400</v>
      </c>
      <c r="I4479">
        <v>700</v>
      </c>
      <c r="J4479">
        <v>100</v>
      </c>
      <c r="K4479">
        <v>0</v>
      </c>
      <c r="L4479">
        <v>700</v>
      </c>
      <c r="M4479">
        <f>SUM(Emisiones_CO2_CO2eq_MUNDO[[#This Row],[Edificios (kilotoneladas CO₂e)]:[Electricidad y Calor (kilotoneladas CO₂e)]])</f>
        <v>5370</v>
      </c>
    </row>
    <row r="4480" spans="1:13" x14ac:dyDescent="0.25">
      <c r="A4480" t="s">
        <v>328</v>
      </c>
      <c r="B4480" t="s">
        <v>489</v>
      </c>
      <c r="C4480" t="s">
        <v>329</v>
      </c>
      <c r="D4480">
        <v>2013</v>
      </c>
      <c r="E4480">
        <v>0</v>
      </c>
      <c r="F4480">
        <v>50</v>
      </c>
      <c r="G4480">
        <v>3700</v>
      </c>
      <c r="H4480">
        <v>300</v>
      </c>
      <c r="I4480">
        <v>600</v>
      </c>
      <c r="J4480">
        <v>100</v>
      </c>
      <c r="K4480">
        <v>0</v>
      </c>
      <c r="L4480">
        <v>900</v>
      </c>
      <c r="M4480">
        <f>SUM(Emisiones_CO2_CO2eq_MUNDO[[#This Row],[Edificios (kilotoneladas CO₂e)]:[Electricidad y Calor (kilotoneladas CO₂e)]])</f>
        <v>5650</v>
      </c>
    </row>
    <row r="4481" spans="1:13" x14ac:dyDescent="0.25">
      <c r="A4481" t="s">
        <v>328</v>
      </c>
      <c r="B4481" t="s">
        <v>489</v>
      </c>
      <c r="C4481" t="s">
        <v>329</v>
      </c>
      <c r="D4481">
        <v>2014</v>
      </c>
      <c r="E4481">
        <v>0</v>
      </c>
      <c r="F4481">
        <v>50</v>
      </c>
      <c r="G4481">
        <v>3680</v>
      </c>
      <c r="H4481">
        <v>300</v>
      </c>
      <c r="I4481">
        <v>700</v>
      </c>
      <c r="J4481">
        <v>100</v>
      </c>
      <c r="K4481">
        <v>0</v>
      </c>
      <c r="L4481">
        <v>800</v>
      </c>
      <c r="M4481">
        <f>SUM(Emisiones_CO2_CO2eq_MUNDO[[#This Row],[Edificios (kilotoneladas CO₂e)]:[Electricidad y Calor (kilotoneladas CO₂e)]])</f>
        <v>5630</v>
      </c>
    </row>
    <row r="4482" spans="1:13" x14ac:dyDescent="0.25">
      <c r="A4482" t="s">
        <v>328</v>
      </c>
      <c r="B4482" t="s">
        <v>489</v>
      </c>
      <c r="C4482" t="s">
        <v>329</v>
      </c>
      <c r="D4482">
        <v>2015</v>
      </c>
      <c r="E4482">
        <v>0</v>
      </c>
      <c r="F4482">
        <v>60</v>
      </c>
      <c r="G4482">
        <v>4630</v>
      </c>
      <c r="H4482">
        <v>300</v>
      </c>
      <c r="I4482">
        <v>700</v>
      </c>
      <c r="J4482">
        <v>100</v>
      </c>
      <c r="K4482">
        <v>0</v>
      </c>
      <c r="L4482">
        <v>800</v>
      </c>
      <c r="M4482">
        <f>SUM(Emisiones_CO2_CO2eq_MUNDO[[#This Row],[Edificios (kilotoneladas CO₂e)]:[Electricidad y Calor (kilotoneladas CO₂e)]])</f>
        <v>6590</v>
      </c>
    </row>
    <row r="4483" spans="1:13" x14ac:dyDescent="0.25">
      <c r="A4483" t="s">
        <v>328</v>
      </c>
      <c r="B4483" t="s">
        <v>489</v>
      </c>
      <c r="C4483" t="s">
        <v>329</v>
      </c>
      <c r="D4483">
        <v>2016</v>
      </c>
      <c r="E4483">
        <v>0</v>
      </c>
      <c r="F4483">
        <v>60</v>
      </c>
      <c r="G4483">
        <v>3330</v>
      </c>
      <c r="H4483">
        <v>300</v>
      </c>
      <c r="I4483">
        <v>600</v>
      </c>
      <c r="J4483">
        <v>100</v>
      </c>
      <c r="K4483">
        <v>0</v>
      </c>
      <c r="L4483">
        <v>900</v>
      </c>
      <c r="M4483">
        <f>SUM(Emisiones_CO2_CO2eq_MUNDO[[#This Row],[Edificios (kilotoneladas CO₂e)]:[Electricidad y Calor (kilotoneladas CO₂e)]])</f>
        <v>5290</v>
      </c>
    </row>
    <row r="4484" spans="1:13" x14ac:dyDescent="0.25">
      <c r="A4484" t="s">
        <v>330</v>
      </c>
      <c r="B4484" t="s">
        <v>490</v>
      </c>
      <c r="C4484" t="s">
        <v>331</v>
      </c>
      <c r="D4484">
        <v>1990</v>
      </c>
      <c r="E4484">
        <v>0</v>
      </c>
      <c r="F4484">
        <v>0</v>
      </c>
      <c r="G4484">
        <v>110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f>SUM(Emisiones_CO2_CO2eq_MUNDO[[#This Row],[Edificios (kilotoneladas CO₂e)]:[Electricidad y Calor (kilotoneladas CO₂e)]])</f>
        <v>110</v>
      </c>
    </row>
    <row r="4485" spans="1:13" x14ac:dyDescent="0.25">
      <c r="A4485" t="s">
        <v>330</v>
      </c>
      <c r="B4485" t="s">
        <v>490</v>
      </c>
      <c r="C4485" t="s">
        <v>331</v>
      </c>
      <c r="D4485">
        <v>1991</v>
      </c>
      <c r="E4485">
        <v>0</v>
      </c>
      <c r="F4485">
        <v>0</v>
      </c>
      <c r="G4485">
        <v>110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f>SUM(Emisiones_CO2_CO2eq_MUNDO[[#This Row],[Edificios (kilotoneladas CO₂e)]:[Electricidad y Calor (kilotoneladas CO₂e)]])</f>
        <v>110</v>
      </c>
    </row>
    <row r="4486" spans="1:13" x14ac:dyDescent="0.25">
      <c r="A4486" t="s">
        <v>330</v>
      </c>
      <c r="B4486" t="s">
        <v>490</v>
      </c>
      <c r="C4486" t="s">
        <v>331</v>
      </c>
      <c r="D4486">
        <v>1992</v>
      </c>
      <c r="E4486">
        <v>0</v>
      </c>
      <c r="F4486">
        <v>0</v>
      </c>
      <c r="G4486">
        <v>110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f>SUM(Emisiones_CO2_CO2eq_MUNDO[[#This Row],[Edificios (kilotoneladas CO₂e)]:[Electricidad y Calor (kilotoneladas CO₂e)]])</f>
        <v>110</v>
      </c>
    </row>
    <row r="4487" spans="1:13" x14ac:dyDescent="0.25">
      <c r="A4487" t="s">
        <v>330</v>
      </c>
      <c r="B4487" t="s">
        <v>490</v>
      </c>
      <c r="C4487" t="s">
        <v>331</v>
      </c>
      <c r="D4487">
        <v>1993</v>
      </c>
      <c r="E4487">
        <v>0</v>
      </c>
      <c r="F4487">
        <v>0</v>
      </c>
      <c r="G4487">
        <v>110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f>SUM(Emisiones_CO2_CO2eq_MUNDO[[#This Row],[Edificios (kilotoneladas CO₂e)]:[Electricidad y Calor (kilotoneladas CO₂e)]])</f>
        <v>110</v>
      </c>
    </row>
    <row r="4488" spans="1:13" x14ac:dyDescent="0.25">
      <c r="A4488" t="s">
        <v>330</v>
      </c>
      <c r="B4488" t="s">
        <v>490</v>
      </c>
      <c r="C4488" t="s">
        <v>331</v>
      </c>
      <c r="D4488">
        <v>1994</v>
      </c>
      <c r="E4488">
        <v>0</v>
      </c>
      <c r="F4488">
        <v>0</v>
      </c>
      <c r="G4488">
        <v>110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f>SUM(Emisiones_CO2_CO2eq_MUNDO[[#This Row],[Edificios (kilotoneladas CO₂e)]:[Electricidad y Calor (kilotoneladas CO₂e)]])</f>
        <v>110</v>
      </c>
    </row>
    <row r="4489" spans="1:13" x14ac:dyDescent="0.25">
      <c r="A4489" t="s">
        <v>330</v>
      </c>
      <c r="B4489" t="s">
        <v>490</v>
      </c>
      <c r="C4489" t="s">
        <v>331</v>
      </c>
      <c r="D4489">
        <v>1995</v>
      </c>
      <c r="E4489">
        <v>0</v>
      </c>
      <c r="F4489">
        <v>0</v>
      </c>
      <c r="G4489">
        <v>110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f>SUM(Emisiones_CO2_CO2eq_MUNDO[[#This Row],[Edificios (kilotoneladas CO₂e)]:[Electricidad y Calor (kilotoneladas CO₂e)]])</f>
        <v>110</v>
      </c>
    </row>
    <row r="4490" spans="1:13" x14ac:dyDescent="0.25">
      <c r="A4490" t="s">
        <v>330</v>
      </c>
      <c r="B4490" t="s">
        <v>490</v>
      </c>
      <c r="C4490" t="s">
        <v>331</v>
      </c>
      <c r="D4490">
        <v>1996</v>
      </c>
      <c r="E4490">
        <v>0</v>
      </c>
      <c r="F4490">
        <v>0</v>
      </c>
      <c r="G4490">
        <v>150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f>SUM(Emisiones_CO2_CO2eq_MUNDO[[#This Row],[Edificios (kilotoneladas CO₂e)]:[Electricidad y Calor (kilotoneladas CO₂e)]])</f>
        <v>150</v>
      </c>
    </row>
    <row r="4491" spans="1:13" x14ac:dyDescent="0.25">
      <c r="A4491" t="s">
        <v>330</v>
      </c>
      <c r="B4491" t="s">
        <v>490</v>
      </c>
      <c r="C4491" t="s">
        <v>331</v>
      </c>
      <c r="D4491">
        <v>1997</v>
      </c>
      <c r="E4491">
        <v>0</v>
      </c>
      <c r="F4491">
        <v>0</v>
      </c>
      <c r="G4491">
        <v>140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f>SUM(Emisiones_CO2_CO2eq_MUNDO[[#This Row],[Edificios (kilotoneladas CO₂e)]:[Electricidad y Calor (kilotoneladas CO₂e)]])</f>
        <v>140</v>
      </c>
    </row>
    <row r="4492" spans="1:13" x14ac:dyDescent="0.25">
      <c r="A4492" t="s">
        <v>330</v>
      </c>
      <c r="B4492" t="s">
        <v>490</v>
      </c>
      <c r="C4492" t="s">
        <v>331</v>
      </c>
      <c r="D4492">
        <v>1998</v>
      </c>
      <c r="E4492">
        <v>0</v>
      </c>
      <c r="F4492">
        <v>0</v>
      </c>
      <c r="G4492">
        <v>150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f>SUM(Emisiones_CO2_CO2eq_MUNDO[[#This Row],[Edificios (kilotoneladas CO₂e)]:[Electricidad y Calor (kilotoneladas CO₂e)]])</f>
        <v>150</v>
      </c>
    </row>
    <row r="4493" spans="1:13" x14ac:dyDescent="0.25">
      <c r="A4493" t="s">
        <v>330</v>
      </c>
      <c r="B4493" t="s">
        <v>490</v>
      </c>
      <c r="C4493" t="s">
        <v>331</v>
      </c>
      <c r="D4493">
        <v>1999</v>
      </c>
      <c r="E4493">
        <v>0</v>
      </c>
      <c r="F4493">
        <v>0</v>
      </c>
      <c r="G4493">
        <v>140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f>SUM(Emisiones_CO2_CO2eq_MUNDO[[#This Row],[Edificios (kilotoneladas CO₂e)]:[Electricidad y Calor (kilotoneladas CO₂e)]])</f>
        <v>140</v>
      </c>
    </row>
    <row r="4494" spans="1:13" x14ac:dyDescent="0.25">
      <c r="A4494" t="s">
        <v>330</v>
      </c>
      <c r="B4494" t="s">
        <v>490</v>
      </c>
      <c r="C4494" t="s">
        <v>331</v>
      </c>
      <c r="D4494">
        <v>2000</v>
      </c>
      <c r="E4494">
        <v>0</v>
      </c>
      <c r="F4494">
        <v>0</v>
      </c>
      <c r="G4494">
        <v>140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f>SUM(Emisiones_CO2_CO2eq_MUNDO[[#This Row],[Edificios (kilotoneladas CO₂e)]:[Electricidad y Calor (kilotoneladas CO₂e)]])</f>
        <v>140</v>
      </c>
    </row>
    <row r="4495" spans="1:13" x14ac:dyDescent="0.25">
      <c r="A4495" t="s">
        <v>330</v>
      </c>
      <c r="B4495" t="s">
        <v>490</v>
      </c>
      <c r="C4495" t="s">
        <v>331</v>
      </c>
      <c r="D4495">
        <v>2001</v>
      </c>
      <c r="E4495">
        <v>0</v>
      </c>
      <c r="F4495">
        <v>0</v>
      </c>
      <c r="G4495">
        <v>150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f>SUM(Emisiones_CO2_CO2eq_MUNDO[[#This Row],[Edificios (kilotoneladas CO₂e)]:[Electricidad y Calor (kilotoneladas CO₂e)]])</f>
        <v>150</v>
      </c>
    </row>
    <row r="4496" spans="1:13" x14ac:dyDescent="0.25">
      <c r="A4496" t="s">
        <v>330</v>
      </c>
      <c r="B4496" t="s">
        <v>490</v>
      </c>
      <c r="C4496" t="s">
        <v>331</v>
      </c>
      <c r="D4496">
        <v>2002</v>
      </c>
      <c r="E4496">
        <v>0</v>
      </c>
      <c r="F4496">
        <v>0</v>
      </c>
      <c r="G4496">
        <v>150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f>SUM(Emisiones_CO2_CO2eq_MUNDO[[#This Row],[Edificios (kilotoneladas CO₂e)]:[Electricidad y Calor (kilotoneladas CO₂e)]])</f>
        <v>150</v>
      </c>
    </row>
    <row r="4497" spans="1:13" x14ac:dyDescent="0.25">
      <c r="A4497" t="s">
        <v>330</v>
      </c>
      <c r="B4497" t="s">
        <v>490</v>
      </c>
      <c r="C4497" t="s">
        <v>331</v>
      </c>
      <c r="D4497">
        <v>2003</v>
      </c>
      <c r="E4497">
        <v>0</v>
      </c>
      <c r="F4497">
        <v>0</v>
      </c>
      <c r="G4497">
        <v>150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f>SUM(Emisiones_CO2_CO2eq_MUNDO[[#This Row],[Edificios (kilotoneladas CO₂e)]:[Electricidad y Calor (kilotoneladas CO₂e)]])</f>
        <v>150</v>
      </c>
    </row>
    <row r="4498" spans="1:13" x14ac:dyDescent="0.25">
      <c r="A4498" t="s">
        <v>330</v>
      </c>
      <c r="B4498" t="s">
        <v>490</v>
      </c>
      <c r="C4498" t="s">
        <v>331</v>
      </c>
      <c r="D4498">
        <v>2004</v>
      </c>
      <c r="E4498">
        <v>0</v>
      </c>
      <c r="F4498">
        <v>0</v>
      </c>
      <c r="G4498">
        <v>150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f>SUM(Emisiones_CO2_CO2eq_MUNDO[[#This Row],[Edificios (kilotoneladas CO₂e)]:[Electricidad y Calor (kilotoneladas CO₂e)]])</f>
        <v>150</v>
      </c>
    </row>
    <row r="4499" spans="1:13" x14ac:dyDescent="0.25">
      <c r="A4499" t="s">
        <v>330</v>
      </c>
      <c r="B4499" t="s">
        <v>490</v>
      </c>
      <c r="C4499" t="s">
        <v>331</v>
      </c>
      <c r="D4499">
        <v>2005</v>
      </c>
      <c r="E4499">
        <v>0</v>
      </c>
      <c r="F4499">
        <v>0</v>
      </c>
      <c r="G4499">
        <v>150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f>SUM(Emisiones_CO2_CO2eq_MUNDO[[#This Row],[Edificios (kilotoneladas CO₂e)]:[Electricidad y Calor (kilotoneladas CO₂e)]])</f>
        <v>150</v>
      </c>
    </row>
    <row r="4500" spans="1:13" x14ac:dyDescent="0.25">
      <c r="A4500" t="s">
        <v>330</v>
      </c>
      <c r="B4500" t="s">
        <v>490</v>
      </c>
      <c r="C4500" t="s">
        <v>331</v>
      </c>
      <c r="D4500">
        <v>2006</v>
      </c>
      <c r="E4500">
        <v>0</v>
      </c>
      <c r="F4500">
        <v>0</v>
      </c>
      <c r="G4500">
        <v>150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f>SUM(Emisiones_CO2_CO2eq_MUNDO[[#This Row],[Edificios (kilotoneladas CO₂e)]:[Electricidad y Calor (kilotoneladas CO₂e)]])</f>
        <v>150</v>
      </c>
    </row>
    <row r="4501" spans="1:13" x14ac:dyDescent="0.25">
      <c r="A4501" t="s">
        <v>330</v>
      </c>
      <c r="B4501" t="s">
        <v>490</v>
      </c>
      <c r="C4501" t="s">
        <v>331</v>
      </c>
      <c r="D4501">
        <v>2007</v>
      </c>
      <c r="E4501">
        <v>0</v>
      </c>
      <c r="F4501">
        <v>0</v>
      </c>
      <c r="G4501">
        <v>150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f>SUM(Emisiones_CO2_CO2eq_MUNDO[[#This Row],[Edificios (kilotoneladas CO₂e)]:[Electricidad y Calor (kilotoneladas CO₂e)]])</f>
        <v>150</v>
      </c>
    </row>
    <row r="4502" spans="1:13" x14ac:dyDescent="0.25">
      <c r="A4502" t="s">
        <v>330</v>
      </c>
      <c r="B4502" t="s">
        <v>490</v>
      </c>
      <c r="C4502" t="s">
        <v>331</v>
      </c>
      <c r="D4502">
        <v>2008</v>
      </c>
      <c r="E4502">
        <v>0</v>
      </c>
      <c r="F4502">
        <v>0</v>
      </c>
      <c r="G4502">
        <v>150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f>SUM(Emisiones_CO2_CO2eq_MUNDO[[#This Row],[Edificios (kilotoneladas CO₂e)]:[Electricidad y Calor (kilotoneladas CO₂e)]])</f>
        <v>150</v>
      </c>
    </row>
    <row r="4503" spans="1:13" x14ac:dyDescent="0.25">
      <c r="A4503" t="s">
        <v>330</v>
      </c>
      <c r="B4503" t="s">
        <v>490</v>
      </c>
      <c r="C4503" t="s">
        <v>331</v>
      </c>
      <c r="D4503">
        <v>2009</v>
      </c>
      <c r="E4503">
        <v>0</v>
      </c>
      <c r="F4503">
        <v>0</v>
      </c>
      <c r="G4503">
        <v>150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f>SUM(Emisiones_CO2_CO2eq_MUNDO[[#This Row],[Edificios (kilotoneladas CO₂e)]:[Electricidad y Calor (kilotoneladas CO₂e)]])</f>
        <v>150</v>
      </c>
    </row>
    <row r="4504" spans="1:13" x14ac:dyDescent="0.25">
      <c r="A4504" t="s">
        <v>330</v>
      </c>
      <c r="B4504" t="s">
        <v>490</v>
      </c>
      <c r="C4504" t="s">
        <v>331</v>
      </c>
      <c r="D4504">
        <v>2010</v>
      </c>
      <c r="E4504">
        <v>0</v>
      </c>
      <c r="F4504">
        <v>0</v>
      </c>
      <c r="G4504">
        <v>150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f>SUM(Emisiones_CO2_CO2eq_MUNDO[[#This Row],[Edificios (kilotoneladas CO₂e)]:[Electricidad y Calor (kilotoneladas CO₂e)]])</f>
        <v>150</v>
      </c>
    </row>
    <row r="4505" spans="1:13" x14ac:dyDescent="0.25">
      <c r="A4505" t="s">
        <v>330</v>
      </c>
      <c r="B4505" t="s">
        <v>490</v>
      </c>
      <c r="C4505" t="s">
        <v>331</v>
      </c>
      <c r="D4505">
        <v>2011</v>
      </c>
      <c r="E4505">
        <v>0</v>
      </c>
      <c r="F4505">
        <v>0</v>
      </c>
      <c r="G4505">
        <v>150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f>SUM(Emisiones_CO2_CO2eq_MUNDO[[#This Row],[Edificios (kilotoneladas CO₂e)]:[Electricidad y Calor (kilotoneladas CO₂e)]])</f>
        <v>150</v>
      </c>
    </row>
    <row r="4506" spans="1:13" x14ac:dyDescent="0.25">
      <c r="A4506" t="s">
        <v>330</v>
      </c>
      <c r="B4506" t="s">
        <v>490</v>
      </c>
      <c r="C4506" t="s">
        <v>331</v>
      </c>
      <c r="D4506">
        <v>2012</v>
      </c>
      <c r="E4506">
        <v>0</v>
      </c>
      <c r="F4506">
        <v>0</v>
      </c>
      <c r="G4506">
        <v>150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f>SUM(Emisiones_CO2_CO2eq_MUNDO[[#This Row],[Edificios (kilotoneladas CO₂e)]:[Electricidad y Calor (kilotoneladas CO₂e)]])</f>
        <v>150</v>
      </c>
    </row>
    <row r="4507" spans="1:13" x14ac:dyDescent="0.25">
      <c r="A4507" t="s">
        <v>330</v>
      </c>
      <c r="B4507" t="s">
        <v>490</v>
      </c>
      <c r="C4507" t="s">
        <v>331</v>
      </c>
      <c r="D4507">
        <v>2013</v>
      </c>
      <c r="E4507">
        <v>0</v>
      </c>
      <c r="F4507">
        <v>0</v>
      </c>
      <c r="G4507">
        <v>150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f>SUM(Emisiones_CO2_CO2eq_MUNDO[[#This Row],[Edificios (kilotoneladas CO₂e)]:[Electricidad y Calor (kilotoneladas CO₂e)]])</f>
        <v>150</v>
      </c>
    </row>
    <row r="4508" spans="1:13" x14ac:dyDescent="0.25">
      <c r="A4508" t="s">
        <v>330</v>
      </c>
      <c r="B4508" t="s">
        <v>490</v>
      </c>
      <c r="C4508" t="s">
        <v>331</v>
      </c>
      <c r="D4508">
        <v>2014</v>
      </c>
      <c r="E4508">
        <v>0</v>
      </c>
      <c r="F4508">
        <v>0</v>
      </c>
      <c r="G4508">
        <v>150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f>SUM(Emisiones_CO2_CO2eq_MUNDO[[#This Row],[Edificios (kilotoneladas CO₂e)]:[Electricidad y Calor (kilotoneladas CO₂e)]])</f>
        <v>150</v>
      </c>
    </row>
    <row r="4509" spans="1:13" x14ac:dyDescent="0.25">
      <c r="A4509" t="s">
        <v>330</v>
      </c>
      <c r="B4509" t="s">
        <v>490</v>
      </c>
      <c r="C4509" t="s">
        <v>331</v>
      </c>
      <c r="D4509">
        <v>2015</v>
      </c>
      <c r="E4509">
        <v>0</v>
      </c>
      <c r="F4509">
        <v>0</v>
      </c>
      <c r="G4509">
        <v>150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f>SUM(Emisiones_CO2_CO2eq_MUNDO[[#This Row],[Edificios (kilotoneladas CO₂e)]:[Electricidad y Calor (kilotoneladas CO₂e)]])</f>
        <v>150</v>
      </c>
    </row>
    <row r="4510" spans="1:13" x14ac:dyDescent="0.25">
      <c r="A4510" t="s">
        <v>330</v>
      </c>
      <c r="B4510" t="s">
        <v>490</v>
      </c>
      <c r="C4510" t="s">
        <v>331</v>
      </c>
      <c r="D4510">
        <v>2016</v>
      </c>
      <c r="E4510">
        <v>0</v>
      </c>
      <c r="F4510">
        <v>0</v>
      </c>
      <c r="G4510">
        <v>150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f>SUM(Emisiones_CO2_CO2eq_MUNDO[[#This Row],[Edificios (kilotoneladas CO₂e)]:[Electricidad y Calor (kilotoneladas CO₂e)]])</f>
        <v>150</v>
      </c>
    </row>
    <row r="4511" spans="1:13" x14ac:dyDescent="0.25">
      <c r="A4511" t="s">
        <v>332</v>
      </c>
      <c r="B4511" t="s">
        <v>491</v>
      </c>
      <c r="C4511" t="s">
        <v>333</v>
      </c>
      <c r="D4511">
        <v>1990</v>
      </c>
      <c r="E4511">
        <v>9200</v>
      </c>
      <c r="F4511">
        <v>1270</v>
      </c>
      <c r="G4511">
        <v>-20430</v>
      </c>
      <c r="H4511">
        <v>1400</v>
      </c>
      <c r="I4511">
        <v>19900</v>
      </c>
      <c r="J4511">
        <v>11900</v>
      </c>
      <c r="K4511">
        <v>0</v>
      </c>
      <c r="L4511">
        <v>9700</v>
      </c>
      <c r="M4511">
        <f>SUM(Emisiones_CO2_CO2eq_MUNDO[[#This Row],[Edificios (kilotoneladas CO₂e)]:[Electricidad y Calor (kilotoneladas CO₂e)]])</f>
        <v>32940</v>
      </c>
    </row>
    <row r="4512" spans="1:13" x14ac:dyDescent="0.25">
      <c r="A4512" t="s">
        <v>332</v>
      </c>
      <c r="B4512" t="s">
        <v>491</v>
      </c>
      <c r="C4512" t="s">
        <v>333</v>
      </c>
      <c r="D4512">
        <v>1991</v>
      </c>
      <c r="E4512">
        <v>8800</v>
      </c>
      <c r="F4512">
        <v>1140</v>
      </c>
      <c r="G4512">
        <v>-20430</v>
      </c>
      <c r="H4512">
        <v>1400</v>
      </c>
      <c r="I4512">
        <v>19600</v>
      </c>
      <c r="J4512">
        <v>11400</v>
      </c>
      <c r="K4512">
        <v>0</v>
      </c>
      <c r="L4512">
        <v>11900</v>
      </c>
      <c r="M4512">
        <f>SUM(Emisiones_CO2_CO2eq_MUNDO[[#This Row],[Edificios (kilotoneladas CO₂e)]:[Electricidad y Calor (kilotoneladas CO₂e)]])</f>
        <v>33810</v>
      </c>
    </row>
    <row r="4513" spans="1:13" x14ac:dyDescent="0.25">
      <c r="A4513" t="s">
        <v>332</v>
      </c>
      <c r="B4513" t="s">
        <v>491</v>
      </c>
      <c r="C4513" t="s">
        <v>333</v>
      </c>
      <c r="D4513">
        <v>1992</v>
      </c>
      <c r="E4513">
        <v>9100</v>
      </c>
      <c r="F4513">
        <v>1090</v>
      </c>
      <c r="G4513">
        <v>-20430</v>
      </c>
      <c r="H4513">
        <v>1400</v>
      </c>
      <c r="I4513">
        <v>20300</v>
      </c>
      <c r="J4513">
        <v>13300</v>
      </c>
      <c r="K4513">
        <v>0</v>
      </c>
      <c r="L4513">
        <v>11700</v>
      </c>
      <c r="M4513">
        <f>SUM(Emisiones_CO2_CO2eq_MUNDO[[#This Row],[Edificios (kilotoneladas CO₂e)]:[Electricidad y Calor (kilotoneladas CO₂e)]])</f>
        <v>36460</v>
      </c>
    </row>
    <row r="4514" spans="1:13" x14ac:dyDescent="0.25">
      <c r="A4514" t="s">
        <v>332</v>
      </c>
      <c r="B4514" t="s">
        <v>491</v>
      </c>
      <c r="C4514" t="s">
        <v>333</v>
      </c>
      <c r="D4514">
        <v>1993</v>
      </c>
      <c r="E4514">
        <v>8600</v>
      </c>
      <c r="F4514">
        <v>1090</v>
      </c>
      <c r="G4514">
        <v>-20430</v>
      </c>
      <c r="H4514">
        <v>1200</v>
      </c>
      <c r="I4514">
        <v>19400</v>
      </c>
      <c r="J4514">
        <v>14400</v>
      </c>
      <c r="K4514">
        <v>0</v>
      </c>
      <c r="L4514">
        <v>11900</v>
      </c>
      <c r="M4514">
        <f>SUM(Emisiones_CO2_CO2eq_MUNDO[[#This Row],[Edificios (kilotoneladas CO₂e)]:[Electricidad y Calor (kilotoneladas CO₂e)]])</f>
        <v>36160</v>
      </c>
    </row>
    <row r="4515" spans="1:13" x14ac:dyDescent="0.25">
      <c r="A4515" t="s">
        <v>332</v>
      </c>
      <c r="B4515" t="s">
        <v>491</v>
      </c>
      <c r="C4515" t="s">
        <v>333</v>
      </c>
      <c r="D4515">
        <v>1994</v>
      </c>
      <c r="E4515">
        <v>8900</v>
      </c>
      <c r="F4515">
        <v>1110</v>
      </c>
      <c r="G4515">
        <v>-20430</v>
      </c>
      <c r="H4515">
        <v>1200</v>
      </c>
      <c r="I4515">
        <v>20100</v>
      </c>
      <c r="J4515">
        <v>14600</v>
      </c>
      <c r="K4515">
        <v>0</v>
      </c>
      <c r="L4515">
        <v>12500</v>
      </c>
      <c r="M4515">
        <f>SUM(Emisiones_CO2_CO2eq_MUNDO[[#This Row],[Edificios (kilotoneladas CO₂e)]:[Electricidad y Calor (kilotoneladas CO₂e)]])</f>
        <v>37980</v>
      </c>
    </row>
    <row r="4516" spans="1:13" x14ac:dyDescent="0.25">
      <c r="A4516" t="s">
        <v>332</v>
      </c>
      <c r="B4516" t="s">
        <v>491</v>
      </c>
      <c r="C4516" t="s">
        <v>333</v>
      </c>
      <c r="D4516">
        <v>1995</v>
      </c>
      <c r="E4516">
        <v>8800</v>
      </c>
      <c r="F4516">
        <v>1300</v>
      </c>
      <c r="G4516">
        <v>-20430</v>
      </c>
      <c r="H4516">
        <v>1200</v>
      </c>
      <c r="I4516">
        <v>20300</v>
      </c>
      <c r="J4516">
        <v>14800</v>
      </c>
      <c r="K4516">
        <v>0</v>
      </c>
      <c r="L4516">
        <v>11700</v>
      </c>
      <c r="M4516">
        <f>SUM(Emisiones_CO2_CO2eq_MUNDO[[#This Row],[Edificios (kilotoneladas CO₂e)]:[Electricidad y Calor (kilotoneladas CO₂e)]])</f>
        <v>37670</v>
      </c>
    </row>
    <row r="4517" spans="1:13" x14ac:dyDescent="0.25">
      <c r="A4517" t="s">
        <v>332</v>
      </c>
      <c r="B4517" t="s">
        <v>491</v>
      </c>
      <c r="C4517" t="s">
        <v>333</v>
      </c>
      <c r="D4517">
        <v>1996</v>
      </c>
      <c r="E4517">
        <v>9600</v>
      </c>
      <c r="F4517">
        <v>1230</v>
      </c>
      <c r="G4517">
        <v>-20420</v>
      </c>
      <c r="H4517">
        <v>1300</v>
      </c>
      <c r="I4517">
        <v>20100</v>
      </c>
      <c r="J4517">
        <v>15300</v>
      </c>
      <c r="K4517">
        <v>0</v>
      </c>
      <c r="L4517">
        <v>16200</v>
      </c>
      <c r="M4517">
        <f>SUM(Emisiones_CO2_CO2eq_MUNDO[[#This Row],[Edificios (kilotoneladas CO₂e)]:[Electricidad y Calor (kilotoneladas CO₂e)]])</f>
        <v>43310</v>
      </c>
    </row>
    <row r="4518" spans="1:13" x14ac:dyDescent="0.25">
      <c r="A4518" t="s">
        <v>332</v>
      </c>
      <c r="B4518" t="s">
        <v>491</v>
      </c>
      <c r="C4518" t="s">
        <v>333</v>
      </c>
      <c r="D4518">
        <v>1997</v>
      </c>
      <c r="E4518">
        <v>8600</v>
      </c>
      <c r="F4518">
        <v>1110</v>
      </c>
      <c r="G4518">
        <v>-20420</v>
      </c>
      <c r="H4518">
        <v>1300</v>
      </c>
      <c r="I4518">
        <v>20300</v>
      </c>
      <c r="J4518">
        <v>14100</v>
      </c>
      <c r="K4518">
        <v>0</v>
      </c>
      <c r="L4518">
        <v>12000</v>
      </c>
      <c r="M4518">
        <f>SUM(Emisiones_CO2_CO2eq_MUNDO[[#This Row],[Edificios (kilotoneladas CO₂e)]:[Electricidad y Calor (kilotoneladas CO₂e)]])</f>
        <v>36990</v>
      </c>
    </row>
    <row r="4519" spans="1:13" x14ac:dyDescent="0.25">
      <c r="A4519" t="s">
        <v>332</v>
      </c>
      <c r="B4519" t="s">
        <v>491</v>
      </c>
      <c r="C4519" t="s">
        <v>333</v>
      </c>
      <c r="D4519">
        <v>1998</v>
      </c>
      <c r="E4519">
        <v>8100</v>
      </c>
      <c r="F4519">
        <v>1130</v>
      </c>
      <c r="G4519">
        <v>-20390</v>
      </c>
      <c r="H4519">
        <v>1600</v>
      </c>
      <c r="I4519">
        <v>20600</v>
      </c>
      <c r="J4519">
        <v>14200</v>
      </c>
      <c r="K4519">
        <v>0</v>
      </c>
      <c r="L4519">
        <v>12800</v>
      </c>
      <c r="M4519">
        <f>SUM(Emisiones_CO2_CO2eq_MUNDO[[#This Row],[Edificios (kilotoneladas CO₂e)]:[Electricidad y Calor (kilotoneladas CO₂e)]])</f>
        <v>38040</v>
      </c>
    </row>
    <row r="4520" spans="1:13" x14ac:dyDescent="0.25">
      <c r="A4520" t="s">
        <v>332</v>
      </c>
      <c r="B4520" t="s">
        <v>491</v>
      </c>
      <c r="C4520" t="s">
        <v>333</v>
      </c>
      <c r="D4520">
        <v>1999</v>
      </c>
      <c r="E4520">
        <v>7900</v>
      </c>
      <c r="F4520">
        <v>1140</v>
      </c>
      <c r="G4520">
        <v>-20420</v>
      </c>
      <c r="H4520">
        <v>1200</v>
      </c>
      <c r="I4520">
        <v>21100</v>
      </c>
      <c r="J4520">
        <v>14300</v>
      </c>
      <c r="K4520">
        <v>0</v>
      </c>
      <c r="L4520">
        <v>11700</v>
      </c>
      <c r="M4520">
        <f>SUM(Emisiones_CO2_CO2eq_MUNDO[[#This Row],[Edificios (kilotoneladas CO₂e)]:[Electricidad y Calor (kilotoneladas CO₂e)]])</f>
        <v>36920</v>
      </c>
    </row>
    <row r="4521" spans="1:13" x14ac:dyDescent="0.25">
      <c r="A4521" t="s">
        <v>332</v>
      </c>
      <c r="B4521" t="s">
        <v>491</v>
      </c>
      <c r="C4521" t="s">
        <v>333</v>
      </c>
      <c r="D4521">
        <v>2000</v>
      </c>
      <c r="E4521">
        <v>6200</v>
      </c>
      <c r="F4521">
        <v>1290</v>
      </c>
      <c r="G4521">
        <v>-20430</v>
      </c>
      <c r="H4521">
        <v>1100</v>
      </c>
      <c r="I4521">
        <v>21200</v>
      </c>
      <c r="J4521">
        <v>13600</v>
      </c>
      <c r="K4521">
        <v>0</v>
      </c>
      <c r="L4521">
        <v>9800</v>
      </c>
      <c r="M4521">
        <f>SUM(Emisiones_CO2_CO2eq_MUNDO[[#This Row],[Edificios (kilotoneladas CO₂e)]:[Electricidad y Calor (kilotoneladas CO₂e)]])</f>
        <v>32760</v>
      </c>
    </row>
    <row r="4522" spans="1:13" x14ac:dyDescent="0.25">
      <c r="A4522" t="s">
        <v>332</v>
      </c>
      <c r="B4522" t="s">
        <v>491</v>
      </c>
      <c r="C4522" t="s">
        <v>333</v>
      </c>
      <c r="D4522">
        <v>2001</v>
      </c>
      <c r="E4522">
        <v>6300</v>
      </c>
      <c r="F4522">
        <v>1330</v>
      </c>
      <c r="G4522">
        <v>-51620</v>
      </c>
      <c r="H4522">
        <v>1100</v>
      </c>
      <c r="I4522">
        <v>21100</v>
      </c>
      <c r="J4522">
        <v>12200</v>
      </c>
      <c r="K4522">
        <v>0</v>
      </c>
      <c r="L4522">
        <v>10500</v>
      </c>
      <c r="M4522">
        <f>SUM(Emisiones_CO2_CO2eq_MUNDO[[#This Row],[Edificios (kilotoneladas CO₂e)]:[Electricidad y Calor (kilotoneladas CO₂e)]])</f>
        <v>910</v>
      </c>
    </row>
    <row r="4523" spans="1:13" x14ac:dyDescent="0.25">
      <c r="A4523" t="s">
        <v>332</v>
      </c>
      <c r="B4523" t="s">
        <v>491</v>
      </c>
      <c r="C4523" t="s">
        <v>333</v>
      </c>
      <c r="D4523">
        <v>2002</v>
      </c>
      <c r="E4523">
        <v>5800</v>
      </c>
      <c r="F4523">
        <v>1280</v>
      </c>
      <c r="G4523">
        <v>-51610</v>
      </c>
      <c r="H4523">
        <v>1400</v>
      </c>
      <c r="I4523">
        <v>21300</v>
      </c>
      <c r="J4523">
        <v>12600</v>
      </c>
      <c r="K4523">
        <v>0</v>
      </c>
      <c r="L4523">
        <v>11700</v>
      </c>
      <c r="M4523">
        <f>SUM(Emisiones_CO2_CO2eq_MUNDO[[#This Row],[Edificios (kilotoneladas CO₂e)]:[Electricidad y Calor (kilotoneladas CO₂e)]])</f>
        <v>2470</v>
      </c>
    </row>
    <row r="4524" spans="1:13" x14ac:dyDescent="0.25">
      <c r="A4524" t="s">
        <v>332</v>
      </c>
      <c r="B4524" t="s">
        <v>491</v>
      </c>
      <c r="C4524" t="s">
        <v>333</v>
      </c>
      <c r="D4524">
        <v>2003</v>
      </c>
      <c r="E4524">
        <v>5800</v>
      </c>
      <c r="F4524">
        <v>1210</v>
      </c>
      <c r="G4524">
        <v>-51580</v>
      </c>
      <c r="H4524">
        <v>1400</v>
      </c>
      <c r="I4524">
        <v>21600</v>
      </c>
      <c r="J4524">
        <v>12200</v>
      </c>
      <c r="K4524">
        <v>0</v>
      </c>
      <c r="L4524">
        <v>13000</v>
      </c>
      <c r="M4524">
        <f>SUM(Emisiones_CO2_CO2eq_MUNDO[[#This Row],[Edificios (kilotoneladas CO₂e)]:[Electricidad y Calor (kilotoneladas CO₂e)]])</f>
        <v>3630</v>
      </c>
    </row>
    <row r="4525" spans="1:13" x14ac:dyDescent="0.25">
      <c r="A4525" t="s">
        <v>332</v>
      </c>
      <c r="B4525" t="s">
        <v>491</v>
      </c>
      <c r="C4525" t="s">
        <v>333</v>
      </c>
      <c r="D4525">
        <v>2004</v>
      </c>
      <c r="E4525">
        <v>4400</v>
      </c>
      <c r="F4525">
        <v>1280</v>
      </c>
      <c r="G4525">
        <v>-51500</v>
      </c>
      <c r="H4525">
        <v>1200</v>
      </c>
      <c r="I4525">
        <v>22000</v>
      </c>
      <c r="J4525">
        <v>12300</v>
      </c>
      <c r="K4525">
        <v>0</v>
      </c>
      <c r="L4525">
        <v>12400</v>
      </c>
      <c r="M4525">
        <f>SUM(Emisiones_CO2_CO2eq_MUNDO[[#This Row],[Edificios (kilotoneladas CO₂e)]:[Electricidad y Calor (kilotoneladas CO₂e)]])</f>
        <v>2080</v>
      </c>
    </row>
    <row r="4526" spans="1:13" x14ac:dyDescent="0.25">
      <c r="A4526" t="s">
        <v>332</v>
      </c>
      <c r="B4526" t="s">
        <v>491</v>
      </c>
      <c r="C4526" t="s">
        <v>333</v>
      </c>
      <c r="D4526">
        <v>2005</v>
      </c>
      <c r="E4526">
        <v>3500</v>
      </c>
      <c r="F4526">
        <v>1320</v>
      </c>
      <c r="G4526">
        <v>-51400</v>
      </c>
      <c r="H4526">
        <v>1000</v>
      </c>
      <c r="I4526">
        <v>22400</v>
      </c>
      <c r="J4526">
        <v>10900</v>
      </c>
      <c r="K4526">
        <v>0</v>
      </c>
      <c r="L4526">
        <v>11200</v>
      </c>
      <c r="M4526">
        <f>SUM(Emisiones_CO2_CO2eq_MUNDO[[#This Row],[Edificios (kilotoneladas CO₂e)]:[Electricidad y Calor (kilotoneladas CO₂e)]])</f>
        <v>-1080</v>
      </c>
    </row>
    <row r="4527" spans="1:13" x14ac:dyDescent="0.25">
      <c r="A4527" t="s">
        <v>332</v>
      </c>
      <c r="B4527" t="s">
        <v>491</v>
      </c>
      <c r="C4527" t="s">
        <v>333</v>
      </c>
      <c r="D4527">
        <v>2006</v>
      </c>
      <c r="E4527">
        <v>2200</v>
      </c>
      <c r="F4527">
        <v>1440</v>
      </c>
      <c r="G4527">
        <v>-4350</v>
      </c>
      <c r="H4527">
        <v>1000</v>
      </c>
      <c r="I4527">
        <v>22300</v>
      </c>
      <c r="J4527">
        <v>9700</v>
      </c>
      <c r="K4527">
        <v>0</v>
      </c>
      <c r="L4527">
        <v>11400</v>
      </c>
      <c r="M4527">
        <f>SUM(Emisiones_CO2_CO2eq_MUNDO[[#This Row],[Edificios (kilotoneladas CO₂e)]:[Electricidad y Calor (kilotoneladas CO₂e)]])</f>
        <v>43690</v>
      </c>
    </row>
    <row r="4528" spans="1:13" x14ac:dyDescent="0.25">
      <c r="A4528" t="s">
        <v>332</v>
      </c>
      <c r="B4528" t="s">
        <v>491</v>
      </c>
      <c r="C4528" t="s">
        <v>333</v>
      </c>
      <c r="D4528">
        <v>2007</v>
      </c>
      <c r="E4528">
        <v>2000</v>
      </c>
      <c r="F4528">
        <v>1340</v>
      </c>
      <c r="G4528">
        <v>-4400</v>
      </c>
      <c r="H4528">
        <v>800</v>
      </c>
      <c r="I4528">
        <v>22600</v>
      </c>
      <c r="J4528">
        <v>9600</v>
      </c>
      <c r="K4528">
        <v>0</v>
      </c>
      <c r="L4528">
        <v>9900</v>
      </c>
      <c r="M4528">
        <f>SUM(Emisiones_CO2_CO2eq_MUNDO[[#This Row],[Edificios (kilotoneladas CO₂e)]:[Electricidad y Calor (kilotoneladas CO₂e)]])</f>
        <v>41840</v>
      </c>
    </row>
    <row r="4529" spans="1:13" x14ac:dyDescent="0.25">
      <c r="A4529" t="s">
        <v>332</v>
      </c>
      <c r="B4529" t="s">
        <v>491</v>
      </c>
      <c r="C4529" t="s">
        <v>333</v>
      </c>
      <c r="D4529">
        <v>2008</v>
      </c>
      <c r="E4529">
        <v>1700</v>
      </c>
      <c r="F4529">
        <v>1400</v>
      </c>
      <c r="G4529">
        <v>-4350</v>
      </c>
      <c r="H4529">
        <v>800</v>
      </c>
      <c r="I4529">
        <v>21800</v>
      </c>
      <c r="J4529">
        <v>8500</v>
      </c>
      <c r="K4529">
        <v>0</v>
      </c>
      <c r="L4529">
        <v>10100</v>
      </c>
      <c r="M4529">
        <f>SUM(Emisiones_CO2_CO2eq_MUNDO[[#This Row],[Edificios (kilotoneladas CO₂e)]:[Electricidad y Calor (kilotoneladas CO₂e)]])</f>
        <v>39950</v>
      </c>
    </row>
    <row r="4530" spans="1:13" x14ac:dyDescent="0.25">
      <c r="A4530" t="s">
        <v>332</v>
      </c>
      <c r="B4530" t="s">
        <v>491</v>
      </c>
      <c r="C4530" t="s">
        <v>333</v>
      </c>
      <c r="D4530">
        <v>2009</v>
      </c>
      <c r="E4530">
        <v>2200</v>
      </c>
      <c r="F4530">
        <v>1260</v>
      </c>
      <c r="G4530">
        <v>-4270</v>
      </c>
      <c r="H4530">
        <v>700</v>
      </c>
      <c r="I4530">
        <v>21200</v>
      </c>
      <c r="J4530">
        <v>6100</v>
      </c>
      <c r="K4530">
        <v>0</v>
      </c>
      <c r="L4530">
        <v>10400</v>
      </c>
      <c r="M4530">
        <f>SUM(Emisiones_CO2_CO2eq_MUNDO[[#This Row],[Edificios (kilotoneladas CO₂e)]:[Electricidad y Calor (kilotoneladas CO₂e)]])</f>
        <v>37590</v>
      </c>
    </row>
    <row r="4531" spans="1:13" x14ac:dyDescent="0.25">
      <c r="A4531" t="s">
        <v>332</v>
      </c>
      <c r="B4531" t="s">
        <v>491</v>
      </c>
      <c r="C4531" t="s">
        <v>333</v>
      </c>
      <c r="D4531">
        <v>2010</v>
      </c>
      <c r="E4531">
        <v>2500</v>
      </c>
      <c r="F4531">
        <v>1320</v>
      </c>
      <c r="G4531">
        <v>-4130</v>
      </c>
      <c r="H4531">
        <v>700</v>
      </c>
      <c r="I4531">
        <v>21700</v>
      </c>
      <c r="J4531">
        <v>8100</v>
      </c>
      <c r="K4531">
        <v>0</v>
      </c>
      <c r="L4531">
        <v>12900</v>
      </c>
      <c r="M4531">
        <f>SUM(Emisiones_CO2_CO2eq_MUNDO[[#This Row],[Edificios (kilotoneladas CO₂e)]:[Electricidad y Calor (kilotoneladas CO₂e)]])</f>
        <v>43090</v>
      </c>
    </row>
    <row r="4532" spans="1:13" x14ac:dyDescent="0.25">
      <c r="A4532" t="s">
        <v>332</v>
      </c>
      <c r="B4532" t="s">
        <v>491</v>
      </c>
      <c r="C4532" t="s">
        <v>333</v>
      </c>
      <c r="D4532">
        <v>2011</v>
      </c>
      <c r="E4532">
        <v>2200</v>
      </c>
      <c r="F4532">
        <v>1360</v>
      </c>
      <c r="G4532">
        <v>-4090</v>
      </c>
      <c r="H4532">
        <v>700</v>
      </c>
      <c r="I4532">
        <v>21100</v>
      </c>
      <c r="J4532">
        <v>8100</v>
      </c>
      <c r="K4532">
        <v>0</v>
      </c>
      <c r="L4532">
        <v>10300</v>
      </c>
      <c r="M4532">
        <f>SUM(Emisiones_CO2_CO2eq_MUNDO[[#This Row],[Edificios (kilotoneladas CO₂e)]:[Electricidad y Calor (kilotoneladas CO₂e)]])</f>
        <v>39670</v>
      </c>
    </row>
    <row r="4533" spans="1:13" x14ac:dyDescent="0.25">
      <c r="A4533" t="s">
        <v>332</v>
      </c>
      <c r="B4533" t="s">
        <v>491</v>
      </c>
      <c r="C4533" t="s">
        <v>333</v>
      </c>
      <c r="D4533">
        <v>2012</v>
      </c>
      <c r="E4533">
        <v>1600</v>
      </c>
      <c r="F4533">
        <v>1480</v>
      </c>
      <c r="G4533">
        <v>-4070</v>
      </c>
      <c r="H4533">
        <v>500</v>
      </c>
      <c r="I4533">
        <v>20200</v>
      </c>
      <c r="J4533">
        <v>7300</v>
      </c>
      <c r="K4533">
        <v>0</v>
      </c>
      <c r="L4533">
        <v>9700</v>
      </c>
      <c r="M4533">
        <f>SUM(Emisiones_CO2_CO2eq_MUNDO[[#This Row],[Edificios (kilotoneladas CO₂e)]:[Electricidad y Calor (kilotoneladas CO₂e)]])</f>
        <v>36710</v>
      </c>
    </row>
    <row r="4534" spans="1:13" x14ac:dyDescent="0.25">
      <c r="A4534" t="s">
        <v>332</v>
      </c>
      <c r="B4534" t="s">
        <v>491</v>
      </c>
      <c r="C4534" t="s">
        <v>333</v>
      </c>
      <c r="D4534">
        <v>2013</v>
      </c>
      <c r="E4534">
        <v>1300</v>
      </c>
      <c r="F4534">
        <v>1400</v>
      </c>
      <c r="G4534">
        <v>-4059.99999999999</v>
      </c>
      <c r="H4534">
        <v>500</v>
      </c>
      <c r="I4534">
        <v>19700</v>
      </c>
      <c r="J4534">
        <v>6800</v>
      </c>
      <c r="K4534">
        <v>0</v>
      </c>
      <c r="L4534">
        <v>9200</v>
      </c>
      <c r="M4534">
        <f>SUM(Emisiones_CO2_CO2eq_MUNDO[[#This Row],[Edificios (kilotoneladas CO₂e)]:[Electricidad y Calor (kilotoneladas CO₂e)]])</f>
        <v>34840.000000000015</v>
      </c>
    </row>
    <row r="4535" spans="1:13" x14ac:dyDescent="0.25">
      <c r="A4535" t="s">
        <v>332</v>
      </c>
      <c r="B4535" t="s">
        <v>491</v>
      </c>
      <c r="C4535" t="s">
        <v>333</v>
      </c>
      <c r="D4535">
        <v>2014</v>
      </c>
      <c r="E4535">
        <v>1500</v>
      </c>
      <c r="F4535">
        <v>1400</v>
      </c>
      <c r="G4535">
        <v>-3850</v>
      </c>
      <c r="H4535">
        <v>400</v>
      </c>
      <c r="I4535">
        <v>19900</v>
      </c>
      <c r="J4535">
        <v>6400</v>
      </c>
      <c r="K4535">
        <v>0</v>
      </c>
      <c r="L4535">
        <v>9100</v>
      </c>
      <c r="M4535">
        <f>SUM(Emisiones_CO2_CO2eq_MUNDO[[#This Row],[Edificios (kilotoneladas CO₂e)]:[Electricidad y Calor (kilotoneladas CO₂e)]])</f>
        <v>34850</v>
      </c>
    </row>
    <row r="4536" spans="1:13" x14ac:dyDescent="0.25">
      <c r="A4536" t="s">
        <v>332</v>
      </c>
      <c r="B4536" t="s">
        <v>491</v>
      </c>
      <c r="C4536" t="s">
        <v>333</v>
      </c>
      <c r="D4536">
        <v>2015</v>
      </c>
      <c r="E4536">
        <v>1200</v>
      </c>
      <c r="F4536">
        <v>1530</v>
      </c>
      <c r="G4536">
        <v>-4010</v>
      </c>
      <c r="H4536">
        <v>400</v>
      </c>
      <c r="I4536">
        <v>19700</v>
      </c>
      <c r="J4536">
        <v>6900</v>
      </c>
      <c r="K4536">
        <v>0</v>
      </c>
      <c r="L4536">
        <v>9000</v>
      </c>
      <c r="M4536">
        <f>SUM(Emisiones_CO2_CO2eq_MUNDO[[#This Row],[Edificios (kilotoneladas CO₂e)]:[Electricidad y Calor (kilotoneladas CO₂e)]])</f>
        <v>34720</v>
      </c>
    </row>
    <row r="4537" spans="1:13" x14ac:dyDescent="0.25">
      <c r="A4537" t="s">
        <v>332</v>
      </c>
      <c r="B4537" t="s">
        <v>491</v>
      </c>
      <c r="C4537" t="s">
        <v>333</v>
      </c>
      <c r="D4537">
        <v>2016</v>
      </c>
      <c r="E4537">
        <v>1400</v>
      </c>
      <c r="F4537">
        <v>1540</v>
      </c>
      <c r="G4537">
        <v>-4010</v>
      </c>
      <c r="H4537">
        <v>200</v>
      </c>
      <c r="I4537">
        <v>20000</v>
      </c>
      <c r="J4537">
        <v>6400</v>
      </c>
      <c r="K4537">
        <v>0</v>
      </c>
      <c r="L4537">
        <v>9900</v>
      </c>
      <c r="M4537">
        <f>SUM(Emisiones_CO2_CO2eq_MUNDO[[#This Row],[Edificios (kilotoneladas CO₂e)]:[Electricidad y Calor (kilotoneladas CO₂e)]])</f>
        <v>35430</v>
      </c>
    </row>
    <row r="4538" spans="1:13" x14ac:dyDescent="0.25">
      <c r="A4538" t="s">
        <v>334</v>
      </c>
      <c r="B4538" t="s">
        <v>492</v>
      </c>
      <c r="C4538" t="s">
        <v>335</v>
      </c>
      <c r="D4538">
        <v>1990</v>
      </c>
      <c r="E4538">
        <v>16700</v>
      </c>
      <c r="F4538">
        <v>2580</v>
      </c>
      <c r="G4538">
        <v>-1830</v>
      </c>
      <c r="H4538">
        <v>600</v>
      </c>
      <c r="I4538">
        <v>14500</v>
      </c>
      <c r="J4538">
        <v>6500</v>
      </c>
      <c r="K4538">
        <v>0</v>
      </c>
      <c r="L4538">
        <v>2500</v>
      </c>
      <c r="M4538">
        <f>SUM(Emisiones_CO2_CO2eq_MUNDO[[#This Row],[Edificios (kilotoneladas CO₂e)]:[Electricidad y Calor (kilotoneladas CO₂e)]])</f>
        <v>41550</v>
      </c>
    </row>
    <row r="4539" spans="1:13" x14ac:dyDescent="0.25">
      <c r="A4539" t="s">
        <v>334</v>
      </c>
      <c r="B4539" t="s">
        <v>492</v>
      </c>
      <c r="C4539" t="s">
        <v>335</v>
      </c>
      <c r="D4539">
        <v>1991</v>
      </c>
      <c r="E4539">
        <v>17700</v>
      </c>
      <c r="F4539">
        <v>2250</v>
      </c>
      <c r="G4539">
        <v>-1830</v>
      </c>
      <c r="H4539">
        <v>900</v>
      </c>
      <c r="I4539">
        <v>14900</v>
      </c>
      <c r="J4539">
        <v>7000</v>
      </c>
      <c r="K4539">
        <v>0</v>
      </c>
      <c r="L4539">
        <v>3000</v>
      </c>
      <c r="M4539">
        <f>SUM(Emisiones_CO2_CO2eq_MUNDO[[#This Row],[Edificios (kilotoneladas CO₂e)]:[Electricidad y Calor (kilotoneladas CO₂e)]])</f>
        <v>43920</v>
      </c>
    </row>
    <row r="4540" spans="1:13" x14ac:dyDescent="0.25">
      <c r="A4540" t="s">
        <v>334</v>
      </c>
      <c r="B4540" t="s">
        <v>492</v>
      </c>
      <c r="C4540" t="s">
        <v>335</v>
      </c>
      <c r="D4540">
        <v>1992</v>
      </c>
      <c r="E4540">
        <v>17700</v>
      </c>
      <c r="F4540">
        <v>2110</v>
      </c>
      <c r="G4540">
        <v>-1830</v>
      </c>
      <c r="H4540">
        <v>900</v>
      </c>
      <c r="I4540">
        <v>15300</v>
      </c>
      <c r="J4540">
        <v>6600</v>
      </c>
      <c r="K4540">
        <v>0</v>
      </c>
      <c r="L4540">
        <v>3100</v>
      </c>
      <c r="M4540">
        <f>SUM(Emisiones_CO2_CO2eq_MUNDO[[#This Row],[Edificios (kilotoneladas CO₂e)]:[Electricidad y Calor (kilotoneladas CO₂e)]])</f>
        <v>43880</v>
      </c>
    </row>
    <row r="4541" spans="1:13" x14ac:dyDescent="0.25">
      <c r="A4541" t="s">
        <v>334</v>
      </c>
      <c r="B4541" t="s">
        <v>492</v>
      </c>
      <c r="C4541" t="s">
        <v>335</v>
      </c>
      <c r="D4541">
        <v>1993</v>
      </c>
      <c r="E4541">
        <v>16900</v>
      </c>
      <c r="F4541">
        <v>1910</v>
      </c>
      <c r="G4541">
        <v>-1830</v>
      </c>
      <c r="H4541">
        <v>1000</v>
      </c>
      <c r="I4541">
        <v>14300</v>
      </c>
      <c r="J4541">
        <v>6500</v>
      </c>
      <c r="K4541">
        <v>0</v>
      </c>
      <c r="L4541">
        <v>2800</v>
      </c>
      <c r="M4541">
        <f>SUM(Emisiones_CO2_CO2eq_MUNDO[[#This Row],[Edificios (kilotoneladas CO₂e)]:[Electricidad y Calor (kilotoneladas CO₂e)]])</f>
        <v>41580</v>
      </c>
    </row>
    <row r="4542" spans="1:13" x14ac:dyDescent="0.25">
      <c r="A4542" t="s">
        <v>334</v>
      </c>
      <c r="B4542" t="s">
        <v>492</v>
      </c>
      <c r="C4542" t="s">
        <v>335</v>
      </c>
      <c r="D4542">
        <v>1994</v>
      </c>
      <c r="E4542">
        <v>15900</v>
      </c>
      <c r="F4542">
        <v>2110</v>
      </c>
      <c r="G4542">
        <v>-1830</v>
      </c>
      <c r="H4542">
        <v>900</v>
      </c>
      <c r="I4542">
        <v>14600</v>
      </c>
      <c r="J4542">
        <v>6200</v>
      </c>
      <c r="K4542">
        <v>0</v>
      </c>
      <c r="L4542">
        <v>3000</v>
      </c>
      <c r="M4542">
        <f>SUM(Emisiones_CO2_CO2eq_MUNDO[[#This Row],[Edificios (kilotoneladas CO₂e)]:[Electricidad y Calor (kilotoneladas CO₂e)]])</f>
        <v>40880</v>
      </c>
    </row>
    <row r="4543" spans="1:13" x14ac:dyDescent="0.25">
      <c r="A4543" t="s">
        <v>334</v>
      </c>
      <c r="B4543" t="s">
        <v>492</v>
      </c>
      <c r="C4543" t="s">
        <v>335</v>
      </c>
      <c r="D4543">
        <v>1995</v>
      </c>
      <c r="E4543">
        <v>16800</v>
      </c>
      <c r="F4543">
        <v>1990</v>
      </c>
      <c r="G4543">
        <v>-1830</v>
      </c>
      <c r="H4543">
        <v>900</v>
      </c>
      <c r="I4543">
        <v>14400</v>
      </c>
      <c r="J4543">
        <v>6500</v>
      </c>
      <c r="K4543">
        <v>0</v>
      </c>
      <c r="L4543">
        <v>2800</v>
      </c>
      <c r="M4543">
        <f>SUM(Emisiones_CO2_CO2eq_MUNDO[[#This Row],[Edificios (kilotoneladas CO₂e)]:[Electricidad y Calor (kilotoneladas CO₂e)]])</f>
        <v>41560</v>
      </c>
    </row>
    <row r="4544" spans="1:13" x14ac:dyDescent="0.25">
      <c r="A4544" t="s">
        <v>334</v>
      </c>
      <c r="B4544" t="s">
        <v>492</v>
      </c>
      <c r="C4544" t="s">
        <v>335</v>
      </c>
      <c r="D4544">
        <v>1996</v>
      </c>
      <c r="E4544">
        <v>17600</v>
      </c>
      <c r="F4544">
        <v>1790</v>
      </c>
      <c r="G4544">
        <v>-1830</v>
      </c>
      <c r="H4544">
        <v>1000</v>
      </c>
      <c r="I4544">
        <v>14400</v>
      </c>
      <c r="J4544">
        <v>6300</v>
      </c>
      <c r="K4544">
        <v>0</v>
      </c>
      <c r="L4544">
        <v>2900</v>
      </c>
      <c r="M4544">
        <f>SUM(Emisiones_CO2_CO2eq_MUNDO[[#This Row],[Edificios (kilotoneladas CO₂e)]:[Electricidad y Calor (kilotoneladas CO₂e)]])</f>
        <v>42160</v>
      </c>
    </row>
    <row r="4545" spans="1:13" x14ac:dyDescent="0.25">
      <c r="A4545" t="s">
        <v>334</v>
      </c>
      <c r="B4545" t="s">
        <v>492</v>
      </c>
      <c r="C4545" t="s">
        <v>335</v>
      </c>
      <c r="D4545">
        <v>1997</v>
      </c>
      <c r="E4545">
        <v>16500</v>
      </c>
      <c r="F4545">
        <v>1610</v>
      </c>
      <c r="G4545">
        <v>-1830</v>
      </c>
      <c r="H4545">
        <v>700</v>
      </c>
      <c r="I4545">
        <v>14900</v>
      </c>
      <c r="J4545">
        <v>5900</v>
      </c>
      <c r="K4545">
        <v>0</v>
      </c>
      <c r="L4545">
        <v>3200</v>
      </c>
      <c r="M4545">
        <f>SUM(Emisiones_CO2_CO2eq_MUNDO[[#This Row],[Edificios (kilotoneladas CO₂e)]:[Electricidad y Calor (kilotoneladas CO₂e)]])</f>
        <v>40980</v>
      </c>
    </row>
    <row r="4546" spans="1:13" x14ac:dyDescent="0.25">
      <c r="A4546" t="s">
        <v>334</v>
      </c>
      <c r="B4546" t="s">
        <v>492</v>
      </c>
      <c r="C4546" t="s">
        <v>335</v>
      </c>
      <c r="D4546">
        <v>1998</v>
      </c>
      <c r="E4546">
        <v>17100</v>
      </c>
      <c r="F4546">
        <v>1610</v>
      </c>
      <c r="G4546">
        <v>-1830</v>
      </c>
      <c r="H4546">
        <v>900</v>
      </c>
      <c r="I4546">
        <v>15000</v>
      </c>
      <c r="J4546">
        <v>6000</v>
      </c>
      <c r="K4546">
        <v>0</v>
      </c>
      <c r="L4546">
        <v>3700</v>
      </c>
      <c r="M4546">
        <f>SUM(Emisiones_CO2_CO2eq_MUNDO[[#This Row],[Edificios (kilotoneladas CO₂e)]:[Electricidad y Calor (kilotoneladas CO₂e)]])</f>
        <v>42480</v>
      </c>
    </row>
    <row r="4547" spans="1:13" x14ac:dyDescent="0.25">
      <c r="A4547" t="s">
        <v>334</v>
      </c>
      <c r="B4547" t="s">
        <v>492</v>
      </c>
      <c r="C4547" t="s">
        <v>335</v>
      </c>
      <c r="D4547">
        <v>1999</v>
      </c>
      <c r="E4547">
        <v>17200</v>
      </c>
      <c r="F4547">
        <v>1610</v>
      </c>
      <c r="G4547">
        <v>-1830</v>
      </c>
      <c r="H4547">
        <v>1000</v>
      </c>
      <c r="I4547">
        <v>15000</v>
      </c>
      <c r="J4547">
        <v>6400</v>
      </c>
      <c r="K4547">
        <v>0</v>
      </c>
      <c r="L4547">
        <v>3400</v>
      </c>
      <c r="M4547">
        <f>SUM(Emisiones_CO2_CO2eq_MUNDO[[#This Row],[Edificios (kilotoneladas CO₂e)]:[Electricidad y Calor (kilotoneladas CO₂e)]])</f>
        <v>42780</v>
      </c>
    </row>
    <row r="4548" spans="1:13" x14ac:dyDescent="0.25">
      <c r="A4548" t="s">
        <v>334</v>
      </c>
      <c r="B4548" t="s">
        <v>492</v>
      </c>
      <c r="C4548" t="s">
        <v>335</v>
      </c>
      <c r="D4548">
        <v>2000</v>
      </c>
      <c r="E4548">
        <v>15800</v>
      </c>
      <c r="F4548">
        <v>1730</v>
      </c>
      <c r="G4548">
        <v>-1830</v>
      </c>
      <c r="H4548">
        <v>600</v>
      </c>
      <c r="I4548">
        <v>16500</v>
      </c>
      <c r="J4548">
        <v>5800</v>
      </c>
      <c r="K4548">
        <v>0</v>
      </c>
      <c r="L4548">
        <v>3200</v>
      </c>
      <c r="M4548">
        <f>SUM(Emisiones_CO2_CO2eq_MUNDO[[#This Row],[Edificios (kilotoneladas CO₂e)]:[Electricidad y Calor (kilotoneladas CO₂e)]])</f>
        <v>41800</v>
      </c>
    </row>
    <row r="4549" spans="1:13" x14ac:dyDescent="0.25">
      <c r="A4549" t="s">
        <v>334</v>
      </c>
      <c r="B4549" t="s">
        <v>492</v>
      </c>
      <c r="C4549" t="s">
        <v>335</v>
      </c>
      <c r="D4549">
        <v>2001</v>
      </c>
      <c r="E4549">
        <v>16600</v>
      </c>
      <c r="F4549">
        <v>1760</v>
      </c>
      <c r="G4549">
        <v>-1500</v>
      </c>
      <c r="H4549">
        <v>1100</v>
      </c>
      <c r="I4549">
        <v>16200</v>
      </c>
      <c r="J4549">
        <v>6100</v>
      </c>
      <c r="K4549">
        <v>0</v>
      </c>
      <c r="L4549">
        <v>3400</v>
      </c>
      <c r="M4549">
        <f>SUM(Emisiones_CO2_CO2eq_MUNDO[[#This Row],[Edificios (kilotoneladas CO₂e)]:[Electricidad y Calor (kilotoneladas CO₂e)]])</f>
        <v>43660</v>
      </c>
    </row>
    <row r="4550" spans="1:13" x14ac:dyDescent="0.25">
      <c r="A4550" t="s">
        <v>334</v>
      </c>
      <c r="B4550" t="s">
        <v>492</v>
      </c>
      <c r="C4550" t="s">
        <v>335</v>
      </c>
      <c r="D4550">
        <v>2002</v>
      </c>
      <c r="E4550">
        <v>15800</v>
      </c>
      <c r="F4550">
        <v>1690</v>
      </c>
      <c r="G4550">
        <v>-1520</v>
      </c>
      <c r="H4550">
        <v>900</v>
      </c>
      <c r="I4550">
        <v>16300</v>
      </c>
      <c r="J4550">
        <v>5500</v>
      </c>
      <c r="K4550">
        <v>0</v>
      </c>
      <c r="L4550">
        <v>3400</v>
      </c>
      <c r="M4550">
        <f>SUM(Emisiones_CO2_CO2eq_MUNDO[[#This Row],[Edificios (kilotoneladas CO₂e)]:[Electricidad y Calor (kilotoneladas CO₂e)]])</f>
        <v>42070</v>
      </c>
    </row>
    <row r="4551" spans="1:13" x14ac:dyDescent="0.25">
      <c r="A4551" t="s">
        <v>334</v>
      </c>
      <c r="B4551" t="s">
        <v>492</v>
      </c>
      <c r="C4551" t="s">
        <v>335</v>
      </c>
      <c r="D4551">
        <v>2003</v>
      </c>
      <c r="E4551">
        <v>16600</v>
      </c>
      <c r="F4551">
        <v>1650</v>
      </c>
      <c r="G4551">
        <v>-1530</v>
      </c>
      <c r="H4551">
        <v>900</v>
      </c>
      <c r="I4551">
        <v>16399.999999999898</v>
      </c>
      <c r="J4551">
        <v>5800</v>
      </c>
      <c r="K4551">
        <v>0</v>
      </c>
      <c r="L4551">
        <v>3500</v>
      </c>
      <c r="M4551">
        <f>SUM(Emisiones_CO2_CO2eq_MUNDO[[#This Row],[Edificios (kilotoneladas CO₂e)]:[Electricidad y Calor (kilotoneladas CO₂e)]])</f>
        <v>43319.999999999898</v>
      </c>
    </row>
    <row r="4552" spans="1:13" x14ac:dyDescent="0.25">
      <c r="A4552" t="s">
        <v>334</v>
      </c>
      <c r="B4552" t="s">
        <v>492</v>
      </c>
      <c r="C4552" t="s">
        <v>335</v>
      </c>
      <c r="D4552">
        <v>2004</v>
      </c>
      <c r="E4552">
        <v>16500</v>
      </c>
      <c r="F4552">
        <v>1750</v>
      </c>
      <c r="G4552">
        <v>-1540</v>
      </c>
      <c r="H4552">
        <v>1000</v>
      </c>
      <c r="I4552">
        <v>16500</v>
      </c>
      <c r="J4552">
        <v>5800</v>
      </c>
      <c r="K4552">
        <v>0</v>
      </c>
      <c r="L4552">
        <v>3800</v>
      </c>
      <c r="M4552">
        <f>SUM(Emisiones_CO2_CO2eq_MUNDO[[#This Row],[Edificios (kilotoneladas CO₂e)]:[Electricidad y Calor (kilotoneladas CO₂e)]])</f>
        <v>43810</v>
      </c>
    </row>
    <row r="4553" spans="1:13" x14ac:dyDescent="0.25">
      <c r="A4553" t="s">
        <v>334</v>
      </c>
      <c r="B4553" t="s">
        <v>492</v>
      </c>
      <c r="C4553" t="s">
        <v>335</v>
      </c>
      <c r="D4553">
        <v>2005</v>
      </c>
      <c r="E4553">
        <v>16900</v>
      </c>
      <c r="F4553">
        <v>1850</v>
      </c>
      <c r="G4553">
        <v>-1540</v>
      </c>
      <c r="H4553">
        <v>800</v>
      </c>
      <c r="I4553">
        <v>16600</v>
      </c>
      <c r="J4553">
        <v>5700</v>
      </c>
      <c r="K4553">
        <v>0</v>
      </c>
      <c r="L4553">
        <v>4000</v>
      </c>
      <c r="M4553">
        <f>SUM(Emisiones_CO2_CO2eq_MUNDO[[#This Row],[Edificios (kilotoneladas CO₂e)]:[Electricidad y Calor (kilotoneladas CO₂e)]])</f>
        <v>44310</v>
      </c>
    </row>
    <row r="4554" spans="1:13" x14ac:dyDescent="0.25">
      <c r="A4554" t="s">
        <v>334</v>
      </c>
      <c r="B4554" t="s">
        <v>492</v>
      </c>
      <c r="C4554" t="s">
        <v>335</v>
      </c>
      <c r="D4554">
        <v>2006</v>
      </c>
      <c r="E4554">
        <v>16100</v>
      </c>
      <c r="F4554">
        <v>1850</v>
      </c>
      <c r="G4554">
        <v>-3370</v>
      </c>
      <c r="H4554">
        <v>700</v>
      </c>
      <c r="I4554">
        <v>16700</v>
      </c>
      <c r="J4554">
        <v>6100</v>
      </c>
      <c r="K4554">
        <v>0</v>
      </c>
      <c r="L4554">
        <v>4099.99999999999</v>
      </c>
      <c r="M4554">
        <f>SUM(Emisiones_CO2_CO2eq_MUNDO[[#This Row],[Edificios (kilotoneladas CO₂e)]:[Electricidad y Calor (kilotoneladas CO₂e)]])</f>
        <v>42179.999999999993</v>
      </c>
    </row>
    <row r="4555" spans="1:13" x14ac:dyDescent="0.25">
      <c r="A4555" t="s">
        <v>334</v>
      </c>
      <c r="B4555" t="s">
        <v>492</v>
      </c>
      <c r="C4555" t="s">
        <v>335</v>
      </c>
      <c r="D4555">
        <v>2007</v>
      </c>
      <c r="E4555">
        <v>14300</v>
      </c>
      <c r="F4555">
        <v>1890</v>
      </c>
      <c r="G4555">
        <v>-3370</v>
      </c>
      <c r="H4555">
        <v>600</v>
      </c>
      <c r="I4555">
        <v>17000</v>
      </c>
      <c r="J4555">
        <v>6000</v>
      </c>
      <c r="K4555">
        <v>0</v>
      </c>
      <c r="L4555">
        <v>3800</v>
      </c>
      <c r="M4555">
        <f>SUM(Emisiones_CO2_CO2eq_MUNDO[[#This Row],[Edificios (kilotoneladas CO₂e)]:[Electricidad y Calor (kilotoneladas CO₂e)]])</f>
        <v>40220</v>
      </c>
    </row>
    <row r="4556" spans="1:13" x14ac:dyDescent="0.25">
      <c r="A4556" t="s">
        <v>334</v>
      </c>
      <c r="B4556" t="s">
        <v>492</v>
      </c>
      <c r="C4556" t="s">
        <v>335</v>
      </c>
      <c r="D4556">
        <v>2008</v>
      </c>
      <c r="E4556">
        <v>15200</v>
      </c>
      <c r="F4556">
        <v>1860</v>
      </c>
      <c r="G4556">
        <v>-3370</v>
      </c>
      <c r="H4556">
        <v>700</v>
      </c>
      <c r="I4556">
        <v>17400</v>
      </c>
      <c r="J4556">
        <v>6000</v>
      </c>
      <c r="K4556">
        <v>0</v>
      </c>
      <c r="L4556">
        <v>3900</v>
      </c>
      <c r="M4556">
        <f>SUM(Emisiones_CO2_CO2eq_MUNDO[[#This Row],[Edificios (kilotoneladas CO₂e)]:[Electricidad y Calor (kilotoneladas CO₂e)]])</f>
        <v>41690</v>
      </c>
    </row>
    <row r="4557" spans="1:13" x14ac:dyDescent="0.25">
      <c r="A4557" t="s">
        <v>334</v>
      </c>
      <c r="B4557" t="s">
        <v>492</v>
      </c>
      <c r="C4557" t="s">
        <v>335</v>
      </c>
      <c r="D4557">
        <v>2009</v>
      </c>
      <c r="E4557">
        <v>14800</v>
      </c>
      <c r="F4557">
        <v>1850</v>
      </c>
      <c r="G4557">
        <v>-3370</v>
      </c>
      <c r="H4557">
        <v>700</v>
      </c>
      <c r="I4557">
        <v>17200</v>
      </c>
      <c r="J4557">
        <v>5500</v>
      </c>
      <c r="K4557">
        <v>0</v>
      </c>
      <c r="L4557">
        <v>3600</v>
      </c>
      <c r="M4557">
        <f>SUM(Emisiones_CO2_CO2eq_MUNDO[[#This Row],[Edificios (kilotoneladas CO₂e)]:[Electricidad y Calor (kilotoneladas CO₂e)]])</f>
        <v>40280</v>
      </c>
    </row>
    <row r="4558" spans="1:13" x14ac:dyDescent="0.25">
      <c r="A4558" t="s">
        <v>334</v>
      </c>
      <c r="B4558" t="s">
        <v>492</v>
      </c>
      <c r="C4558" t="s">
        <v>335</v>
      </c>
      <c r="D4558">
        <v>2010</v>
      </c>
      <c r="E4558">
        <v>16000</v>
      </c>
      <c r="F4558">
        <v>1960</v>
      </c>
      <c r="G4558">
        <v>-3370</v>
      </c>
      <c r="H4558">
        <v>600</v>
      </c>
      <c r="I4558">
        <v>17200</v>
      </c>
      <c r="J4558">
        <v>5700</v>
      </c>
      <c r="K4558">
        <v>0</v>
      </c>
      <c r="L4558">
        <v>3700</v>
      </c>
      <c r="M4558">
        <f>SUM(Emisiones_CO2_CO2eq_MUNDO[[#This Row],[Edificios (kilotoneladas CO₂e)]:[Electricidad y Calor (kilotoneladas CO₂e)]])</f>
        <v>41790</v>
      </c>
    </row>
    <row r="4559" spans="1:13" x14ac:dyDescent="0.25">
      <c r="A4559" t="s">
        <v>334</v>
      </c>
      <c r="B4559" t="s">
        <v>492</v>
      </c>
      <c r="C4559" t="s">
        <v>335</v>
      </c>
      <c r="D4559">
        <v>2011</v>
      </c>
      <c r="E4559">
        <v>12800</v>
      </c>
      <c r="F4559">
        <v>1930</v>
      </c>
      <c r="G4559">
        <v>-1530</v>
      </c>
      <c r="H4559">
        <v>600</v>
      </c>
      <c r="I4559">
        <v>17000</v>
      </c>
      <c r="J4559">
        <v>5300</v>
      </c>
      <c r="K4559">
        <v>0</v>
      </c>
      <c r="L4559">
        <v>3500</v>
      </c>
      <c r="M4559">
        <f>SUM(Emisiones_CO2_CO2eq_MUNDO[[#This Row],[Edificios (kilotoneladas CO₂e)]:[Electricidad y Calor (kilotoneladas CO₂e)]])</f>
        <v>39600</v>
      </c>
    </row>
    <row r="4560" spans="1:13" x14ac:dyDescent="0.25">
      <c r="A4560" t="s">
        <v>334</v>
      </c>
      <c r="B4560" t="s">
        <v>492</v>
      </c>
      <c r="C4560" t="s">
        <v>335</v>
      </c>
      <c r="D4560">
        <v>2012</v>
      </c>
      <c r="E4560">
        <v>14100</v>
      </c>
      <c r="F4560">
        <v>1810</v>
      </c>
      <c r="G4560">
        <v>-1530</v>
      </c>
      <c r="H4560">
        <v>600</v>
      </c>
      <c r="I4560">
        <v>17100</v>
      </c>
      <c r="J4560">
        <v>5300</v>
      </c>
      <c r="K4560">
        <v>0</v>
      </c>
      <c r="L4560">
        <v>3600</v>
      </c>
      <c r="M4560">
        <f>SUM(Emisiones_CO2_CO2eq_MUNDO[[#This Row],[Edificios (kilotoneladas CO₂e)]:[Electricidad y Calor (kilotoneladas CO₂e)]])</f>
        <v>40980</v>
      </c>
    </row>
    <row r="4561" spans="1:13" x14ac:dyDescent="0.25">
      <c r="A4561" t="s">
        <v>334</v>
      </c>
      <c r="B4561" t="s">
        <v>492</v>
      </c>
      <c r="C4561" t="s">
        <v>335</v>
      </c>
      <c r="D4561">
        <v>2013</v>
      </c>
      <c r="E4561">
        <v>15000</v>
      </c>
      <c r="F4561">
        <v>1830</v>
      </c>
      <c r="G4561">
        <v>-1530</v>
      </c>
      <c r="H4561">
        <v>600</v>
      </c>
      <c r="I4561">
        <v>17100</v>
      </c>
      <c r="J4561">
        <v>5400</v>
      </c>
      <c r="K4561">
        <v>0</v>
      </c>
      <c r="L4561">
        <v>3700</v>
      </c>
      <c r="M4561">
        <f>SUM(Emisiones_CO2_CO2eq_MUNDO[[#This Row],[Edificios (kilotoneladas CO₂e)]:[Electricidad y Calor (kilotoneladas CO₂e)]])</f>
        <v>42100</v>
      </c>
    </row>
    <row r="4562" spans="1:13" x14ac:dyDescent="0.25">
      <c r="A4562" t="s">
        <v>334</v>
      </c>
      <c r="B4562" t="s">
        <v>492</v>
      </c>
      <c r="C4562" t="s">
        <v>335</v>
      </c>
      <c r="D4562">
        <v>2014</v>
      </c>
      <c r="E4562">
        <v>11700</v>
      </c>
      <c r="F4562">
        <v>1880</v>
      </c>
      <c r="G4562">
        <v>-1530</v>
      </c>
      <c r="H4562">
        <v>400</v>
      </c>
      <c r="I4562">
        <v>16900</v>
      </c>
      <c r="J4562">
        <v>5300</v>
      </c>
      <c r="K4562">
        <v>0</v>
      </c>
      <c r="L4562">
        <v>3500</v>
      </c>
      <c r="M4562">
        <f>SUM(Emisiones_CO2_CO2eq_MUNDO[[#This Row],[Edificios (kilotoneladas CO₂e)]:[Electricidad y Calor (kilotoneladas CO₂e)]])</f>
        <v>38150</v>
      </c>
    </row>
    <row r="4563" spans="1:13" x14ac:dyDescent="0.25">
      <c r="A4563" t="s">
        <v>334</v>
      </c>
      <c r="B4563" t="s">
        <v>492</v>
      </c>
      <c r="C4563" t="s">
        <v>335</v>
      </c>
      <c r="D4563">
        <v>2015</v>
      </c>
      <c r="E4563">
        <v>12500</v>
      </c>
      <c r="F4563">
        <v>1720</v>
      </c>
      <c r="G4563">
        <v>-1530</v>
      </c>
      <c r="H4563">
        <v>500</v>
      </c>
      <c r="I4563">
        <v>16200</v>
      </c>
      <c r="J4563">
        <v>5100</v>
      </c>
      <c r="K4563">
        <v>0</v>
      </c>
      <c r="L4563">
        <v>3000</v>
      </c>
      <c r="M4563">
        <f>SUM(Emisiones_CO2_CO2eq_MUNDO[[#This Row],[Edificios (kilotoneladas CO₂e)]:[Electricidad y Calor (kilotoneladas CO₂e)]])</f>
        <v>37490</v>
      </c>
    </row>
    <row r="4564" spans="1:13" x14ac:dyDescent="0.25">
      <c r="A4564" t="s">
        <v>334</v>
      </c>
      <c r="B4564" t="s">
        <v>492</v>
      </c>
      <c r="C4564" t="s">
        <v>335</v>
      </c>
      <c r="D4564">
        <v>2016</v>
      </c>
      <c r="E4564">
        <v>13000</v>
      </c>
      <c r="F4564">
        <v>1770</v>
      </c>
      <c r="G4564">
        <v>-1530</v>
      </c>
      <c r="H4564">
        <v>500</v>
      </c>
      <c r="I4564">
        <v>16000</v>
      </c>
      <c r="J4564">
        <v>5200</v>
      </c>
      <c r="K4564">
        <v>0</v>
      </c>
      <c r="L4564">
        <v>3100</v>
      </c>
      <c r="M4564">
        <f>SUM(Emisiones_CO2_CO2eq_MUNDO[[#This Row],[Edificios (kilotoneladas CO₂e)]:[Electricidad y Calor (kilotoneladas CO₂e)]])</f>
        <v>38040</v>
      </c>
    </row>
    <row r="4565" spans="1:13" x14ac:dyDescent="0.25">
      <c r="A4565" t="s">
        <v>336</v>
      </c>
      <c r="B4565" t="s">
        <v>493</v>
      </c>
      <c r="C4565" t="s">
        <v>337</v>
      </c>
      <c r="D4565">
        <v>1990</v>
      </c>
      <c r="E4565">
        <v>3000</v>
      </c>
      <c r="F4565">
        <v>1460</v>
      </c>
      <c r="G4565">
        <v>-1530</v>
      </c>
      <c r="H4565">
        <v>6100</v>
      </c>
      <c r="I4565">
        <v>7200</v>
      </c>
      <c r="J4565">
        <v>3000</v>
      </c>
      <c r="K4565">
        <v>880</v>
      </c>
      <c r="L4565">
        <v>8000</v>
      </c>
      <c r="M4565">
        <f>SUM(Emisiones_CO2_CO2eq_MUNDO[[#This Row],[Edificios (kilotoneladas CO₂e)]:[Electricidad y Calor (kilotoneladas CO₂e)]])</f>
        <v>28110</v>
      </c>
    </row>
    <row r="4566" spans="1:13" x14ac:dyDescent="0.25">
      <c r="A4566" t="s">
        <v>336</v>
      </c>
      <c r="B4566" t="s">
        <v>493</v>
      </c>
      <c r="C4566" t="s">
        <v>337</v>
      </c>
      <c r="D4566">
        <v>1991</v>
      </c>
      <c r="E4566">
        <v>3100</v>
      </c>
      <c r="F4566">
        <v>1450</v>
      </c>
      <c r="G4566">
        <v>-1530</v>
      </c>
      <c r="H4566">
        <v>7400</v>
      </c>
      <c r="I4566">
        <v>7600</v>
      </c>
      <c r="J4566">
        <v>3700</v>
      </c>
      <c r="K4566">
        <v>880</v>
      </c>
      <c r="L4566">
        <v>8100</v>
      </c>
      <c r="M4566">
        <f>SUM(Emisiones_CO2_CO2eq_MUNDO[[#This Row],[Edificios (kilotoneladas CO₂e)]:[Electricidad y Calor (kilotoneladas CO₂e)]])</f>
        <v>30700</v>
      </c>
    </row>
    <row r="4567" spans="1:13" x14ac:dyDescent="0.25">
      <c r="A4567" t="s">
        <v>336</v>
      </c>
      <c r="B4567" t="s">
        <v>493</v>
      </c>
      <c r="C4567" t="s">
        <v>337</v>
      </c>
      <c r="D4567">
        <v>1992</v>
      </c>
      <c r="E4567">
        <v>3100</v>
      </c>
      <c r="F4567">
        <v>1520</v>
      </c>
      <c r="G4567">
        <v>-1530</v>
      </c>
      <c r="H4567">
        <v>5700</v>
      </c>
      <c r="I4567">
        <v>7200</v>
      </c>
      <c r="J4567">
        <v>3900</v>
      </c>
      <c r="K4567">
        <v>1590</v>
      </c>
      <c r="L4567">
        <v>8400</v>
      </c>
      <c r="M4567">
        <f>SUM(Emisiones_CO2_CO2eq_MUNDO[[#This Row],[Edificios (kilotoneladas CO₂e)]:[Electricidad y Calor (kilotoneladas CO₂e)]])</f>
        <v>29880</v>
      </c>
    </row>
    <row r="4568" spans="1:13" x14ac:dyDescent="0.25">
      <c r="A4568" t="s">
        <v>336</v>
      </c>
      <c r="B4568" t="s">
        <v>493</v>
      </c>
      <c r="C4568" t="s">
        <v>337</v>
      </c>
      <c r="D4568">
        <v>1993</v>
      </c>
      <c r="E4568">
        <v>3300</v>
      </c>
      <c r="F4568">
        <v>1840</v>
      </c>
      <c r="G4568">
        <v>-1530</v>
      </c>
      <c r="H4568">
        <v>4700</v>
      </c>
      <c r="I4568">
        <v>7500</v>
      </c>
      <c r="J4568">
        <v>4200</v>
      </c>
      <c r="K4568">
        <v>660</v>
      </c>
      <c r="L4568">
        <v>8700</v>
      </c>
      <c r="M4568">
        <f>SUM(Emisiones_CO2_CO2eq_MUNDO[[#This Row],[Edificios (kilotoneladas CO₂e)]:[Electricidad y Calor (kilotoneladas CO₂e)]])</f>
        <v>29370</v>
      </c>
    </row>
    <row r="4569" spans="1:13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1820</v>
      </c>
      <c r="G4569">
        <v>-1530</v>
      </c>
      <c r="H4569">
        <v>3400</v>
      </c>
      <c r="I4569">
        <v>7500</v>
      </c>
      <c r="J4569">
        <v>4600</v>
      </c>
      <c r="K4569">
        <v>660</v>
      </c>
      <c r="L4569">
        <v>10500</v>
      </c>
      <c r="M4569">
        <f>SUM(Emisiones_CO2_CO2eq_MUNDO[[#This Row],[Edificios (kilotoneladas CO₂e)]:[Electricidad y Calor (kilotoneladas CO₂e)]])</f>
        <v>30350</v>
      </c>
    </row>
    <row r="4570" spans="1:13" x14ac:dyDescent="0.25">
      <c r="A4570" t="s">
        <v>336</v>
      </c>
      <c r="B4570" t="s">
        <v>493</v>
      </c>
      <c r="C4570" t="s">
        <v>337</v>
      </c>
      <c r="D4570">
        <v>1995</v>
      </c>
      <c r="E4570">
        <v>3500</v>
      </c>
      <c r="F4570">
        <v>1790</v>
      </c>
      <c r="G4570">
        <v>-1530</v>
      </c>
      <c r="H4570">
        <v>3700</v>
      </c>
      <c r="I4570">
        <v>7500</v>
      </c>
      <c r="J4570">
        <v>5000</v>
      </c>
      <c r="K4570">
        <v>770</v>
      </c>
      <c r="L4570">
        <v>11500</v>
      </c>
      <c r="M4570">
        <f>SUM(Emisiones_CO2_CO2eq_MUNDO[[#This Row],[Edificios (kilotoneladas CO₂e)]:[Electricidad y Calor (kilotoneladas CO₂e)]])</f>
        <v>32230</v>
      </c>
    </row>
    <row r="4571" spans="1:13" x14ac:dyDescent="0.25">
      <c r="A4571" t="s">
        <v>336</v>
      </c>
      <c r="B4571" t="s">
        <v>493</v>
      </c>
      <c r="C4571" t="s">
        <v>337</v>
      </c>
      <c r="D4571">
        <v>1996</v>
      </c>
      <c r="E4571">
        <v>4099.99999999999</v>
      </c>
      <c r="F4571">
        <v>1800</v>
      </c>
      <c r="G4571">
        <v>-1530</v>
      </c>
      <c r="H4571">
        <v>3400</v>
      </c>
      <c r="I4571">
        <v>8800</v>
      </c>
      <c r="J4571">
        <v>5300</v>
      </c>
      <c r="K4571">
        <v>770</v>
      </c>
      <c r="L4571">
        <v>12600</v>
      </c>
      <c r="M4571">
        <f>SUM(Emisiones_CO2_CO2eq_MUNDO[[#This Row],[Edificios (kilotoneladas CO₂e)]:[Electricidad y Calor (kilotoneladas CO₂e)]])</f>
        <v>35239.999999999985</v>
      </c>
    </row>
    <row r="4572" spans="1:13" x14ac:dyDescent="0.25">
      <c r="A4572" t="s">
        <v>336</v>
      </c>
      <c r="B4572" t="s">
        <v>493</v>
      </c>
      <c r="C4572" t="s">
        <v>337</v>
      </c>
      <c r="D4572">
        <v>1997</v>
      </c>
      <c r="E4572">
        <v>4300</v>
      </c>
      <c r="F4572">
        <v>1920</v>
      </c>
      <c r="G4572">
        <v>-1530</v>
      </c>
      <c r="H4572">
        <v>2800</v>
      </c>
      <c r="I4572">
        <v>9000</v>
      </c>
      <c r="J4572">
        <v>4800</v>
      </c>
      <c r="K4572">
        <v>710</v>
      </c>
      <c r="L4572">
        <v>13500</v>
      </c>
      <c r="M4572">
        <f>SUM(Emisiones_CO2_CO2eq_MUNDO[[#This Row],[Edificios (kilotoneladas CO₂e)]:[Electricidad y Calor (kilotoneladas CO₂e)]])</f>
        <v>35500</v>
      </c>
    </row>
    <row r="4573" spans="1:13" x14ac:dyDescent="0.25">
      <c r="A4573" t="s">
        <v>336</v>
      </c>
      <c r="B4573" t="s">
        <v>493</v>
      </c>
      <c r="C4573" t="s">
        <v>337</v>
      </c>
      <c r="D4573">
        <v>1998</v>
      </c>
      <c r="E4573">
        <v>4300</v>
      </c>
      <c r="F4573">
        <v>1810</v>
      </c>
      <c r="G4573">
        <v>-1530</v>
      </c>
      <c r="H4573">
        <v>3100</v>
      </c>
      <c r="I4573">
        <v>9300</v>
      </c>
      <c r="J4573">
        <v>6100</v>
      </c>
      <c r="K4573">
        <v>710</v>
      </c>
      <c r="L4573">
        <v>14700</v>
      </c>
      <c r="M4573">
        <f>SUM(Emisiones_CO2_CO2eq_MUNDO[[#This Row],[Edificios (kilotoneladas CO₂e)]:[Electricidad y Calor (kilotoneladas CO₂e)]])</f>
        <v>38490</v>
      </c>
    </row>
    <row r="4574" spans="1:13" x14ac:dyDescent="0.25">
      <c r="A4574" t="s">
        <v>336</v>
      </c>
      <c r="B4574" t="s">
        <v>493</v>
      </c>
      <c r="C4574" t="s">
        <v>337</v>
      </c>
      <c r="D4574">
        <v>1999</v>
      </c>
      <c r="E4574">
        <v>4400</v>
      </c>
      <c r="F4574">
        <v>2000</v>
      </c>
      <c r="G4574">
        <v>-1530</v>
      </c>
      <c r="H4574">
        <v>2700</v>
      </c>
      <c r="I4574">
        <v>8000</v>
      </c>
      <c r="J4574">
        <v>5800</v>
      </c>
      <c r="K4574">
        <v>710</v>
      </c>
      <c r="L4574">
        <v>15800</v>
      </c>
      <c r="M4574">
        <f>SUM(Emisiones_CO2_CO2eq_MUNDO[[#This Row],[Edificios (kilotoneladas CO₂e)]:[Electricidad y Calor (kilotoneladas CO₂e)]])</f>
        <v>37880</v>
      </c>
    </row>
    <row r="4575" spans="1:13" x14ac:dyDescent="0.25">
      <c r="A4575" t="s">
        <v>336</v>
      </c>
      <c r="B4575" t="s">
        <v>493</v>
      </c>
      <c r="C4575" t="s">
        <v>337</v>
      </c>
      <c r="D4575">
        <v>2000</v>
      </c>
      <c r="E4575">
        <v>4500</v>
      </c>
      <c r="F4575">
        <v>1790</v>
      </c>
      <c r="G4575">
        <v>-1530</v>
      </c>
      <c r="H4575">
        <v>2400</v>
      </c>
      <c r="I4575">
        <v>8500</v>
      </c>
      <c r="J4575">
        <v>5400</v>
      </c>
      <c r="K4575">
        <v>710</v>
      </c>
      <c r="L4575">
        <v>16300</v>
      </c>
      <c r="M4575">
        <f>SUM(Emisiones_CO2_CO2eq_MUNDO[[#This Row],[Edificios (kilotoneladas CO₂e)]:[Electricidad y Calor (kilotoneladas CO₂e)]])</f>
        <v>38070</v>
      </c>
    </row>
    <row r="4576" spans="1:13" x14ac:dyDescent="0.25">
      <c r="A4576" t="s">
        <v>336</v>
      </c>
      <c r="B4576" t="s">
        <v>493</v>
      </c>
      <c r="C4576" t="s">
        <v>337</v>
      </c>
      <c r="D4576">
        <v>2001</v>
      </c>
      <c r="E4576">
        <v>4500</v>
      </c>
      <c r="F4576">
        <v>1900</v>
      </c>
      <c r="G4576">
        <v>-1550</v>
      </c>
      <c r="H4576">
        <v>3800</v>
      </c>
      <c r="I4576">
        <v>8000</v>
      </c>
      <c r="J4576">
        <v>5600</v>
      </c>
      <c r="K4576">
        <v>490</v>
      </c>
      <c r="L4576">
        <v>17100</v>
      </c>
      <c r="M4576">
        <f>SUM(Emisiones_CO2_CO2eq_MUNDO[[#This Row],[Edificios (kilotoneladas CO₂e)]:[Electricidad y Calor (kilotoneladas CO₂e)]])</f>
        <v>39840</v>
      </c>
    </row>
    <row r="4577" spans="1:13" x14ac:dyDescent="0.25">
      <c r="A4577" t="s">
        <v>336</v>
      </c>
      <c r="B4577" t="s">
        <v>493</v>
      </c>
      <c r="C4577" t="s">
        <v>337</v>
      </c>
      <c r="D4577">
        <v>2002</v>
      </c>
      <c r="E4577">
        <v>4400</v>
      </c>
      <c r="F4577">
        <v>1740</v>
      </c>
      <c r="G4577">
        <v>-1550</v>
      </c>
      <c r="H4577">
        <v>2500</v>
      </c>
      <c r="I4577">
        <v>8700</v>
      </c>
      <c r="J4577">
        <v>5300</v>
      </c>
      <c r="K4577">
        <v>440</v>
      </c>
      <c r="L4577">
        <v>18800</v>
      </c>
      <c r="M4577">
        <f>SUM(Emisiones_CO2_CO2eq_MUNDO[[#This Row],[Edificios (kilotoneladas CO₂e)]:[Electricidad y Calor (kilotoneladas CO₂e)]])</f>
        <v>40330</v>
      </c>
    </row>
    <row r="4578" spans="1:13" x14ac:dyDescent="0.25">
      <c r="A4578" t="s">
        <v>336</v>
      </c>
      <c r="B4578" t="s">
        <v>493</v>
      </c>
      <c r="C4578" t="s">
        <v>337</v>
      </c>
      <c r="D4578">
        <v>2003</v>
      </c>
      <c r="E4578">
        <v>3400</v>
      </c>
      <c r="F4578">
        <v>1750</v>
      </c>
      <c r="G4578">
        <v>-1550</v>
      </c>
      <c r="H4578">
        <v>2700</v>
      </c>
      <c r="I4578">
        <v>7900</v>
      </c>
      <c r="J4578">
        <v>5700</v>
      </c>
      <c r="K4578">
        <v>490</v>
      </c>
      <c r="L4578">
        <v>20400</v>
      </c>
      <c r="M4578">
        <f>SUM(Emisiones_CO2_CO2eq_MUNDO[[#This Row],[Edificios (kilotoneladas CO₂e)]:[Electricidad y Calor (kilotoneladas CO₂e)]])</f>
        <v>40790</v>
      </c>
    </row>
    <row r="4579" spans="1:13" x14ac:dyDescent="0.25">
      <c r="A4579" t="s">
        <v>336</v>
      </c>
      <c r="B4579" t="s">
        <v>493</v>
      </c>
      <c r="C4579" t="s">
        <v>337</v>
      </c>
      <c r="D4579">
        <v>2004</v>
      </c>
      <c r="E4579">
        <v>5200</v>
      </c>
      <c r="F4579">
        <v>1690</v>
      </c>
      <c r="G4579">
        <v>-1550</v>
      </c>
      <c r="H4579">
        <v>2100</v>
      </c>
      <c r="I4579">
        <v>10300</v>
      </c>
      <c r="J4579">
        <v>4500</v>
      </c>
      <c r="K4579">
        <v>490</v>
      </c>
      <c r="L4579">
        <v>20300</v>
      </c>
      <c r="M4579">
        <f>SUM(Emisiones_CO2_CO2eq_MUNDO[[#This Row],[Edificios (kilotoneladas CO₂e)]:[Electricidad y Calor (kilotoneladas CO₂e)]])</f>
        <v>43030</v>
      </c>
    </row>
    <row r="4580" spans="1:13" x14ac:dyDescent="0.25">
      <c r="A4580" t="s">
        <v>336</v>
      </c>
      <c r="B4580" t="s">
        <v>493</v>
      </c>
      <c r="C4580" t="s">
        <v>337</v>
      </c>
      <c r="D4580">
        <v>2005</v>
      </c>
      <c r="E4580">
        <v>7300</v>
      </c>
      <c r="F4580">
        <v>1640</v>
      </c>
      <c r="G4580">
        <v>-1550</v>
      </c>
      <c r="H4580">
        <v>2900</v>
      </c>
      <c r="I4580">
        <v>13600</v>
      </c>
      <c r="J4580">
        <v>6300</v>
      </c>
      <c r="K4580">
        <v>490</v>
      </c>
      <c r="L4580">
        <v>23300</v>
      </c>
      <c r="M4580">
        <f>SUM(Emisiones_CO2_CO2eq_MUNDO[[#This Row],[Edificios (kilotoneladas CO₂e)]:[Electricidad y Calor (kilotoneladas CO₂e)]])</f>
        <v>53980</v>
      </c>
    </row>
    <row r="4581" spans="1:13" x14ac:dyDescent="0.25">
      <c r="A4581" t="s">
        <v>336</v>
      </c>
      <c r="B4581" t="s">
        <v>493</v>
      </c>
      <c r="C4581" t="s">
        <v>337</v>
      </c>
      <c r="D4581">
        <v>2006</v>
      </c>
      <c r="E4581">
        <v>7700</v>
      </c>
      <c r="F4581">
        <v>1700</v>
      </c>
      <c r="G4581">
        <v>-2240</v>
      </c>
      <c r="H4581">
        <v>2900</v>
      </c>
      <c r="I4581">
        <v>14500</v>
      </c>
      <c r="J4581">
        <v>6900</v>
      </c>
      <c r="K4581">
        <v>440</v>
      </c>
      <c r="L4581">
        <v>24800</v>
      </c>
      <c r="M4581">
        <f>SUM(Emisiones_CO2_CO2eq_MUNDO[[#This Row],[Edificios (kilotoneladas CO₂e)]:[Electricidad y Calor (kilotoneladas CO₂e)]])</f>
        <v>56700</v>
      </c>
    </row>
    <row r="4582" spans="1:13" x14ac:dyDescent="0.25">
      <c r="A4582" t="s">
        <v>336</v>
      </c>
      <c r="B4582" t="s">
        <v>493</v>
      </c>
      <c r="C4582" t="s">
        <v>337</v>
      </c>
      <c r="D4582">
        <v>2007</v>
      </c>
      <c r="E4582">
        <v>7600</v>
      </c>
      <c r="F4582">
        <v>1850</v>
      </c>
      <c r="G4582">
        <v>-2240</v>
      </c>
      <c r="H4582">
        <v>3000</v>
      </c>
      <c r="I4582">
        <v>15100</v>
      </c>
      <c r="J4582">
        <v>7500</v>
      </c>
      <c r="K4582">
        <v>270</v>
      </c>
      <c r="L4582">
        <v>26500</v>
      </c>
      <c r="M4582">
        <f>SUM(Emisiones_CO2_CO2eq_MUNDO[[#This Row],[Edificios (kilotoneladas CO₂e)]:[Electricidad y Calor (kilotoneladas CO₂e)]])</f>
        <v>59580</v>
      </c>
    </row>
    <row r="4583" spans="1:13" x14ac:dyDescent="0.25">
      <c r="A4583" t="s">
        <v>336</v>
      </c>
      <c r="B4583" t="s">
        <v>493</v>
      </c>
      <c r="C4583" t="s">
        <v>337</v>
      </c>
      <c r="D4583">
        <v>2008</v>
      </c>
      <c r="E4583">
        <v>7500</v>
      </c>
      <c r="F4583">
        <v>1910</v>
      </c>
      <c r="G4583">
        <v>-2240</v>
      </c>
      <c r="H4583">
        <v>3000</v>
      </c>
      <c r="I4583">
        <v>15200</v>
      </c>
      <c r="J4583">
        <v>7600</v>
      </c>
      <c r="K4583">
        <v>270</v>
      </c>
      <c r="L4583">
        <v>28000</v>
      </c>
      <c r="M4583">
        <f>SUM(Emisiones_CO2_CO2eq_MUNDO[[#This Row],[Edificios (kilotoneladas CO₂e)]:[Electricidad y Calor (kilotoneladas CO₂e)]])</f>
        <v>61240</v>
      </c>
    </row>
    <row r="4584" spans="1:13" x14ac:dyDescent="0.25">
      <c r="A4584" t="s">
        <v>336</v>
      </c>
      <c r="B4584" t="s">
        <v>493</v>
      </c>
      <c r="C4584" t="s">
        <v>337</v>
      </c>
      <c r="D4584">
        <v>2009</v>
      </c>
      <c r="E4584">
        <v>6000</v>
      </c>
      <c r="F4584">
        <v>1860</v>
      </c>
      <c r="G4584">
        <v>-2240</v>
      </c>
      <c r="H4584">
        <v>2300</v>
      </c>
      <c r="I4584">
        <v>12800</v>
      </c>
      <c r="J4584">
        <v>6000</v>
      </c>
      <c r="K4584">
        <v>270</v>
      </c>
      <c r="L4584">
        <v>29600</v>
      </c>
      <c r="M4584">
        <f>SUM(Emisiones_CO2_CO2eq_MUNDO[[#This Row],[Edificios (kilotoneladas CO₂e)]:[Electricidad y Calor (kilotoneladas CO₂e)]])</f>
        <v>56590</v>
      </c>
    </row>
    <row r="4585" spans="1:13" x14ac:dyDescent="0.25">
      <c r="A4585" t="s">
        <v>336</v>
      </c>
      <c r="B4585" t="s">
        <v>493</v>
      </c>
      <c r="C4585" t="s">
        <v>337</v>
      </c>
      <c r="D4585">
        <v>2010</v>
      </c>
      <c r="E4585">
        <v>5500</v>
      </c>
      <c r="F4585">
        <v>2150</v>
      </c>
      <c r="G4585">
        <v>-2240</v>
      </c>
      <c r="H4585">
        <v>2200</v>
      </c>
      <c r="I4585">
        <v>12300</v>
      </c>
      <c r="J4585">
        <v>7300</v>
      </c>
      <c r="K4585">
        <v>270</v>
      </c>
      <c r="L4585">
        <v>29300</v>
      </c>
      <c r="M4585">
        <f>SUM(Emisiones_CO2_CO2eq_MUNDO[[#This Row],[Edificios (kilotoneladas CO₂e)]:[Electricidad y Calor (kilotoneladas CO₂e)]])</f>
        <v>56780</v>
      </c>
    </row>
    <row r="4586" spans="1:13" x14ac:dyDescent="0.25">
      <c r="A4586" t="s">
        <v>336</v>
      </c>
      <c r="B4586" t="s">
        <v>493</v>
      </c>
      <c r="C4586" t="s">
        <v>337</v>
      </c>
      <c r="D4586">
        <v>2011</v>
      </c>
      <c r="E4586">
        <v>5200</v>
      </c>
      <c r="F4586">
        <v>1770</v>
      </c>
      <c r="G4586">
        <v>-1210</v>
      </c>
      <c r="H4586">
        <v>2100</v>
      </c>
      <c r="I4586">
        <v>11800</v>
      </c>
      <c r="J4586">
        <v>6700</v>
      </c>
      <c r="K4586">
        <v>440</v>
      </c>
      <c r="L4586">
        <v>26400</v>
      </c>
      <c r="M4586">
        <f>SUM(Emisiones_CO2_CO2eq_MUNDO[[#This Row],[Edificios (kilotoneladas CO₂e)]:[Electricidad y Calor (kilotoneladas CO₂e)]])</f>
        <v>53200</v>
      </c>
    </row>
    <row r="4587" spans="1:13" x14ac:dyDescent="0.25">
      <c r="A4587" t="s">
        <v>336</v>
      </c>
      <c r="B4587" t="s">
        <v>493</v>
      </c>
      <c r="C4587" t="s">
        <v>337</v>
      </c>
      <c r="D4587">
        <v>2012</v>
      </c>
      <c r="E4587">
        <v>3700</v>
      </c>
      <c r="F4587">
        <v>2089.99999999999</v>
      </c>
      <c r="G4587">
        <v>-1210</v>
      </c>
      <c r="H4587">
        <v>1500</v>
      </c>
      <c r="I4587">
        <v>8400</v>
      </c>
      <c r="J4587">
        <v>4800</v>
      </c>
      <c r="K4587">
        <v>160</v>
      </c>
      <c r="L4587">
        <v>21800</v>
      </c>
      <c r="M4587">
        <f>SUM(Emisiones_CO2_CO2eq_MUNDO[[#This Row],[Edificios (kilotoneladas CO₂e)]:[Electricidad y Calor (kilotoneladas CO₂e)]])</f>
        <v>41239.999999999985</v>
      </c>
    </row>
    <row r="4588" spans="1:13" x14ac:dyDescent="0.25">
      <c r="A4588" t="s">
        <v>336</v>
      </c>
      <c r="B4588" t="s">
        <v>493</v>
      </c>
      <c r="C4588" t="s">
        <v>337</v>
      </c>
      <c r="D4588">
        <v>2013</v>
      </c>
      <c r="E4588">
        <v>3200</v>
      </c>
      <c r="F4588">
        <v>1390</v>
      </c>
      <c r="G4588">
        <v>-1210</v>
      </c>
      <c r="H4588">
        <v>1300</v>
      </c>
      <c r="I4588">
        <v>7200</v>
      </c>
      <c r="J4588">
        <v>4099.99999999999</v>
      </c>
      <c r="K4588">
        <v>550</v>
      </c>
      <c r="L4588">
        <v>14900</v>
      </c>
      <c r="M4588">
        <f>SUM(Emisiones_CO2_CO2eq_MUNDO[[#This Row],[Edificios (kilotoneladas CO₂e)]:[Electricidad y Calor (kilotoneladas CO₂e)]])</f>
        <v>31429.999999999989</v>
      </c>
    </row>
    <row r="4589" spans="1:13" x14ac:dyDescent="0.25">
      <c r="A4589" t="s">
        <v>336</v>
      </c>
      <c r="B4589" t="s">
        <v>493</v>
      </c>
      <c r="C4589" t="s">
        <v>337</v>
      </c>
      <c r="D4589">
        <v>2014</v>
      </c>
      <c r="E4589">
        <v>3000</v>
      </c>
      <c r="F4589">
        <v>1330</v>
      </c>
      <c r="G4589">
        <v>-1210</v>
      </c>
      <c r="H4589">
        <v>1200</v>
      </c>
      <c r="I4589">
        <v>6600</v>
      </c>
      <c r="J4589">
        <v>3700</v>
      </c>
      <c r="K4589">
        <v>440</v>
      </c>
      <c r="L4589">
        <v>12600</v>
      </c>
      <c r="M4589">
        <f>SUM(Emisiones_CO2_CO2eq_MUNDO[[#This Row],[Edificios (kilotoneladas CO₂e)]:[Electricidad y Calor (kilotoneladas CO₂e)]])</f>
        <v>27660</v>
      </c>
    </row>
    <row r="4590" spans="1:13" x14ac:dyDescent="0.25">
      <c r="A4590" t="s">
        <v>336</v>
      </c>
      <c r="B4590" t="s">
        <v>493</v>
      </c>
      <c r="C4590" t="s">
        <v>337</v>
      </c>
      <c r="D4590">
        <v>2015</v>
      </c>
      <c r="E4590">
        <v>2900</v>
      </c>
      <c r="F4590">
        <v>1400</v>
      </c>
      <c r="G4590">
        <v>-1210</v>
      </c>
      <c r="H4590">
        <v>1200</v>
      </c>
      <c r="I4590">
        <v>6400</v>
      </c>
      <c r="J4590">
        <v>3600</v>
      </c>
      <c r="K4590">
        <v>440</v>
      </c>
      <c r="L4590">
        <v>12000</v>
      </c>
      <c r="M4590">
        <f>SUM(Emisiones_CO2_CO2eq_MUNDO[[#This Row],[Edificios (kilotoneladas CO₂e)]:[Electricidad y Calor (kilotoneladas CO₂e)]])</f>
        <v>26730</v>
      </c>
    </row>
    <row r="4591" spans="1:13" x14ac:dyDescent="0.25">
      <c r="A4591" t="s">
        <v>336</v>
      </c>
      <c r="B4591" t="s">
        <v>493</v>
      </c>
      <c r="C4591" t="s">
        <v>337</v>
      </c>
      <c r="D4591">
        <v>2016</v>
      </c>
      <c r="E4591">
        <v>2900</v>
      </c>
      <c r="F4591">
        <v>1400</v>
      </c>
      <c r="G4591">
        <v>-1210</v>
      </c>
      <c r="H4591">
        <v>1100</v>
      </c>
      <c r="I4591">
        <v>6400</v>
      </c>
      <c r="J4591">
        <v>3500</v>
      </c>
      <c r="K4591">
        <v>440</v>
      </c>
      <c r="L4591">
        <v>12000</v>
      </c>
      <c r="M4591">
        <f>SUM(Emisiones_CO2_CO2eq_MUNDO[[#This Row],[Edificios (kilotoneladas CO₂e)]:[Electricidad y Calor (kilotoneladas CO₂e)]])</f>
        <v>26530</v>
      </c>
    </row>
    <row r="4592" spans="1:13" x14ac:dyDescent="0.25">
      <c r="A4592" t="s">
        <v>338</v>
      </c>
      <c r="B4592" t="s">
        <v>494</v>
      </c>
      <c r="C4592" t="s">
        <v>339</v>
      </c>
      <c r="D4592">
        <v>1990</v>
      </c>
      <c r="E4592">
        <v>0</v>
      </c>
      <c r="F4592">
        <v>0</v>
      </c>
      <c r="G4592">
        <v>90</v>
      </c>
      <c r="H4592">
        <v>8800</v>
      </c>
      <c r="I4592">
        <v>700</v>
      </c>
      <c r="J4592">
        <v>0</v>
      </c>
      <c r="K4592">
        <v>0</v>
      </c>
      <c r="L4592">
        <v>1500</v>
      </c>
      <c r="M4592">
        <f>SUM(Emisiones_CO2_CO2eq_MUNDO[[#This Row],[Edificios (kilotoneladas CO₂e)]:[Electricidad y Calor (kilotoneladas CO₂e)]])</f>
        <v>11090</v>
      </c>
    </row>
    <row r="4593" spans="1:13" x14ac:dyDescent="0.25">
      <c r="A4593" t="s">
        <v>338</v>
      </c>
      <c r="B4593" t="s">
        <v>494</v>
      </c>
      <c r="C4593" t="s">
        <v>339</v>
      </c>
      <c r="D4593">
        <v>1991</v>
      </c>
      <c r="E4593">
        <v>0</v>
      </c>
      <c r="F4593">
        <v>0</v>
      </c>
      <c r="G4593">
        <v>90</v>
      </c>
      <c r="H4593">
        <v>7900</v>
      </c>
      <c r="I4593">
        <v>700</v>
      </c>
      <c r="J4593">
        <v>0</v>
      </c>
      <c r="K4593">
        <v>0</v>
      </c>
      <c r="L4593">
        <v>1500</v>
      </c>
      <c r="M4593">
        <f>SUM(Emisiones_CO2_CO2eq_MUNDO[[#This Row],[Edificios (kilotoneladas CO₂e)]:[Electricidad y Calor (kilotoneladas CO₂e)]])</f>
        <v>10190</v>
      </c>
    </row>
    <row r="4594" spans="1:13" x14ac:dyDescent="0.25">
      <c r="A4594" t="s">
        <v>338</v>
      </c>
      <c r="B4594" t="s">
        <v>494</v>
      </c>
      <c r="C4594" t="s">
        <v>339</v>
      </c>
      <c r="D4594">
        <v>1992</v>
      </c>
      <c r="E4594">
        <v>0</v>
      </c>
      <c r="F4594">
        <v>180</v>
      </c>
      <c r="G4594">
        <v>90</v>
      </c>
      <c r="H4594">
        <v>5400</v>
      </c>
      <c r="I4594">
        <v>400</v>
      </c>
      <c r="J4594">
        <v>0</v>
      </c>
      <c r="K4594">
        <v>0</v>
      </c>
      <c r="L4594">
        <v>1700</v>
      </c>
      <c r="M4594">
        <f>SUM(Emisiones_CO2_CO2eq_MUNDO[[#This Row],[Edificios (kilotoneladas CO₂e)]:[Electricidad y Calor (kilotoneladas CO₂e)]])</f>
        <v>7770</v>
      </c>
    </row>
    <row r="4595" spans="1:13" x14ac:dyDescent="0.25">
      <c r="A4595" t="s">
        <v>338</v>
      </c>
      <c r="B4595" t="s">
        <v>494</v>
      </c>
      <c r="C4595" t="s">
        <v>339</v>
      </c>
      <c r="D4595">
        <v>1993</v>
      </c>
      <c r="E4595">
        <v>0</v>
      </c>
      <c r="F4595">
        <v>140</v>
      </c>
      <c r="G4595">
        <v>90</v>
      </c>
      <c r="H4595">
        <v>3400</v>
      </c>
      <c r="I4595">
        <v>300</v>
      </c>
      <c r="J4595">
        <v>0</v>
      </c>
      <c r="K4595">
        <v>0</v>
      </c>
      <c r="L4595">
        <v>1300</v>
      </c>
      <c r="M4595">
        <f>SUM(Emisiones_CO2_CO2eq_MUNDO[[#This Row],[Edificios (kilotoneladas CO₂e)]:[Electricidad y Calor (kilotoneladas CO₂e)]])</f>
        <v>5230</v>
      </c>
    </row>
    <row r="4596" spans="1:13" x14ac:dyDescent="0.25">
      <c r="A4596" t="s">
        <v>338</v>
      </c>
      <c r="B4596" t="s">
        <v>494</v>
      </c>
      <c r="C4596" t="s">
        <v>339</v>
      </c>
      <c r="D4596">
        <v>1994</v>
      </c>
      <c r="E4596">
        <v>0</v>
      </c>
      <c r="F4596">
        <v>90</v>
      </c>
      <c r="G4596">
        <v>90</v>
      </c>
      <c r="H4596">
        <v>2000</v>
      </c>
      <c r="I4596">
        <v>200</v>
      </c>
      <c r="J4596">
        <v>0</v>
      </c>
      <c r="K4596">
        <v>0</v>
      </c>
      <c r="L4596">
        <v>700</v>
      </c>
      <c r="M4596">
        <f>SUM(Emisiones_CO2_CO2eq_MUNDO[[#This Row],[Edificios (kilotoneladas CO₂e)]:[Electricidad y Calor (kilotoneladas CO₂e)]])</f>
        <v>3080</v>
      </c>
    </row>
    <row r="4597" spans="1:13" x14ac:dyDescent="0.25">
      <c r="A4597" t="s">
        <v>338</v>
      </c>
      <c r="B4597" t="s">
        <v>494</v>
      </c>
      <c r="C4597" t="s">
        <v>339</v>
      </c>
      <c r="D4597">
        <v>1995</v>
      </c>
      <c r="E4597">
        <v>0</v>
      </c>
      <c r="F4597">
        <v>50</v>
      </c>
      <c r="G4597">
        <v>90</v>
      </c>
      <c r="H4597">
        <v>1700</v>
      </c>
      <c r="I4597">
        <v>200</v>
      </c>
      <c r="J4597">
        <v>0</v>
      </c>
      <c r="K4597">
        <v>0</v>
      </c>
      <c r="L4597">
        <v>600</v>
      </c>
      <c r="M4597">
        <f>SUM(Emisiones_CO2_CO2eq_MUNDO[[#This Row],[Edificios (kilotoneladas CO₂e)]:[Electricidad y Calor (kilotoneladas CO₂e)]])</f>
        <v>2640</v>
      </c>
    </row>
    <row r="4598" spans="1:13" x14ac:dyDescent="0.25">
      <c r="A4598" t="s">
        <v>338</v>
      </c>
      <c r="B4598" t="s">
        <v>494</v>
      </c>
      <c r="C4598" t="s">
        <v>339</v>
      </c>
      <c r="D4598">
        <v>1996</v>
      </c>
      <c r="E4598">
        <v>0</v>
      </c>
      <c r="F4598">
        <v>20</v>
      </c>
      <c r="G4598">
        <v>90</v>
      </c>
      <c r="H4598">
        <v>1500</v>
      </c>
      <c r="I4598">
        <v>100</v>
      </c>
      <c r="J4598">
        <v>0</v>
      </c>
      <c r="K4598">
        <v>0</v>
      </c>
      <c r="L4598">
        <v>600</v>
      </c>
      <c r="M4598">
        <f>SUM(Emisiones_CO2_CO2eq_MUNDO[[#This Row],[Edificios (kilotoneladas CO₂e)]:[Electricidad y Calor (kilotoneladas CO₂e)]])</f>
        <v>2310</v>
      </c>
    </row>
    <row r="4599" spans="1:13" x14ac:dyDescent="0.25">
      <c r="A4599" t="s">
        <v>338</v>
      </c>
      <c r="B4599" t="s">
        <v>494</v>
      </c>
      <c r="C4599" t="s">
        <v>339</v>
      </c>
      <c r="D4599">
        <v>1997</v>
      </c>
      <c r="E4599">
        <v>0</v>
      </c>
      <c r="F4599">
        <v>20</v>
      </c>
      <c r="G4599">
        <v>90</v>
      </c>
      <c r="H4599">
        <v>1700</v>
      </c>
      <c r="I4599">
        <v>100</v>
      </c>
      <c r="J4599">
        <v>0</v>
      </c>
      <c r="K4599">
        <v>0</v>
      </c>
      <c r="L4599">
        <v>700</v>
      </c>
      <c r="M4599">
        <f>SUM(Emisiones_CO2_CO2eq_MUNDO[[#This Row],[Edificios (kilotoneladas CO₂e)]:[Electricidad y Calor (kilotoneladas CO₂e)]])</f>
        <v>2610</v>
      </c>
    </row>
    <row r="4600" spans="1:13" x14ac:dyDescent="0.25">
      <c r="A4600" t="s">
        <v>338</v>
      </c>
      <c r="B4600" t="s">
        <v>494</v>
      </c>
      <c r="C4600" t="s">
        <v>339</v>
      </c>
      <c r="D4600">
        <v>1998</v>
      </c>
      <c r="E4600">
        <v>0</v>
      </c>
      <c r="F4600">
        <v>10</v>
      </c>
      <c r="G4600">
        <v>90</v>
      </c>
      <c r="H4600">
        <v>1900</v>
      </c>
      <c r="I4600">
        <v>100</v>
      </c>
      <c r="J4600">
        <v>0</v>
      </c>
      <c r="K4600">
        <v>0</v>
      </c>
      <c r="L4600">
        <v>700</v>
      </c>
      <c r="M4600">
        <f>SUM(Emisiones_CO2_CO2eq_MUNDO[[#This Row],[Edificios (kilotoneladas CO₂e)]:[Electricidad y Calor (kilotoneladas CO₂e)]])</f>
        <v>2800</v>
      </c>
    </row>
    <row r="4601" spans="1:13" x14ac:dyDescent="0.25">
      <c r="A4601" t="s">
        <v>338</v>
      </c>
      <c r="B4601" t="s">
        <v>494</v>
      </c>
      <c r="C4601" t="s">
        <v>339</v>
      </c>
      <c r="D4601">
        <v>1999</v>
      </c>
      <c r="E4601">
        <v>0</v>
      </c>
      <c r="F4601">
        <v>10</v>
      </c>
      <c r="G4601">
        <v>90</v>
      </c>
      <c r="H4601">
        <v>1800</v>
      </c>
      <c r="I4601">
        <v>100</v>
      </c>
      <c r="J4601">
        <v>0</v>
      </c>
      <c r="K4601">
        <v>0</v>
      </c>
      <c r="L4601">
        <v>700</v>
      </c>
      <c r="M4601">
        <f>SUM(Emisiones_CO2_CO2eq_MUNDO[[#This Row],[Edificios (kilotoneladas CO₂e)]:[Electricidad y Calor (kilotoneladas CO₂e)]])</f>
        <v>2700</v>
      </c>
    </row>
    <row r="4602" spans="1:13" x14ac:dyDescent="0.25">
      <c r="A4602" t="s">
        <v>338</v>
      </c>
      <c r="B4602" t="s">
        <v>494</v>
      </c>
      <c r="C4602" t="s">
        <v>339</v>
      </c>
      <c r="D4602">
        <v>2000</v>
      </c>
      <c r="E4602">
        <v>0</v>
      </c>
      <c r="F4602">
        <v>20</v>
      </c>
      <c r="G4602">
        <v>90</v>
      </c>
      <c r="H4602">
        <v>1600</v>
      </c>
      <c r="I4602">
        <v>0</v>
      </c>
      <c r="J4602">
        <v>0</v>
      </c>
      <c r="K4602">
        <v>0</v>
      </c>
      <c r="L4602">
        <v>600</v>
      </c>
      <c r="M4602">
        <f>SUM(Emisiones_CO2_CO2eq_MUNDO[[#This Row],[Edificios (kilotoneladas CO₂e)]:[Electricidad y Calor (kilotoneladas CO₂e)]])</f>
        <v>2310</v>
      </c>
    </row>
    <row r="4603" spans="1:13" x14ac:dyDescent="0.25">
      <c r="A4603" t="s">
        <v>338</v>
      </c>
      <c r="B4603" t="s">
        <v>494</v>
      </c>
      <c r="C4603" t="s">
        <v>339</v>
      </c>
      <c r="D4603">
        <v>2001</v>
      </c>
      <c r="E4603">
        <v>0</v>
      </c>
      <c r="F4603">
        <v>30</v>
      </c>
      <c r="G4603">
        <v>0</v>
      </c>
      <c r="H4603">
        <v>1500</v>
      </c>
      <c r="I4603">
        <v>100</v>
      </c>
      <c r="J4603">
        <v>0</v>
      </c>
      <c r="K4603">
        <v>0</v>
      </c>
      <c r="L4603">
        <v>600</v>
      </c>
      <c r="M4603">
        <f>SUM(Emisiones_CO2_CO2eq_MUNDO[[#This Row],[Edificios (kilotoneladas CO₂e)]:[Electricidad y Calor (kilotoneladas CO₂e)]])</f>
        <v>2230</v>
      </c>
    </row>
    <row r="4604" spans="1:13" x14ac:dyDescent="0.25">
      <c r="A4604" t="s">
        <v>338</v>
      </c>
      <c r="B4604" t="s">
        <v>494</v>
      </c>
      <c r="C4604" t="s">
        <v>339</v>
      </c>
      <c r="D4604">
        <v>2002</v>
      </c>
      <c r="E4604">
        <v>0</v>
      </c>
      <c r="F4604">
        <v>40</v>
      </c>
      <c r="G4604">
        <v>0</v>
      </c>
      <c r="H4604">
        <v>1500</v>
      </c>
      <c r="I4604">
        <v>100</v>
      </c>
      <c r="J4604">
        <v>0</v>
      </c>
      <c r="K4604">
        <v>0</v>
      </c>
      <c r="L4604">
        <v>500</v>
      </c>
      <c r="M4604">
        <f>SUM(Emisiones_CO2_CO2eq_MUNDO[[#This Row],[Edificios (kilotoneladas CO₂e)]:[Electricidad y Calor (kilotoneladas CO₂e)]])</f>
        <v>2140</v>
      </c>
    </row>
    <row r="4605" spans="1:13" x14ac:dyDescent="0.25">
      <c r="A4605" t="s">
        <v>338</v>
      </c>
      <c r="B4605" t="s">
        <v>494</v>
      </c>
      <c r="C4605" t="s">
        <v>339</v>
      </c>
      <c r="D4605">
        <v>2003</v>
      </c>
      <c r="E4605">
        <v>0</v>
      </c>
      <c r="F4605">
        <v>70</v>
      </c>
      <c r="G4605">
        <v>0</v>
      </c>
      <c r="H4605">
        <v>1500</v>
      </c>
      <c r="I4605">
        <v>100</v>
      </c>
      <c r="J4605">
        <v>0</v>
      </c>
      <c r="K4605">
        <v>0</v>
      </c>
      <c r="L4605">
        <v>500</v>
      </c>
      <c r="M4605">
        <f>SUM(Emisiones_CO2_CO2eq_MUNDO[[#This Row],[Edificios (kilotoneladas CO₂e)]:[Electricidad y Calor (kilotoneladas CO₂e)]])</f>
        <v>2170</v>
      </c>
    </row>
    <row r="4606" spans="1:13" x14ac:dyDescent="0.25">
      <c r="A4606" t="s">
        <v>338</v>
      </c>
      <c r="B4606" t="s">
        <v>494</v>
      </c>
      <c r="C4606" t="s">
        <v>339</v>
      </c>
      <c r="D4606">
        <v>2004</v>
      </c>
      <c r="E4606">
        <v>0</v>
      </c>
      <c r="F4606">
        <v>80</v>
      </c>
      <c r="G4606">
        <v>0</v>
      </c>
      <c r="H4606">
        <v>1800</v>
      </c>
      <c r="I4606">
        <v>100</v>
      </c>
      <c r="J4606">
        <v>0</v>
      </c>
      <c r="K4606">
        <v>0</v>
      </c>
      <c r="L4606">
        <v>600</v>
      </c>
      <c r="M4606">
        <f>SUM(Emisiones_CO2_CO2eq_MUNDO[[#This Row],[Edificios (kilotoneladas CO₂e)]:[Electricidad y Calor (kilotoneladas CO₂e)]])</f>
        <v>2580</v>
      </c>
    </row>
    <row r="4607" spans="1:13" x14ac:dyDescent="0.25">
      <c r="A4607" t="s">
        <v>338</v>
      </c>
      <c r="B4607" t="s">
        <v>494</v>
      </c>
      <c r="C4607" t="s">
        <v>339</v>
      </c>
      <c r="D4607">
        <v>2005</v>
      </c>
      <c r="E4607">
        <v>0</v>
      </c>
      <c r="F4607">
        <v>110</v>
      </c>
      <c r="G4607">
        <v>0</v>
      </c>
      <c r="H4607">
        <v>1600</v>
      </c>
      <c r="I4607">
        <v>100</v>
      </c>
      <c r="J4607">
        <v>0</v>
      </c>
      <c r="K4607">
        <v>0</v>
      </c>
      <c r="L4607">
        <v>600</v>
      </c>
      <c r="M4607">
        <f>SUM(Emisiones_CO2_CO2eq_MUNDO[[#This Row],[Edificios (kilotoneladas CO₂e)]:[Electricidad y Calor (kilotoneladas CO₂e)]])</f>
        <v>2410</v>
      </c>
    </row>
    <row r="4608" spans="1:13" x14ac:dyDescent="0.25">
      <c r="A4608" t="s">
        <v>338</v>
      </c>
      <c r="B4608" t="s">
        <v>494</v>
      </c>
      <c r="C4608" t="s">
        <v>339</v>
      </c>
      <c r="D4608">
        <v>2006</v>
      </c>
      <c r="E4608">
        <v>0</v>
      </c>
      <c r="F4608">
        <v>120</v>
      </c>
      <c r="G4608">
        <v>0</v>
      </c>
      <c r="H4608">
        <v>1800</v>
      </c>
      <c r="I4608">
        <v>200</v>
      </c>
      <c r="J4608">
        <v>0</v>
      </c>
      <c r="K4608">
        <v>0</v>
      </c>
      <c r="L4608">
        <v>600</v>
      </c>
      <c r="M4608">
        <f>SUM(Emisiones_CO2_CO2eq_MUNDO[[#This Row],[Edificios (kilotoneladas CO₂e)]:[Electricidad y Calor (kilotoneladas CO₂e)]])</f>
        <v>2720</v>
      </c>
    </row>
    <row r="4609" spans="1:13" x14ac:dyDescent="0.25">
      <c r="A4609" t="s">
        <v>338</v>
      </c>
      <c r="B4609" t="s">
        <v>494</v>
      </c>
      <c r="C4609" t="s">
        <v>339</v>
      </c>
      <c r="D4609">
        <v>2007</v>
      </c>
      <c r="E4609">
        <v>0</v>
      </c>
      <c r="F4609">
        <v>130</v>
      </c>
      <c r="G4609">
        <v>0</v>
      </c>
      <c r="H4609">
        <v>2500</v>
      </c>
      <c r="I4609">
        <v>300</v>
      </c>
      <c r="J4609">
        <v>0</v>
      </c>
      <c r="K4609">
        <v>0</v>
      </c>
      <c r="L4609">
        <v>300</v>
      </c>
      <c r="M4609">
        <f>SUM(Emisiones_CO2_CO2eq_MUNDO[[#This Row],[Edificios (kilotoneladas CO₂e)]:[Electricidad y Calor (kilotoneladas CO₂e)]])</f>
        <v>3230</v>
      </c>
    </row>
    <row r="4610" spans="1:13" x14ac:dyDescent="0.25">
      <c r="A4610" t="s">
        <v>338</v>
      </c>
      <c r="B4610" t="s">
        <v>494</v>
      </c>
      <c r="C4610" t="s">
        <v>339</v>
      </c>
      <c r="D4610">
        <v>2008</v>
      </c>
      <c r="E4610">
        <v>0</v>
      </c>
      <c r="F4610">
        <v>80</v>
      </c>
      <c r="G4610">
        <v>0</v>
      </c>
      <c r="H4610">
        <v>2500</v>
      </c>
      <c r="I4610">
        <v>300</v>
      </c>
      <c r="J4610">
        <v>0</v>
      </c>
      <c r="K4610">
        <v>0</v>
      </c>
      <c r="L4610">
        <v>200</v>
      </c>
      <c r="M4610">
        <f>SUM(Emisiones_CO2_CO2eq_MUNDO[[#This Row],[Edificios (kilotoneladas CO₂e)]:[Electricidad y Calor (kilotoneladas CO₂e)]])</f>
        <v>3080</v>
      </c>
    </row>
    <row r="4611" spans="1:13" x14ac:dyDescent="0.25">
      <c r="A4611" t="s">
        <v>338</v>
      </c>
      <c r="B4611" t="s">
        <v>494</v>
      </c>
      <c r="C4611" t="s">
        <v>339</v>
      </c>
      <c r="D4611">
        <v>2009</v>
      </c>
      <c r="E4611">
        <v>0</v>
      </c>
      <c r="F4611">
        <v>80</v>
      </c>
      <c r="G4611">
        <v>0</v>
      </c>
      <c r="H4611">
        <v>2000</v>
      </c>
      <c r="I4611">
        <v>200</v>
      </c>
      <c r="J4611">
        <v>0</v>
      </c>
      <c r="K4611">
        <v>0</v>
      </c>
      <c r="L4611">
        <v>100</v>
      </c>
      <c r="M4611">
        <f>SUM(Emisiones_CO2_CO2eq_MUNDO[[#This Row],[Edificios (kilotoneladas CO₂e)]:[Electricidad y Calor (kilotoneladas CO₂e)]])</f>
        <v>2380</v>
      </c>
    </row>
    <row r="4612" spans="1:13" x14ac:dyDescent="0.25">
      <c r="A4612" t="s">
        <v>338</v>
      </c>
      <c r="B4612" t="s">
        <v>494</v>
      </c>
      <c r="C4612" t="s">
        <v>339</v>
      </c>
      <c r="D4612">
        <v>2010</v>
      </c>
      <c r="E4612">
        <v>0</v>
      </c>
      <c r="F4612">
        <v>120</v>
      </c>
      <c r="G4612">
        <v>0</v>
      </c>
      <c r="H4612">
        <v>2000</v>
      </c>
      <c r="I4612">
        <v>300</v>
      </c>
      <c r="J4612">
        <v>0</v>
      </c>
      <c r="K4612">
        <v>0</v>
      </c>
      <c r="L4612">
        <v>0</v>
      </c>
      <c r="M4612">
        <f>SUM(Emisiones_CO2_CO2eq_MUNDO[[#This Row],[Edificios (kilotoneladas CO₂e)]:[Electricidad y Calor (kilotoneladas CO₂e)]])</f>
        <v>2420</v>
      </c>
    </row>
    <row r="4613" spans="1:13" x14ac:dyDescent="0.25">
      <c r="A4613" t="s">
        <v>338</v>
      </c>
      <c r="B4613" t="s">
        <v>494</v>
      </c>
      <c r="C4613" t="s">
        <v>339</v>
      </c>
      <c r="D4613">
        <v>2011</v>
      </c>
      <c r="E4613">
        <v>0</v>
      </c>
      <c r="F4613">
        <v>120</v>
      </c>
      <c r="G4613">
        <v>0</v>
      </c>
      <c r="H4613">
        <v>2100</v>
      </c>
      <c r="I4613">
        <v>300</v>
      </c>
      <c r="J4613">
        <v>0</v>
      </c>
      <c r="K4613">
        <v>0</v>
      </c>
      <c r="L4613">
        <v>0</v>
      </c>
      <c r="M4613">
        <f>SUM(Emisiones_CO2_CO2eq_MUNDO[[#This Row],[Edificios (kilotoneladas CO₂e)]:[Electricidad y Calor (kilotoneladas CO₂e)]])</f>
        <v>2520</v>
      </c>
    </row>
    <row r="4614" spans="1:13" x14ac:dyDescent="0.25">
      <c r="A4614" t="s">
        <v>338</v>
      </c>
      <c r="B4614" t="s">
        <v>494</v>
      </c>
      <c r="C4614" t="s">
        <v>339</v>
      </c>
      <c r="D4614">
        <v>2012</v>
      </c>
      <c r="E4614">
        <v>0</v>
      </c>
      <c r="F4614">
        <v>100</v>
      </c>
      <c r="G4614">
        <v>0</v>
      </c>
      <c r="H4614">
        <v>1900</v>
      </c>
      <c r="I4614">
        <v>900</v>
      </c>
      <c r="J4614">
        <v>100</v>
      </c>
      <c r="K4614">
        <v>0</v>
      </c>
      <c r="L4614">
        <v>0</v>
      </c>
      <c r="M4614">
        <f>SUM(Emisiones_CO2_CO2eq_MUNDO[[#This Row],[Edificios (kilotoneladas CO₂e)]:[Electricidad y Calor (kilotoneladas CO₂e)]])</f>
        <v>3000</v>
      </c>
    </row>
    <row r="4615" spans="1:13" x14ac:dyDescent="0.25">
      <c r="A4615" t="s">
        <v>338</v>
      </c>
      <c r="B4615" t="s">
        <v>494</v>
      </c>
      <c r="C4615" t="s">
        <v>339</v>
      </c>
      <c r="D4615">
        <v>2013</v>
      </c>
      <c r="E4615">
        <v>0</v>
      </c>
      <c r="F4615">
        <v>150</v>
      </c>
      <c r="G4615">
        <v>0</v>
      </c>
      <c r="H4615">
        <v>2000</v>
      </c>
      <c r="I4615">
        <v>900</v>
      </c>
      <c r="J4615">
        <v>100</v>
      </c>
      <c r="K4615">
        <v>0</v>
      </c>
      <c r="L4615">
        <v>100</v>
      </c>
      <c r="M4615">
        <f>SUM(Emisiones_CO2_CO2eq_MUNDO[[#This Row],[Edificios (kilotoneladas CO₂e)]:[Electricidad y Calor (kilotoneladas CO₂e)]])</f>
        <v>3250</v>
      </c>
    </row>
    <row r="4616" spans="1:13" x14ac:dyDescent="0.25">
      <c r="A4616" t="s">
        <v>338</v>
      </c>
      <c r="B4616" t="s">
        <v>494</v>
      </c>
      <c r="C4616" t="s">
        <v>339</v>
      </c>
      <c r="D4616">
        <v>2014</v>
      </c>
      <c r="E4616">
        <v>0</v>
      </c>
      <c r="F4616">
        <v>450</v>
      </c>
      <c r="G4616">
        <v>0</v>
      </c>
      <c r="H4616">
        <v>2200</v>
      </c>
      <c r="I4616">
        <v>1500</v>
      </c>
      <c r="J4616">
        <v>100</v>
      </c>
      <c r="K4616">
        <v>0</v>
      </c>
      <c r="L4616">
        <v>200</v>
      </c>
      <c r="M4616">
        <f>SUM(Emisiones_CO2_CO2eq_MUNDO[[#This Row],[Edificios (kilotoneladas CO₂e)]:[Electricidad y Calor (kilotoneladas CO₂e)]])</f>
        <v>4450</v>
      </c>
    </row>
    <row r="4617" spans="1:13" x14ac:dyDescent="0.25">
      <c r="A4617" t="s">
        <v>338</v>
      </c>
      <c r="B4617" t="s">
        <v>494</v>
      </c>
      <c r="C4617" t="s">
        <v>339</v>
      </c>
      <c r="D4617">
        <v>2015</v>
      </c>
      <c r="E4617">
        <v>0</v>
      </c>
      <c r="F4617">
        <v>550</v>
      </c>
      <c r="G4617">
        <v>0</v>
      </c>
      <c r="H4617">
        <v>2500</v>
      </c>
      <c r="I4617">
        <v>1300</v>
      </c>
      <c r="J4617">
        <v>100</v>
      </c>
      <c r="K4617">
        <v>0</v>
      </c>
      <c r="L4617">
        <v>300</v>
      </c>
      <c r="M4617">
        <f>SUM(Emisiones_CO2_CO2eq_MUNDO[[#This Row],[Edificios (kilotoneladas CO₂e)]:[Electricidad y Calor (kilotoneladas CO₂e)]])</f>
        <v>4750</v>
      </c>
    </row>
    <row r="4618" spans="1:13" x14ac:dyDescent="0.25">
      <c r="A4618" t="s">
        <v>338</v>
      </c>
      <c r="B4618" t="s">
        <v>494</v>
      </c>
      <c r="C4618" t="s">
        <v>339</v>
      </c>
      <c r="D4618">
        <v>2016</v>
      </c>
      <c r="E4618">
        <v>0</v>
      </c>
      <c r="F4618">
        <v>550</v>
      </c>
      <c r="G4618">
        <v>0</v>
      </c>
      <c r="H4618">
        <v>2900</v>
      </c>
      <c r="I4618">
        <v>1300</v>
      </c>
      <c r="J4618">
        <v>100</v>
      </c>
      <c r="K4618">
        <v>0</v>
      </c>
      <c r="L4618">
        <v>500</v>
      </c>
      <c r="M4618">
        <f>SUM(Emisiones_CO2_CO2eq_MUNDO[[#This Row],[Edificios (kilotoneladas CO₂e)]:[Electricidad y Calor (kilotoneladas CO₂e)]])</f>
        <v>5350</v>
      </c>
    </row>
    <row r="4619" spans="1:13" x14ac:dyDescent="0.25">
      <c r="A4619" t="s">
        <v>340</v>
      </c>
      <c r="B4619" t="s">
        <v>494</v>
      </c>
      <c r="C4619" t="s">
        <v>341</v>
      </c>
      <c r="D4619">
        <v>1990</v>
      </c>
      <c r="E4619">
        <v>300</v>
      </c>
      <c r="F4619">
        <v>0</v>
      </c>
      <c r="G4619">
        <v>224890</v>
      </c>
      <c r="H4619">
        <v>0</v>
      </c>
      <c r="I4619">
        <v>700</v>
      </c>
      <c r="J4619">
        <v>300</v>
      </c>
      <c r="K4619">
        <v>0</v>
      </c>
      <c r="L4619">
        <v>300</v>
      </c>
      <c r="M4619">
        <f>SUM(Emisiones_CO2_CO2eq_MUNDO[[#This Row],[Edificios (kilotoneladas CO₂e)]:[Electricidad y Calor (kilotoneladas CO₂e)]])</f>
        <v>226490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</v>
      </c>
      <c r="F4620">
        <v>0</v>
      </c>
      <c r="G4620">
        <v>224890</v>
      </c>
      <c r="H4620">
        <v>0</v>
      </c>
      <c r="I4620">
        <v>700</v>
      </c>
      <c r="J4620">
        <v>300</v>
      </c>
      <c r="K4620">
        <v>0</v>
      </c>
      <c r="L4620">
        <v>300</v>
      </c>
      <c r="M4620">
        <f>SUM(Emisiones_CO2_CO2eq_MUNDO[[#This Row],[Edificios (kilotoneladas CO₂e)]:[Electricidad y Calor (kilotoneladas CO₂e)]])</f>
        <v>226490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</v>
      </c>
      <c r="F4621">
        <v>0</v>
      </c>
      <c r="G4621">
        <v>224890</v>
      </c>
      <c r="H4621">
        <v>0</v>
      </c>
      <c r="I4621">
        <v>700</v>
      </c>
      <c r="J4621">
        <v>300</v>
      </c>
      <c r="K4621">
        <v>0</v>
      </c>
      <c r="L4621">
        <v>300</v>
      </c>
      <c r="M4621">
        <f>SUM(Emisiones_CO2_CO2eq_MUNDO[[#This Row],[Edificios (kilotoneladas CO₂e)]:[Electricidad y Calor (kilotoneladas CO₂e)]])</f>
        <v>226490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</v>
      </c>
      <c r="F4622">
        <v>0</v>
      </c>
      <c r="G4622">
        <v>224890</v>
      </c>
      <c r="H4622">
        <v>0</v>
      </c>
      <c r="I4622">
        <v>700</v>
      </c>
      <c r="J4622">
        <v>400</v>
      </c>
      <c r="K4622">
        <v>0</v>
      </c>
      <c r="L4622">
        <v>300</v>
      </c>
      <c r="M4622">
        <f>SUM(Emisiones_CO2_CO2eq_MUNDO[[#This Row],[Edificios (kilotoneladas CO₂e)]:[Electricidad y Calor (kilotoneladas CO₂e)]])</f>
        <v>226490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</v>
      </c>
      <c r="F4623">
        <v>0</v>
      </c>
      <c r="G4623">
        <v>224890</v>
      </c>
      <c r="H4623">
        <v>0</v>
      </c>
      <c r="I4623">
        <v>700</v>
      </c>
      <c r="J4623">
        <v>400</v>
      </c>
      <c r="K4623">
        <v>0</v>
      </c>
      <c r="L4623">
        <v>400</v>
      </c>
      <c r="M4623">
        <f>SUM(Emisiones_CO2_CO2eq_MUNDO[[#This Row],[Edificios (kilotoneladas CO₂e)]:[Electricidad y Calor (kilotoneladas CO₂e)]])</f>
        <v>226590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</v>
      </c>
      <c r="F4624">
        <v>0</v>
      </c>
      <c r="G4624">
        <v>224890</v>
      </c>
      <c r="H4624">
        <v>100</v>
      </c>
      <c r="I4624">
        <v>900</v>
      </c>
      <c r="J4624">
        <v>400</v>
      </c>
      <c r="K4624">
        <v>0</v>
      </c>
      <c r="L4624">
        <v>600</v>
      </c>
      <c r="M4624">
        <f>SUM(Emisiones_CO2_CO2eq_MUNDO[[#This Row],[Edificios (kilotoneladas CO₂e)]:[Electricidad y Calor (kilotoneladas CO₂e)]])</f>
        <v>227390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</v>
      </c>
      <c r="F4625">
        <v>0</v>
      </c>
      <c r="G4625">
        <v>230350</v>
      </c>
      <c r="H4625">
        <v>100</v>
      </c>
      <c r="I4625">
        <v>1200</v>
      </c>
      <c r="J4625">
        <v>400</v>
      </c>
      <c r="K4625">
        <v>0</v>
      </c>
      <c r="L4625">
        <v>400</v>
      </c>
      <c r="M4625">
        <f>SUM(Emisiones_CO2_CO2eq_MUNDO[[#This Row],[Edificios (kilotoneladas CO₂e)]:[Electricidad y Calor (kilotoneladas CO₂e)]])</f>
        <v>233150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</v>
      </c>
      <c r="F4626">
        <v>0</v>
      </c>
      <c r="G4626">
        <v>219490</v>
      </c>
      <c r="H4626">
        <v>100</v>
      </c>
      <c r="I4626">
        <v>1200</v>
      </c>
      <c r="J4626">
        <v>300</v>
      </c>
      <c r="K4626">
        <v>0</v>
      </c>
      <c r="L4626">
        <v>400</v>
      </c>
      <c r="M4626">
        <f>SUM(Emisiones_CO2_CO2eq_MUNDO[[#This Row],[Edificios (kilotoneladas CO₂e)]:[Electricidad y Calor (kilotoneladas CO₂e)]])</f>
        <v>222090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</v>
      </c>
      <c r="F4627">
        <v>0</v>
      </c>
      <c r="G4627">
        <v>229680</v>
      </c>
      <c r="H4627">
        <v>100</v>
      </c>
      <c r="I4627">
        <v>1400</v>
      </c>
      <c r="J4627">
        <v>400</v>
      </c>
      <c r="K4627">
        <v>0</v>
      </c>
      <c r="L4627">
        <v>100</v>
      </c>
      <c r="M4627">
        <f>SUM(Emisiones_CO2_CO2eq_MUNDO[[#This Row],[Edificios (kilotoneladas CO₂e)]:[Electricidad y Calor (kilotoneladas CO₂e)]])</f>
        <v>232080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</v>
      </c>
      <c r="F4628">
        <v>0</v>
      </c>
      <c r="G4628">
        <v>225890</v>
      </c>
      <c r="H4628">
        <v>100</v>
      </c>
      <c r="I4628">
        <v>1200</v>
      </c>
      <c r="J4628">
        <v>500</v>
      </c>
      <c r="K4628">
        <v>0</v>
      </c>
      <c r="L4628">
        <v>200</v>
      </c>
      <c r="M4628">
        <f>SUM(Emisiones_CO2_CO2eq_MUNDO[[#This Row],[Edificios (kilotoneladas CO₂e)]:[Electricidad y Calor (kilotoneladas CO₂e)]])</f>
        <v>228190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</v>
      </c>
      <c r="F4629">
        <v>0</v>
      </c>
      <c r="G4629">
        <v>208910</v>
      </c>
      <c r="H4629">
        <v>100</v>
      </c>
      <c r="I4629">
        <v>1500</v>
      </c>
      <c r="J4629">
        <v>500</v>
      </c>
      <c r="K4629">
        <v>0</v>
      </c>
      <c r="L4629">
        <v>400</v>
      </c>
      <c r="M4629">
        <f>SUM(Emisiones_CO2_CO2eq_MUNDO[[#This Row],[Edificios (kilotoneladas CO₂e)]:[Electricidad y Calor (kilotoneladas CO₂e)]])</f>
        <v>211710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</v>
      </c>
      <c r="F4630">
        <v>0</v>
      </c>
      <c r="G4630">
        <v>230980</v>
      </c>
      <c r="H4630">
        <v>100</v>
      </c>
      <c r="I4630">
        <v>1700</v>
      </c>
      <c r="J4630">
        <v>400</v>
      </c>
      <c r="K4630">
        <v>0</v>
      </c>
      <c r="L4630">
        <v>200</v>
      </c>
      <c r="M4630">
        <f>SUM(Emisiones_CO2_CO2eq_MUNDO[[#This Row],[Edificios (kilotoneladas CO₂e)]:[Electricidad y Calor (kilotoneladas CO₂e)]])</f>
        <v>233780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</v>
      </c>
      <c r="F4631">
        <v>0</v>
      </c>
      <c r="G4631">
        <v>222240</v>
      </c>
      <c r="H4631">
        <v>0</v>
      </c>
      <c r="I4631">
        <v>2200</v>
      </c>
      <c r="J4631">
        <v>400</v>
      </c>
      <c r="K4631">
        <v>0</v>
      </c>
      <c r="L4631">
        <v>100</v>
      </c>
      <c r="M4631">
        <f>SUM(Emisiones_CO2_CO2eq_MUNDO[[#This Row],[Edificios (kilotoneladas CO₂e)]:[Electricidad y Calor (kilotoneladas CO₂e)]])</f>
        <v>225340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</v>
      </c>
      <c r="F4632">
        <v>0</v>
      </c>
      <c r="G4632">
        <v>235510</v>
      </c>
      <c r="H4632">
        <v>100</v>
      </c>
      <c r="I4632">
        <v>2300</v>
      </c>
      <c r="J4632">
        <v>400</v>
      </c>
      <c r="K4632">
        <v>0</v>
      </c>
      <c r="L4632">
        <v>100</v>
      </c>
      <c r="M4632">
        <f>SUM(Emisiones_CO2_CO2eq_MUNDO[[#This Row],[Edificios (kilotoneladas CO₂e)]:[Electricidad y Calor (kilotoneladas CO₂e)]])</f>
        <v>238810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</v>
      </c>
      <c r="F4633">
        <v>0</v>
      </c>
      <c r="G4633">
        <v>237210</v>
      </c>
      <c r="H4633">
        <v>100</v>
      </c>
      <c r="I4633">
        <v>2400</v>
      </c>
      <c r="J4633">
        <v>400</v>
      </c>
      <c r="K4633">
        <v>20</v>
      </c>
      <c r="L4633">
        <v>1300</v>
      </c>
      <c r="M4633">
        <f>SUM(Emisiones_CO2_CO2eq_MUNDO[[#This Row],[Edificios (kilotoneladas CO₂e)]:[Electricidad y Calor (kilotoneladas CO₂e)]])</f>
        <v>241930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</v>
      </c>
      <c r="F4634">
        <v>0</v>
      </c>
      <c r="G4634">
        <v>244150</v>
      </c>
      <c r="H4634">
        <v>100</v>
      </c>
      <c r="I4634">
        <v>2700</v>
      </c>
      <c r="J4634">
        <v>500</v>
      </c>
      <c r="K4634">
        <v>20</v>
      </c>
      <c r="L4634">
        <v>1300</v>
      </c>
      <c r="M4634">
        <f>SUM(Emisiones_CO2_CO2eq_MUNDO[[#This Row],[Edificios (kilotoneladas CO₂e)]:[Electricidad y Calor (kilotoneladas CO₂e)]])</f>
        <v>249270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</v>
      </c>
      <c r="F4635">
        <v>0</v>
      </c>
      <c r="G4635">
        <v>222900</v>
      </c>
      <c r="H4635">
        <v>0</v>
      </c>
      <c r="I4635">
        <v>2800</v>
      </c>
      <c r="J4635">
        <v>500</v>
      </c>
      <c r="K4635">
        <v>10</v>
      </c>
      <c r="L4635">
        <v>1600</v>
      </c>
      <c r="M4635">
        <f>SUM(Emisiones_CO2_CO2eq_MUNDO[[#This Row],[Edificios (kilotoneladas CO₂e)]:[Electricidad y Calor (kilotoneladas CO₂e)]])</f>
        <v>228310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</v>
      </c>
      <c r="F4636">
        <v>0</v>
      </c>
      <c r="G4636">
        <v>229770</v>
      </c>
      <c r="H4636">
        <v>0</v>
      </c>
      <c r="I4636">
        <v>2800</v>
      </c>
      <c r="J4636">
        <v>400</v>
      </c>
      <c r="K4636">
        <v>0</v>
      </c>
      <c r="L4636">
        <v>1300</v>
      </c>
      <c r="M4636">
        <f>SUM(Emisiones_CO2_CO2eq_MUNDO[[#This Row],[Edificios (kilotoneladas CO₂e)]:[Electricidad y Calor (kilotoneladas CO₂e)]])</f>
        <v>234870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</v>
      </c>
      <c r="F4637">
        <v>0</v>
      </c>
      <c r="G4637">
        <v>231960</v>
      </c>
      <c r="H4637">
        <v>100</v>
      </c>
      <c r="I4637">
        <v>3000</v>
      </c>
      <c r="J4637">
        <v>400</v>
      </c>
      <c r="K4637">
        <v>20</v>
      </c>
      <c r="L4637">
        <v>1200</v>
      </c>
      <c r="M4637">
        <f>SUM(Emisiones_CO2_CO2eq_MUNDO[[#This Row],[Edificios (kilotoneladas CO₂e)]:[Electricidad y Calor (kilotoneladas CO₂e)]])</f>
        <v>237280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</v>
      </c>
      <c r="F4638">
        <v>0</v>
      </c>
      <c r="G4638">
        <v>224450</v>
      </c>
      <c r="H4638">
        <v>0</v>
      </c>
      <c r="I4638">
        <v>2900</v>
      </c>
      <c r="J4638">
        <v>400</v>
      </c>
      <c r="K4638">
        <v>0</v>
      </c>
      <c r="L4638">
        <v>1200</v>
      </c>
      <c r="M4638">
        <f>SUM(Emisiones_CO2_CO2eq_MUNDO[[#This Row],[Edificios (kilotoneladas CO₂e)]:[Electricidad y Calor (kilotoneladas CO₂e)]])</f>
        <v>229450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</v>
      </c>
      <c r="F4639">
        <v>0</v>
      </c>
      <c r="G4639">
        <v>222260</v>
      </c>
      <c r="H4639">
        <v>100</v>
      </c>
      <c r="I4639">
        <v>3500</v>
      </c>
      <c r="J4639">
        <v>400</v>
      </c>
      <c r="K4639">
        <v>0</v>
      </c>
      <c r="L4639">
        <v>1500</v>
      </c>
      <c r="M4639">
        <f>SUM(Emisiones_CO2_CO2eq_MUNDO[[#This Row],[Edificios (kilotoneladas CO₂e)]:[Electricidad y Calor (kilotoneladas CO₂e)]])</f>
        <v>228460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</v>
      </c>
      <c r="F4640">
        <v>0</v>
      </c>
      <c r="G4640">
        <v>212260</v>
      </c>
      <c r="H4640">
        <v>100</v>
      </c>
      <c r="I4640">
        <v>4800</v>
      </c>
      <c r="J4640">
        <v>800</v>
      </c>
      <c r="K4640">
        <v>0</v>
      </c>
      <c r="L4640">
        <v>1900</v>
      </c>
      <c r="M4640">
        <f>SUM(Emisiones_CO2_CO2eq_MUNDO[[#This Row],[Edificios (kilotoneladas CO₂e)]:[Electricidad y Calor (kilotoneladas CO₂e)]])</f>
        <v>220160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</v>
      </c>
      <c r="F4641">
        <v>0</v>
      </c>
      <c r="G4641">
        <v>204160</v>
      </c>
      <c r="H4641">
        <v>100</v>
      </c>
      <c r="I4641">
        <v>6000</v>
      </c>
      <c r="J4641">
        <v>900</v>
      </c>
      <c r="K4641">
        <v>0</v>
      </c>
      <c r="L4641">
        <v>2500</v>
      </c>
      <c r="M4641">
        <f>SUM(Emisiones_CO2_CO2eq_MUNDO[[#This Row],[Edificios (kilotoneladas CO₂e)]:[Electricidad y Calor (kilotoneladas CO₂e)]])</f>
        <v>214260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</v>
      </c>
      <c r="F4642">
        <v>0</v>
      </c>
      <c r="G4642">
        <v>200560</v>
      </c>
      <c r="H4642">
        <v>100</v>
      </c>
      <c r="I4642">
        <v>6100</v>
      </c>
      <c r="J4642">
        <v>1000</v>
      </c>
      <c r="K4642">
        <v>0</v>
      </c>
      <c r="L4642">
        <v>2800</v>
      </c>
      <c r="M4642">
        <f>SUM(Emisiones_CO2_CO2eq_MUNDO[[#This Row],[Edificios (kilotoneladas CO₂e)]:[Electricidad y Calor (kilotoneladas CO₂e)]])</f>
        <v>210860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</v>
      </c>
      <c r="F4643">
        <v>0</v>
      </c>
      <c r="G4643">
        <v>200260</v>
      </c>
      <c r="H4643">
        <v>100</v>
      </c>
      <c r="I4643">
        <v>6000</v>
      </c>
      <c r="J4643">
        <v>1600</v>
      </c>
      <c r="K4643">
        <v>0</v>
      </c>
      <c r="L4643">
        <v>2400</v>
      </c>
      <c r="M4643">
        <f>SUM(Emisiones_CO2_CO2eq_MUNDO[[#This Row],[Edificios (kilotoneladas CO₂e)]:[Electricidad y Calor (kilotoneladas CO₂e)]])</f>
        <v>210660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</v>
      </c>
      <c r="F4644">
        <v>0</v>
      </c>
      <c r="G4644">
        <v>204830</v>
      </c>
      <c r="H4644">
        <v>100</v>
      </c>
      <c r="I4644">
        <v>7000</v>
      </c>
      <c r="J4644">
        <v>1400</v>
      </c>
      <c r="K4644">
        <v>0</v>
      </c>
      <c r="L4644">
        <v>2800</v>
      </c>
      <c r="M4644">
        <f>SUM(Emisiones_CO2_CO2eq_MUNDO[[#This Row],[Edificios (kilotoneladas CO₂e)]:[Electricidad y Calor (kilotoneladas CO₂e)]])</f>
        <v>216430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</v>
      </c>
      <c r="F4645">
        <v>0</v>
      </c>
      <c r="G4645">
        <v>200010</v>
      </c>
      <c r="H4645">
        <v>100</v>
      </c>
      <c r="I4645">
        <v>7000</v>
      </c>
      <c r="J4645">
        <v>1300</v>
      </c>
      <c r="K4645">
        <v>0</v>
      </c>
      <c r="L4645">
        <v>1800</v>
      </c>
      <c r="M4645">
        <f>SUM(Emisiones_CO2_CO2eq_MUNDO[[#This Row],[Edificios (kilotoneladas CO₂e)]:[Electricidad y Calor (kilotoneladas CO₂e)]])</f>
        <v>210710</v>
      </c>
    </row>
    <row r="4646" spans="1:13" x14ac:dyDescent="0.25">
      <c r="A4646" t="s">
        <v>342</v>
      </c>
      <c r="B4646" t="s">
        <v>495</v>
      </c>
      <c r="C4646" t="s">
        <v>343</v>
      </c>
      <c r="D4646">
        <v>1990</v>
      </c>
      <c r="E4646">
        <v>2500</v>
      </c>
      <c r="F4646">
        <v>7680</v>
      </c>
      <c r="G4646">
        <v>11270</v>
      </c>
      <c r="H4646">
        <v>5600</v>
      </c>
      <c r="I4646">
        <v>27300</v>
      </c>
      <c r="J4646">
        <v>14700</v>
      </c>
      <c r="K4646">
        <v>0</v>
      </c>
      <c r="L4646">
        <v>30700</v>
      </c>
      <c r="M4646">
        <f>SUM(Emisiones_CO2_CO2eq_MUNDO[[#This Row],[Edificios (kilotoneladas CO₂e)]:[Electricidad y Calor (kilotoneladas CO₂e)]])</f>
        <v>99750</v>
      </c>
    </row>
    <row r="4647" spans="1:13" x14ac:dyDescent="0.25">
      <c r="A4647" t="s">
        <v>342</v>
      </c>
      <c r="B4647" t="s">
        <v>495</v>
      </c>
      <c r="C4647" t="s">
        <v>343</v>
      </c>
      <c r="D4647">
        <v>1991</v>
      </c>
      <c r="E4647">
        <v>2400</v>
      </c>
      <c r="F4647">
        <v>7660</v>
      </c>
      <c r="G4647">
        <v>11270</v>
      </c>
      <c r="H4647">
        <v>5700</v>
      </c>
      <c r="I4647">
        <v>28400</v>
      </c>
      <c r="J4647">
        <v>16399.999999999898</v>
      </c>
      <c r="K4647">
        <v>0</v>
      </c>
      <c r="L4647">
        <v>37100</v>
      </c>
      <c r="M4647">
        <f>SUM(Emisiones_CO2_CO2eq_MUNDO[[#This Row],[Edificios (kilotoneladas CO₂e)]:[Electricidad y Calor (kilotoneladas CO₂e)]])</f>
        <v>108929.9999999999</v>
      </c>
    </row>
    <row r="4648" spans="1:13" x14ac:dyDescent="0.25">
      <c r="A4648" t="s">
        <v>342</v>
      </c>
      <c r="B4648" t="s">
        <v>495</v>
      </c>
      <c r="C4648" t="s">
        <v>343</v>
      </c>
      <c r="D4648">
        <v>1992</v>
      </c>
      <c r="E4648">
        <v>2700</v>
      </c>
      <c r="F4648">
        <v>9270</v>
      </c>
      <c r="G4648">
        <v>11270</v>
      </c>
      <c r="H4648">
        <v>5900</v>
      </c>
      <c r="I4648">
        <v>30000</v>
      </c>
      <c r="J4648">
        <v>19100</v>
      </c>
      <c r="K4648">
        <v>0</v>
      </c>
      <c r="L4648">
        <v>40500</v>
      </c>
      <c r="M4648">
        <f>SUM(Emisiones_CO2_CO2eq_MUNDO[[#This Row],[Edificios (kilotoneladas CO₂e)]:[Electricidad y Calor (kilotoneladas CO₂e)]])</f>
        <v>118740</v>
      </c>
    </row>
    <row r="4649" spans="1:13" x14ac:dyDescent="0.25">
      <c r="A4649" t="s">
        <v>342</v>
      </c>
      <c r="B4649" t="s">
        <v>495</v>
      </c>
      <c r="C4649" t="s">
        <v>343</v>
      </c>
      <c r="D4649">
        <v>1993</v>
      </c>
      <c r="E4649">
        <v>3000</v>
      </c>
      <c r="F4649">
        <v>11410</v>
      </c>
      <c r="G4649">
        <v>11270</v>
      </c>
      <c r="H4649">
        <v>5000</v>
      </c>
      <c r="I4649">
        <v>35300</v>
      </c>
      <c r="J4649">
        <v>23500</v>
      </c>
      <c r="K4649">
        <v>0</v>
      </c>
      <c r="L4649">
        <v>43800</v>
      </c>
      <c r="M4649">
        <f>SUM(Emisiones_CO2_CO2eq_MUNDO[[#This Row],[Edificios (kilotoneladas CO₂e)]:[Electricidad y Calor (kilotoneladas CO₂e)]])</f>
        <v>133280</v>
      </c>
    </row>
    <row r="4650" spans="1:13" x14ac:dyDescent="0.25">
      <c r="A4650" t="s">
        <v>342</v>
      </c>
      <c r="B4650" t="s">
        <v>495</v>
      </c>
      <c r="C4650" t="s">
        <v>343</v>
      </c>
      <c r="D4650">
        <v>1994</v>
      </c>
      <c r="E4650">
        <v>3200</v>
      </c>
      <c r="F4650">
        <v>12700</v>
      </c>
      <c r="G4650">
        <v>11270</v>
      </c>
      <c r="H4650">
        <v>4900</v>
      </c>
      <c r="I4650">
        <v>39300</v>
      </c>
      <c r="J4650">
        <v>27800</v>
      </c>
      <c r="K4650">
        <v>0</v>
      </c>
      <c r="L4650">
        <v>48400</v>
      </c>
      <c r="M4650">
        <f>SUM(Emisiones_CO2_CO2eq_MUNDO[[#This Row],[Edificios (kilotoneladas CO₂e)]:[Electricidad y Calor (kilotoneladas CO₂e)]])</f>
        <v>147570</v>
      </c>
    </row>
    <row r="4651" spans="1:13" x14ac:dyDescent="0.25">
      <c r="A4651" t="s">
        <v>342</v>
      </c>
      <c r="B4651" t="s">
        <v>495</v>
      </c>
      <c r="C4651" t="s">
        <v>343</v>
      </c>
      <c r="D4651">
        <v>1995</v>
      </c>
      <c r="E4651">
        <v>3600</v>
      </c>
      <c r="F4651">
        <v>14820</v>
      </c>
      <c r="G4651">
        <v>11270</v>
      </c>
      <c r="H4651">
        <v>4900</v>
      </c>
      <c r="I4651">
        <v>46800</v>
      </c>
      <c r="J4651">
        <v>31800</v>
      </c>
      <c r="K4651">
        <v>0</v>
      </c>
      <c r="L4651">
        <v>52800</v>
      </c>
      <c r="M4651">
        <f>SUM(Emisiones_CO2_CO2eq_MUNDO[[#This Row],[Edificios (kilotoneladas CO₂e)]:[Electricidad y Calor (kilotoneladas CO₂e)]])</f>
        <v>165990</v>
      </c>
    </row>
    <row r="4652" spans="1:13" x14ac:dyDescent="0.25">
      <c r="A4652" t="s">
        <v>342</v>
      </c>
      <c r="B4652" t="s">
        <v>495</v>
      </c>
      <c r="C4652" t="s">
        <v>343</v>
      </c>
      <c r="D4652">
        <v>1996</v>
      </c>
      <c r="E4652">
        <v>4000</v>
      </c>
      <c r="F4652">
        <v>16469.999999999898</v>
      </c>
      <c r="G4652">
        <v>11120</v>
      </c>
      <c r="H4652">
        <v>5500</v>
      </c>
      <c r="I4652">
        <v>51100</v>
      </c>
      <c r="J4652">
        <v>35900</v>
      </c>
      <c r="K4652">
        <v>0</v>
      </c>
      <c r="L4652">
        <v>60600</v>
      </c>
      <c r="M4652">
        <f>SUM(Emisiones_CO2_CO2eq_MUNDO[[#This Row],[Edificios (kilotoneladas CO₂e)]:[Electricidad y Calor (kilotoneladas CO₂e)]])</f>
        <v>184689.99999999988</v>
      </c>
    </row>
    <row r="4653" spans="1:13" x14ac:dyDescent="0.25">
      <c r="A4653" t="s">
        <v>342</v>
      </c>
      <c r="B4653" t="s">
        <v>495</v>
      </c>
      <c r="C4653" t="s">
        <v>343</v>
      </c>
      <c r="D4653">
        <v>1997</v>
      </c>
      <c r="E4653">
        <v>4000</v>
      </c>
      <c r="F4653">
        <v>15780</v>
      </c>
      <c r="G4653">
        <v>11140</v>
      </c>
      <c r="H4653">
        <v>8199.9999999999891</v>
      </c>
      <c r="I4653">
        <v>50800</v>
      </c>
      <c r="J4653">
        <v>32900</v>
      </c>
      <c r="K4653">
        <v>0</v>
      </c>
      <c r="L4653">
        <v>65000</v>
      </c>
      <c r="M4653">
        <f>SUM(Emisiones_CO2_CO2eq_MUNDO[[#This Row],[Edificios (kilotoneladas CO₂e)]:[Electricidad y Calor (kilotoneladas CO₂e)]])</f>
        <v>187820</v>
      </c>
    </row>
    <row r="4654" spans="1:13" x14ac:dyDescent="0.25">
      <c r="A4654" t="s">
        <v>342</v>
      </c>
      <c r="B4654" t="s">
        <v>495</v>
      </c>
      <c r="C4654" t="s">
        <v>343</v>
      </c>
      <c r="D4654">
        <v>1998</v>
      </c>
      <c r="E4654">
        <v>3700</v>
      </c>
      <c r="F4654">
        <v>9660</v>
      </c>
      <c r="G4654">
        <v>11270</v>
      </c>
      <c r="H4654">
        <v>7900</v>
      </c>
      <c r="I4654">
        <v>44000</v>
      </c>
      <c r="J4654">
        <v>28100</v>
      </c>
      <c r="K4654">
        <v>0</v>
      </c>
      <c r="L4654">
        <v>62400</v>
      </c>
      <c r="M4654">
        <f>SUM(Emisiones_CO2_CO2eq_MUNDO[[#This Row],[Edificios (kilotoneladas CO₂e)]:[Electricidad y Calor (kilotoneladas CO₂e)]])</f>
        <v>167030</v>
      </c>
    </row>
    <row r="4655" spans="1:13" x14ac:dyDescent="0.25">
      <c r="A4655" t="s">
        <v>342</v>
      </c>
      <c r="B4655" t="s">
        <v>495</v>
      </c>
      <c r="C4655" t="s">
        <v>343</v>
      </c>
      <c r="D4655">
        <v>1999</v>
      </c>
      <c r="E4655">
        <v>3900</v>
      </c>
      <c r="F4655">
        <v>10780</v>
      </c>
      <c r="G4655">
        <v>11130</v>
      </c>
      <c r="H4655">
        <v>8900</v>
      </c>
      <c r="I4655">
        <v>45300</v>
      </c>
      <c r="J4655">
        <v>31400</v>
      </c>
      <c r="K4655">
        <v>0</v>
      </c>
      <c r="L4655">
        <v>62200</v>
      </c>
      <c r="M4655">
        <f>SUM(Emisiones_CO2_CO2eq_MUNDO[[#This Row],[Edificios (kilotoneladas CO₂e)]:[Electricidad y Calor (kilotoneladas CO₂e)]])</f>
        <v>173610</v>
      </c>
    </row>
    <row r="4656" spans="1:13" x14ac:dyDescent="0.25">
      <c r="A4656" t="s">
        <v>342</v>
      </c>
      <c r="B4656" t="s">
        <v>495</v>
      </c>
      <c r="C4656" t="s">
        <v>343</v>
      </c>
      <c r="D4656">
        <v>2000</v>
      </c>
      <c r="E4656">
        <v>4300</v>
      </c>
      <c r="F4656">
        <v>10850</v>
      </c>
      <c r="G4656">
        <v>11120</v>
      </c>
      <c r="H4656">
        <v>8700</v>
      </c>
      <c r="I4656">
        <v>44200</v>
      </c>
      <c r="J4656">
        <v>30800</v>
      </c>
      <c r="K4656">
        <v>0</v>
      </c>
      <c r="L4656">
        <v>64300</v>
      </c>
      <c r="M4656">
        <f>SUM(Emisiones_CO2_CO2eq_MUNDO[[#This Row],[Edificios (kilotoneladas CO₂e)]:[Electricidad y Calor (kilotoneladas CO₂e)]])</f>
        <v>174270</v>
      </c>
    </row>
    <row r="4657" spans="1:13" x14ac:dyDescent="0.25">
      <c r="A4657" t="s">
        <v>342</v>
      </c>
      <c r="B4657" t="s">
        <v>495</v>
      </c>
      <c r="C4657" t="s">
        <v>343</v>
      </c>
      <c r="D4657">
        <v>2001</v>
      </c>
      <c r="E4657">
        <v>4500</v>
      </c>
      <c r="F4657">
        <v>11840</v>
      </c>
      <c r="G4657">
        <v>4170</v>
      </c>
      <c r="H4657">
        <v>8900</v>
      </c>
      <c r="I4657">
        <v>45400</v>
      </c>
      <c r="J4657">
        <v>33700</v>
      </c>
      <c r="K4657">
        <v>0</v>
      </c>
      <c r="L4657">
        <v>67500</v>
      </c>
      <c r="M4657">
        <f>SUM(Emisiones_CO2_CO2eq_MUNDO[[#This Row],[Edificios (kilotoneladas CO₂e)]:[Electricidad y Calor (kilotoneladas CO₂e)]])</f>
        <v>176010</v>
      </c>
    </row>
    <row r="4658" spans="1:13" x14ac:dyDescent="0.25">
      <c r="A4658" t="s">
        <v>342</v>
      </c>
      <c r="B4658" t="s">
        <v>495</v>
      </c>
      <c r="C4658" t="s">
        <v>343</v>
      </c>
      <c r="D4658">
        <v>2002</v>
      </c>
      <c r="E4658">
        <v>4600</v>
      </c>
      <c r="F4658">
        <v>13410</v>
      </c>
      <c r="G4658">
        <v>4510</v>
      </c>
      <c r="H4658">
        <v>9400</v>
      </c>
      <c r="I4658">
        <v>47900</v>
      </c>
      <c r="J4658">
        <v>37800</v>
      </c>
      <c r="K4658">
        <v>0</v>
      </c>
      <c r="L4658">
        <v>69700</v>
      </c>
      <c r="M4658">
        <f>SUM(Emisiones_CO2_CO2eq_MUNDO[[#This Row],[Edificios (kilotoneladas CO₂e)]:[Electricidad y Calor (kilotoneladas CO₂e)]])</f>
        <v>187320</v>
      </c>
    </row>
    <row r="4659" spans="1:13" x14ac:dyDescent="0.25">
      <c r="A4659" t="s">
        <v>342</v>
      </c>
      <c r="B4659" t="s">
        <v>495</v>
      </c>
      <c r="C4659" t="s">
        <v>343</v>
      </c>
      <c r="D4659">
        <v>2003</v>
      </c>
      <c r="E4659">
        <v>4700</v>
      </c>
      <c r="F4659">
        <v>13740</v>
      </c>
      <c r="G4659">
        <v>4179.99999999999</v>
      </c>
      <c r="H4659">
        <v>10300</v>
      </c>
      <c r="I4659">
        <v>51200</v>
      </c>
      <c r="J4659">
        <v>38200</v>
      </c>
      <c r="K4659">
        <v>0</v>
      </c>
      <c r="L4659">
        <v>72800</v>
      </c>
      <c r="M4659">
        <f>SUM(Emisiones_CO2_CO2eq_MUNDO[[#This Row],[Edificios (kilotoneladas CO₂e)]:[Electricidad y Calor (kilotoneladas CO₂e)]])</f>
        <v>195120</v>
      </c>
    </row>
    <row r="4660" spans="1:13" x14ac:dyDescent="0.25">
      <c r="A4660" t="s">
        <v>342</v>
      </c>
      <c r="B4660" t="s">
        <v>495</v>
      </c>
      <c r="C4660" t="s">
        <v>343</v>
      </c>
      <c r="D4660">
        <v>2004</v>
      </c>
      <c r="E4660">
        <v>4700</v>
      </c>
      <c r="F4660">
        <v>15000</v>
      </c>
      <c r="G4660">
        <v>5680</v>
      </c>
      <c r="H4660">
        <v>10900</v>
      </c>
      <c r="I4660">
        <v>55000</v>
      </c>
      <c r="J4660">
        <v>43200</v>
      </c>
      <c r="K4660">
        <v>0</v>
      </c>
      <c r="L4660">
        <v>79900</v>
      </c>
      <c r="M4660">
        <f>SUM(Emisiones_CO2_CO2eq_MUNDO[[#This Row],[Edificios (kilotoneladas CO₂e)]:[Electricidad y Calor (kilotoneladas CO₂e)]])</f>
        <v>214380</v>
      </c>
    </row>
    <row r="4661" spans="1:13" x14ac:dyDescent="0.25">
      <c r="A4661" t="s">
        <v>342</v>
      </c>
      <c r="B4661" t="s">
        <v>495</v>
      </c>
      <c r="C4661" t="s">
        <v>343</v>
      </c>
      <c r="D4661">
        <v>2005</v>
      </c>
      <c r="E4661">
        <v>5000</v>
      </c>
      <c r="F4661">
        <v>15910</v>
      </c>
      <c r="G4661">
        <v>4200</v>
      </c>
      <c r="H4661">
        <v>10000</v>
      </c>
      <c r="I4661">
        <v>55000</v>
      </c>
      <c r="J4661">
        <v>45600</v>
      </c>
      <c r="K4661">
        <v>0</v>
      </c>
      <c r="L4661">
        <v>84600</v>
      </c>
      <c r="M4661">
        <f>SUM(Emisiones_CO2_CO2eq_MUNDO[[#This Row],[Edificios (kilotoneladas CO₂e)]:[Electricidad y Calor (kilotoneladas CO₂e)]])</f>
        <v>220310</v>
      </c>
    </row>
    <row r="4662" spans="1:13" x14ac:dyDescent="0.25">
      <c r="A4662" t="s">
        <v>342</v>
      </c>
      <c r="B4662" t="s">
        <v>495</v>
      </c>
      <c r="C4662" t="s">
        <v>343</v>
      </c>
      <c r="D4662">
        <v>2006</v>
      </c>
      <c r="E4662">
        <v>5400</v>
      </c>
      <c r="F4662">
        <v>16410</v>
      </c>
      <c r="G4662">
        <v>-930</v>
      </c>
      <c r="H4662">
        <v>10300</v>
      </c>
      <c r="I4662">
        <v>51300</v>
      </c>
      <c r="J4662">
        <v>48400</v>
      </c>
      <c r="K4662">
        <v>0</v>
      </c>
      <c r="L4662">
        <v>86400</v>
      </c>
      <c r="M4662">
        <f>SUM(Emisiones_CO2_CO2eq_MUNDO[[#This Row],[Edificios (kilotoneladas CO₂e)]:[Electricidad y Calor (kilotoneladas CO₂e)]])</f>
        <v>217280</v>
      </c>
    </row>
    <row r="4663" spans="1:13" x14ac:dyDescent="0.25">
      <c r="A4663" t="s">
        <v>342</v>
      </c>
      <c r="B4663" t="s">
        <v>495</v>
      </c>
      <c r="C4663" t="s">
        <v>343</v>
      </c>
      <c r="D4663">
        <v>2007</v>
      </c>
      <c r="E4663">
        <v>5800</v>
      </c>
      <c r="F4663">
        <v>14700</v>
      </c>
      <c r="G4663">
        <v>-920</v>
      </c>
      <c r="H4663">
        <v>10700</v>
      </c>
      <c r="I4663">
        <v>55600</v>
      </c>
      <c r="J4663">
        <v>41200</v>
      </c>
      <c r="K4663">
        <v>0</v>
      </c>
      <c r="L4663">
        <v>96000</v>
      </c>
      <c r="M4663">
        <f>SUM(Emisiones_CO2_CO2eq_MUNDO[[#This Row],[Edificios (kilotoneladas CO₂e)]:[Electricidad y Calor (kilotoneladas CO₂e)]])</f>
        <v>223080</v>
      </c>
    </row>
    <row r="4664" spans="1:13" x14ac:dyDescent="0.25">
      <c r="A4664" t="s">
        <v>342</v>
      </c>
      <c r="B4664" t="s">
        <v>495</v>
      </c>
      <c r="C4664" t="s">
        <v>343</v>
      </c>
      <c r="D4664">
        <v>2008</v>
      </c>
      <c r="E4664">
        <v>6600</v>
      </c>
      <c r="F4664">
        <v>13130</v>
      </c>
      <c r="G4664">
        <v>-910</v>
      </c>
      <c r="H4664">
        <v>10700</v>
      </c>
      <c r="I4664">
        <v>53100</v>
      </c>
      <c r="J4664">
        <v>45500</v>
      </c>
      <c r="K4664">
        <v>0</v>
      </c>
      <c r="L4664">
        <v>99200</v>
      </c>
      <c r="M4664">
        <f>SUM(Emisiones_CO2_CO2eq_MUNDO[[#This Row],[Edificios (kilotoneladas CO₂e)]:[Electricidad y Calor (kilotoneladas CO₂e)]])</f>
        <v>227320</v>
      </c>
    </row>
    <row r="4665" spans="1:13" x14ac:dyDescent="0.25">
      <c r="A4665" t="s">
        <v>342</v>
      </c>
      <c r="B4665" t="s">
        <v>495</v>
      </c>
      <c r="C4665" t="s">
        <v>343</v>
      </c>
      <c r="D4665">
        <v>2009</v>
      </c>
      <c r="E4665">
        <v>6900</v>
      </c>
      <c r="F4665">
        <v>14090</v>
      </c>
      <c r="G4665">
        <v>-910</v>
      </c>
      <c r="H4665">
        <v>10500</v>
      </c>
      <c r="I4665">
        <v>56400</v>
      </c>
      <c r="J4665">
        <v>44800</v>
      </c>
      <c r="K4665">
        <v>0</v>
      </c>
      <c r="L4665">
        <v>88600</v>
      </c>
      <c r="M4665">
        <f>SUM(Emisiones_CO2_CO2eq_MUNDO[[#This Row],[Edificios (kilotoneladas CO₂e)]:[Electricidad y Calor (kilotoneladas CO₂e)]])</f>
        <v>220380</v>
      </c>
    </row>
    <row r="4666" spans="1:13" x14ac:dyDescent="0.25">
      <c r="A4666" t="s">
        <v>342</v>
      </c>
      <c r="B4666" t="s">
        <v>495</v>
      </c>
      <c r="C4666" t="s">
        <v>343</v>
      </c>
      <c r="D4666">
        <v>2010</v>
      </c>
      <c r="E4666">
        <v>7600</v>
      </c>
      <c r="F4666">
        <v>12100</v>
      </c>
      <c r="G4666">
        <v>-560</v>
      </c>
      <c r="H4666">
        <v>10700</v>
      </c>
      <c r="I4666">
        <v>57200</v>
      </c>
      <c r="J4666">
        <v>49900</v>
      </c>
      <c r="K4666">
        <v>0</v>
      </c>
      <c r="L4666">
        <v>98100</v>
      </c>
      <c r="M4666">
        <f>SUM(Emisiones_CO2_CO2eq_MUNDO[[#This Row],[Edificios (kilotoneladas CO₂e)]:[Electricidad y Calor (kilotoneladas CO₂e)]])</f>
        <v>235040</v>
      </c>
    </row>
    <row r="4667" spans="1:13" x14ac:dyDescent="0.25">
      <c r="A4667" t="s">
        <v>342</v>
      </c>
      <c r="B4667" t="s">
        <v>495</v>
      </c>
      <c r="C4667" t="s">
        <v>343</v>
      </c>
      <c r="D4667">
        <v>2011</v>
      </c>
      <c r="E4667">
        <v>8300</v>
      </c>
      <c r="F4667">
        <v>12840</v>
      </c>
      <c r="G4667">
        <v>13760</v>
      </c>
      <c r="H4667">
        <v>11400</v>
      </c>
      <c r="I4667">
        <v>60200</v>
      </c>
      <c r="J4667">
        <v>44100</v>
      </c>
      <c r="K4667">
        <v>0</v>
      </c>
      <c r="L4667">
        <v>97600</v>
      </c>
      <c r="M4667">
        <f>SUM(Emisiones_CO2_CO2eq_MUNDO[[#This Row],[Edificios (kilotoneladas CO₂e)]:[Electricidad y Calor (kilotoneladas CO₂e)]])</f>
        <v>248200</v>
      </c>
    </row>
    <row r="4668" spans="1:13" x14ac:dyDescent="0.25">
      <c r="A4668" t="s">
        <v>342</v>
      </c>
      <c r="B4668" t="s">
        <v>495</v>
      </c>
      <c r="C4668" t="s">
        <v>343</v>
      </c>
      <c r="D4668">
        <v>2012</v>
      </c>
      <c r="E4668">
        <v>9500</v>
      </c>
      <c r="F4668">
        <v>13130</v>
      </c>
      <c r="G4668">
        <v>13760</v>
      </c>
      <c r="H4668">
        <v>11800</v>
      </c>
      <c r="I4668">
        <v>62900</v>
      </c>
      <c r="J4668">
        <v>48700</v>
      </c>
      <c r="K4668">
        <v>0</v>
      </c>
      <c r="L4668">
        <v>106100</v>
      </c>
      <c r="M4668">
        <f>SUM(Emisiones_CO2_CO2eq_MUNDO[[#This Row],[Edificios (kilotoneladas CO₂e)]:[Electricidad y Calor (kilotoneladas CO₂e)]])</f>
        <v>265890</v>
      </c>
    </row>
    <row r="4669" spans="1:13" x14ac:dyDescent="0.25">
      <c r="A4669" t="s">
        <v>342</v>
      </c>
      <c r="B4669" t="s">
        <v>495</v>
      </c>
      <c r="C4669" t="s">
        <v>343</v>
      </c>
      <c r="D4669">
        <v>2013</v>
      </c>
      <c r="E4669">
        <v>7500</v>
      </c>
      <c r="F4669">
        <v>14930</v>
      </c>
      <c r="G4669">
        <v>13760</v>
      </c>
      <c r="H4669">
        <v>12200</v>
      </c>
      <c r="I4669">
        <v>62500</v>
      </c>
      <c r="J4669">
        <v>50600</v>
      </c>
      <c r="K4669">
        <v>110</v>
      </c>
      <c r="L4669">
        <v>114800</v>
      </c>
      <c r="M4669">
        <f>SUM(Emisiones_CO2_CO2eq_MUNDO[[#This Row],[Edificios (kilotoneladas CO₂e)]:[Electricidad y Calor (kilotoneladas CO₂e)]])</f>
        <v>276400</v>
      </c>
    </row>
    <row r="4670" spans="1:13" x14ac:dyDescent="0.25">
      <c r="A4670" t="s">
        <v>342</v>
      </c>
      <c r="B4670" t="s">
        <v>495</v>
      </c>
      <c r="C4670" t="s">
        <v>343</v>
      </c>
      <c r="D4670">
        <v>2014</v>
      </c>
      <c r="E4670">
        <v>6800</v>
      </c>
      <c r="F4670">
        <v>14660</v>
      </c>
      <c r="G4670">
        <v>14220</v>
      </c>
      <c r="H4670">
        <v>12200</v>
      </c>
      <c r="I4670">
        <v>60600</v>
      </c>
      <c r="J4670">
        <v>50900</v>
      </c>
      <c r="K4670">
        <v>110</v>
      </c>
      <c r="L4670">
        <v>113400</v>
      </c>
      <c r="M4670">
        <f>SUM(Emisiones_CO2_CO2eq_MUNDO[[#This Row],[Edificios (kilotoneladas CO₂e)]:[Electricidad y Calor (kilotoneladas CO₂e)]])</f>
        <v>272890</v>
      </c>
    </row>
    <row r="4671" spans="1:13" x14ac:dyDescent="0.25">
      <c r="A4671" t="s">
        <v>342</v>
      </c>
      <c r="B4671" t="s">
        <v>495</v>
      </c>
      <c r="C4671" t="s">
        <v>343</v>
      </c>
      <c r="D4671">
        <v>2015</v>
      </c>
      <c r="E4671">
        <v>6500</v>
      </c>
      <c r="F4671">
        <v>15180</v>
      </c>
      <c r="G4671">
        <v>13760</v>
      </c>
      <c r="H4671">
        <v>12100</v>
      </c>
      <c r="I4671">
        <v>64900</v>
      </c>
      <c r="J4671">
        <v>54300</v>
      </c>
      <c r="K4671">
        <v>110</v>
      </c>
      <c r="L4671">
        <v>110300</v>
      </c>
      <c r="M4671">
        <f>SUM(Emisiones_CO2_CO2eq_MUNDO[[#This Row],[Edificios (kilotoneladas CO₂e)]:[Electricidad y Calor (kilotoneladas CO₂e)]])</f>
        <v>277150</v>
      </c>
    </row>
    <row r="4672" spans="1:13" x14ac:dyDescent="0.25">
      <c r="A4672" t="s">
        <v>342</v>
      </c>
      <c r="B4672" t="s">
        <v>495</v>
      </c>
      <c r="C4672" t="s">
        <v>343</v>
      </c>
      <c r="D4672">
        <v>2016</v>
      </c>
      <c r="E4672">
        <v>6500</v>
      </c>
      <c r="F4672">
        <v>15180</v>
      </c>
      <c r="G4672">
        <v>13780</v>
      </c>
      <c r="H4672">
        <v>9300</v>
      </c>
      <c r="I4672">
        <v>69200</v>
      </c>
      <c r="J4672">
        <v>49500</v>
      </c>
      <c r="K4672">
        <v>110</v>
      </c>
      <c r="L4672">
        <v>110100</v>
      </c>
      <c r="M4672">
        <f>SUM(Emisiones_CO2_CO2eq_MUNDO[[#This Row],[Edificios (kilotoneladas CO₂e)]:[Electricidad y Calor (kilotoneladas CO₂e)]])</f>
        <v>273670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E4673">
        <v>0</v>
      </c>
      <c r="F4673">
        <v>0</v>
      </c>
      <c r="G4673">
        <v>3570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f>SUM(Emisiones_CO2_CO2eq_MUNDO[[#This Row],[Edificios (kilotoneladas CO₂e)]:[Electricidad y Calor (kilotoneladas CO₂e)]])</f>
        <v>3570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E4674">
        <v>0</v>
      </c>
      <c r="F4674">
        <v>0</v>
      </c>
      <c r="G4674">
        <v>3570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f>SUM(Emisiones_CO2_CO2eq_MUNDO[[#This Row],[Edificios (kilotoneladas CO₂e)]:[Electricidad y Calor (kilotoneladas CO₂e)]])</f>
        <v>3570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E4675">
        <v>0</v>
      </c>
      <c r="F4675">
        <v>0</v>
      </c>
      <c r="G4675">
        <v>3570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f>SUM(Emisiones_CO2_CO2eq_MUNDO[[#This Row],[Edificios (kilotoneladas CO₂e)]:[Electricidad y Calor (kilotoneladas CO₂e)]])</f>
        <v>3570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E4676">
        <v>0</v>
      </c>
      <c r="F4676">
        <v>0</v>
      </c>
      <c r="G4676">
        <v>3570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f>SUM(Emisiones_CO2_CO2eq_MUNDO[[#This Row],[Edificios (kilotoneladas CO₂e)]:[Electricidad y Calor (kilotoneladas CO₂e)]])</f>
        <v>3570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E4677">
        <v>0</v>
      </c>
      <c r="F4677">
        <v>0</v>
      </c>
      <c r="G4677">
        <v>3570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f>SUM(Emisiones_CO2_CO2eq_MUNDO[[#This Row],[Edificios (kilotoneladas CO₂e)]:[Electricidad y Calor (kilotoneladas CO₂e)]])</f>
        <v>3570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E4678">
        <v>0</v>
      </c>
      <c r="F4678">
        <v>0</v>
      </c>
      <c r="G4678">
        <v>3570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f>SUM(Emisiones_CO2_CO2eq_MUNDO[[#This Row],[Edificios (kilotoneladas CO₂e)]:[Electricidad y Calor (kilotoneladas CO₂e)]])</f>
        <v>3570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E4679">
        <v>0</v>
      </c>
      <c r="F4679">
        <v>0</v>
      </c>
      <c r="G4679">
        <v>3570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f>SUM(Emisiones_CO2_CO2eq_MUNDO[[#This Row],[Edificios (kilotoneladas CO₂e)]:[Electricidad y Calor (kilotoneladas CO₂e)]])</f>
        <v>3570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E4680">
        <v>0</v>
      </c>
      <c r="F4680">
        <v>0</v>
      </c>
      <c r="G4680">
        <v>3570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f>SUM(Emisiones_CO2_CO2eq_MUNDO[[#This Row],[Edificios (kilotoneladas CO₂e)]:[Electricidad y Calor (kilotoneladas CO₂e)]])</f>
        <v>3570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E4681">
        <v>0</v>
      </c>
      <c r="F4681">
        <v>0</v>
      </c>
      <c r="G4681">
        <v>3570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f>SUM(Emisiones_CO2_CO2eq_MUNDO[[#This Row],[Edificios (kilotoneladas CO₂e)]:[Electricidad y Calor (kilotoneladas CO₂e)]])</f>
        <v>3570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E4682">
        <v>0</v>
      </c>
      <c r="F4682">
        <v>0</v>
      </c>
      <c r="G4682">
        <v>3570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f>SUM(Emisiones_CO2_CO2eq_MUNDO[[#This Row],[Edificios (kilotoneladas CO₂e)]:[Electricidad y Calor (kilotoneladas CO₂e)]])</f>
        <v>3570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E4683">
        <v>0</v>
      </c>
      <c r="F4683">
        <v>0</v>
      </c>
      <c r="G4683">
        <v>3570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f>SUM(Emisiones_CO2_CO2eq_MUNDO[[#This Row],[Edificios (kilotoneladas CO₂e)]:[Electricidad y Calor (kilotoneladas CO₂e)]])</f>
        <v>3570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E4684">
        <v>0</v>
      </c>
      <c r="F4684">
        <v>0</v>
      </c>
      <c r="G4684">
        <v>6740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f>SUM(Emisiones_CO2_CO2eq_MUNDO[[#This Row],[Edificios (kilotoneladas CO₂e)]:[Electricidad y Calor (kilotoneladas CO₂e)]])</f>
        <v>6740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E4685">
        <v>0</v>
      </c>
      <c r="F4685">
        <v>0</v>
      </c>
      <c r="G4685">
        <v>6740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f>SUM(Emisiones_CO2_CO2eq_MUNDO[[#This Row],[Edificios (kilotoneladas CO₂e)]:[Electricidad y Calor (kilotoneladas CO₂e)]])</f>
        <v>6740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E4686">
        <v>0</v>
      </c>
      <c r="F4686">
        <v>0</v>
      </c>
      <c r="G4686">
        <v>6740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f>SUM(Emisiones_CO2_CO2eq_MUNDO[[#This Row],[Edificios (kilotoneladas CO₂e)]:[Electricidad y Calor (kilotoneladas CO₂e)]])</f>
        <v>6740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E4687">
        <v>0</v>
      </c>
      <c r="F4687">
        <v>0</v>
      </c>
      <c r="G4687">
        <v>6740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f>SUM(Emisiones_CO2_CO2eq_MUNDO[[#This Row],[Edificios (kilotoneladas CO₂e)]:[Electricidad y Calor (kilotoneladas CO₂e)]])</f>
        <v>6740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E4688">
        <v>0</v>
      </c>
      <c r="F4688">
        <v>0</v>
      </c>
      <c r="G4688">
        <v>6740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f>SUM(Emisiones_CO2_CO2eq_MUNDO[[#This Row],[Edificios (kilotoneladas CO₂e)]:[Electricidad y Calor (kilotoneladas CO₂e)]])</f>
        <v>6740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E4689">
        <v>0</v>
      </c>
      <c r="F4689">
        <v>0</v>
      </c>
      <c r="G4689">
        <v>7430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f>SUM(Emisiones_CO2_CO2eq_MUNDO[[#This Row],[Edificios (kilotoneladas CO₂e)]:[Electricidad y Calor (kilotoneladas CO₂e)]])</f>
        <v>7430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E4690">
        <v>0</v>
      </c>
      <c r="F4690">
        <v>0</v>
      </c>
      <c r="G4690">
        <v>7430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f>SUM(Emisiones_CO2_CO2eq_MUNDO[[#This Row],[Edificios (kilotoneladas CO₂e)]:[Electricidad y Calor (kilotoneladas CO₂e)]])</f>
        <v>7430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E4691">
        <v>0</v>
      </c>
      <c r="F4691">
        <v>0</v>
      </c>
      <c r="G4691">
        <v>7430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f>SUM(Emisiones_CO2_CO2eq_MUNDO[[#This Row],[Edificios (kilotoneladas CO₂e)]:[Electricidad y Calor (kilotoneladas CO₂e)]])</f>
        <v>7430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E4692">
        <v>0</v>
      </c>
      <c r="F4692">
        <v>0</v>
      </c>
      <c r="G4692">
        <v>7430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f>SUM(Emisiones_CO2_CO2eq_MUNDO[[#This Row],[Edificios (kilotoneladas CO₂e)]:[Electricidad y Calor (kilotoneladas CO₂e)]])</f>
        <v>7430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E4693">
        <v>0</v>
      </c>
      <c r="F4693">
        <v>0</v>
      </c>
      <c r="G4693">
        <v>7430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f>SUM(Emisiones_CO2_CO2eq_MUNDO[[#This Row],[Edificios (kilotoneladas CO₂e)]:[Electricidad y Calor (kilotoneladas CO₂e)]])</f>
        <v>7430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E4694">
        <v>0</v>
      </c>
      <c r="F4694">
        <v>0</v>
      </c>
      <c r="G4694">
        <v>6100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f>SUM(Emisiones_CO2_CO2eq_MUNDO[[#This Row],[Edificios (kilotoneladas CO₂e)]:[Electricidad y Calor (kilotoneladas CO₂e)]])</f>
        <v>6100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E4695">
        <v>0</v>
      </c>
      <c r="F4695">
        <v>0</v>
      </c>
      <c r="G4695">
        <v>6100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f>SUM(Emisiones_CO2_CO2eq_MUNDO[[#This Row],[Edificios (kilotoneladas CO₂e)]:[Electricidad y Calor (kilotoneladas CO₂e)]])</f>
        <v>6100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E4696">
        <v>0</v>
      </c>
      <c r="F4696">
        <v>0</v>
      </c>
      <c r="G4696">
        <v>6100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f>SUM(Emisiones_CO2_CO2eq_MUNDO[[#This Row],[Edificios (kilotoneladas CO₂e)]:[Electricidad y Calor (kilotoneladas CO₂e)]])</f>
        <v>6100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E4697">
        <v>0</v>
      </c>
      <c r="F4697">
        <v>0</v>
      </c>
      <c r="G4697">
        <v>6100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f>SUM(Emisiones_CO2_CO2eq_MUNDO[[#This Row],[Edificios (kilotoneladas CO₂e)]:[Electricidad y Calor (kilotoneladas CO₂e)]])</f>
        <v>6100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E4698">
        <v>0</v>
      </c>
      <c r="F4698">
        <v>0</v>
      </c>
      <c r="G4698">
        <v>6100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f>SUM(Emisiones_CO2_CO2eq_MUNDO[[#This Row],[Edificios (kilotoneladas CO₂e)]:[Electricidad y Calor (kilotoneladas CO₂e)]])</f>
        <v>6100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E4699">
        <v>0</v>
      </c>
      <c r="F4699">
        <v>0</v>
      </c>
      <c r="G4699">
        <v>6100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f>SUM(Emisiones_CO2_CO2eq_MUNDO[[#This Row],[Edificios (kilotoneladas CO₂e)]:[Electricidad y Calor (kilotoneladas CO₂e)]])</f>
        <v>6100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</v>
      </c>
      <c r="F4700">
        <v>400</v>
      </c>
      <c r="G4700">
        <v>6660</v>
      </c>
      <c r="H4700">
        <v>0</v>
      </c>
      <c r="I4700">
        <v>400</v>
      </c>
      <c r="J4700">
        <v>0</v>
      </c>
      <c r="K4700">
        <v>0</v>
      </c>
      <c r="L4700">
        <v>100</v>
      </c>
      <c r="M4700">
        <f>SUM(Emisiones_CO2_CO2eq_MUNDO[[#This Row],[Edificios (kilotoneladas CO₂e)]:[Electricidad y Calor (kilotoneladas CO₂e)]])</f>
        <v>7660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</v>
      </c>
      <c r="G4701">
        <v>6660</v>
      </c>
      <c r="H4701">
        <v>0</v>
      </c>
      <c r="I4701">
        <v>300</v>
      </c>
      <c r="J4701">
        <v>100</v>
      </c>
      <c r="K4701">
        <v>0</v>
      </c>
      <c r="L4701">
        <v>100</v>
      </c>
      <c r="M4701">
        <f>SUM(Emisiones_CO2_CO2eq_MUNDO[[#This Row],[Edificios (kilotoneladas CO₂e)]:[Electricidad y Calor (kilotoneladas CO₂e)]])</f>
        <v>7560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</v>
      </c>
      <c r="F4702">
        <v>370</v>
      </c>
      <c r="G4702">
        <v>6660</v>
      </c>
      <c r="H4702">
        <v>0</v>
      </c>
      <c r="I4702">
        <v>300</v>
      </c>
      <c r="J4702">
        <v>0</v>
      </c>
      <c r="K4702">
        <v>0</v>
      </c>
      <c r="L4702">
        <v>0</v>
      </c>
      <c r="M4702">
        <f>SUM(Emisiones_CO2_CO2eq_MUNDO[[#This Row],[Edificios (kilotoneladas CO₂e)]:[Electricidad y Calor (kilotoneladas CO₂e)]])</f>
        <v>7430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</v>
      </c>
      <c r="G4703">
        <v>6660</v>
      </c>
      <c r="H4703">
        <v>0</v>
      </c>
      <c r="I4703">
        <v>200</v>
      </c>
      <c r="J4703">
        <v>0</v>
      </c>
      <c r="K4703">
        <v>0</v>
      </c>
      <c r="L4703">
        <v>100</v>
      </c>
      <c r="M4703">
        <f>SUM(Emisiones_CO2_CO2eq_MUNDO[[#This Row],[Edificios (kilotoneladas CO₂e)]:[Electricidad y Calor (kilotoneladas CO₂e)]])</f>
        <v>7340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</v>
      </c>
      <c r="G4704">
        <v>6660</v>
      </c>
      <c r="H4704">
        <v>0</v>
      </c>
      <c r="I4704">
        <v>300</v>
      </c>
      <c r="J4704">
        <v>100</v>
      </c>
      <c r="K4704">
        <v>0</v>
      </c>
      <c r="L4704">
        <v>100</v>
      </c>
      <c r="M4704">
        <f>SUM(Emisiones_CO2_CO2eq_MUNDO[[#This Row],[Edificios (kilotoneladas CO₂e)]:[Electricidad y Calor (kilotoneladas CO₂e)]])</f>
        <v>7480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</v>
      </c>
      <c r="F4705">
        <v>400</v>
      </c>
      <c r="G4705">
        <v>6660</v>
      </c>
      <c r="H4705">
        <v>0</v>
      </c>
      <c r="I4705">
        <v>400</v>
      </c>
      <c r="J4705">
        <v>100</v>
      </c>
      <c r="K4705">
        <v>0</v>
      </c>
      <c r="L4705">
        <v>0</v>
      </c>
      <c r="M4705">
        <f>SUM(Emisiones_CO2_CO2eq_MUNDO[[#This Row],[Edificios (kilotoneladas CO₂e)]:[Electricidad y Calor (kilotoneladas CO₂e)]])</f>
        <v>7660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</v>
      </c>
      <c r="F4706">
        <v>410</v>
      </c>
      <c r="G4706">
        <v>6660</v>
      </c>
      <c r="H4706">
        <v>0</v>
      </c>
      <c r="I4706">
        <v>700</v>
      </c>
      <c r="J4706">
        <v>200</v>
      </c>
      <c r="K4706">
        <v>0</v>
      </c>
      <c r="L4706">
        <v>0</v>
      </c>
      <c r="M4706">
        <f>SUM(Emisiones_CO2_CO2eq_MUNDO[[#This Row],[Edificios (kilotoneladas CO₂e)]:[Electricidad y Calor (kilotoneladas CO₂e)]])</f>
        <v>8070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</v>
      </c>
      <c r="F4707">
        <v>100</v>
      </c>
      <c r="G4707">
        <v>6660</v>
      </c>
      <c r="H4707">
        <v>0</v>
      </c>
      <c r="I4707">
        <v>400</v>
      </c>
      <c r="J4707">
        <v>100</v>
      </c>
      <c r="K4707">
        <v>0</v>
      </c>
      <c r="L4707">
        <v>0</v>
      </c>
      <c r="M4707">
        <f>SUM(Emisiones_CO2_CO2eq_MUNDO[[#This Row],[Edificios (kilotoneladas CO₂e)]:[Electricidad y Calor (kilotoneladas CO₂e)]])</f>
        <v>7360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</v>
      </c>
      <c r="F4708">
        <v>370</v>
      </c>
      <c r="G4708">
        <v>6660</v>
      </c>
      <c r="H4708">
        <v>0</v>
      </c>
      <c r="I4708">
        <v>500</v>
      </c>
      <c r="J4708">
        <v>100</v>
      </c>
      <c r="K4708">
        <v>0</v>
      </c>
      <c r="L4708">
        <v>100</v>
      </c>
      <c r="M4708">
        <f>SUM(Emisiones_CO2_CO2eq_MUNDO[[#This Row],[Edificios (kilotoneladas CO₂e)]:[Electricidad y Calor (kilotoneladas CO₂e)]])</f>
        <v>7830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</v>
      </c>
      <c r="F4709">
        <v>620</v>
      </c>
      <c r="G4709">
        <v>6660</v>
      </c>
      <c r="H4709">
        <v>0</v>
      </c>
      <c r="I4709">
        <v>600</v>
      </c>
      <c r="J4709">
        <v>300</v>
      </c>
      <c r="K4709">
        <v>0</v>
      </c>
      <c r="L4709">
        <v>100</v>
      </c>
      <c r="M4709">
        <f>SUM(Emisiones_CO2_CO2eq_MUNDO[[#This Row],[Edificios (kilotoneladas CO₂e)]:[Electricidad y Calor (kilotoneladas CO₂e)]])</f>
        <v>8380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</v>
      </c>
      <c r="F4710">
        <v>320</v>
      </c>
      <c r="G4710">
        <v>6660</v>
      </c>
      <c r="H4710">
        <v>0</v>
      </c>
      <c r="I4710">
        <v>400</v>
      </c>
      <c r="J4710">
        <v>300</v>
      </c>
      <c r="K4710">
        <v>0</v>
      </c>
      <c r="L4710">
        <v>100</v>
      </c>
      <c r="M4710">
        <f>SUM(Emisiones_CO2_CO2eq_MUNDO[[#This Row],[Edificios (kilotoneladas CO₂e)]:[Electricidad y Calor (kilotoneladas CO₂e)]])</f>
        <v>7980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</v>
      </c>
      <c r="F4711">
        <v>400</v>
      </c>
      <c r="G4711">
        <v>6570</v>
      </c>
      <c r="H4711">
        <v>0</v>
      </c>
      <c r="I4711">
        <v>300</v>
      </c>
      <c r="J4711">
        <v>200</v>
      </c>
      <c r="K4711">
        <v>0</v>
      </c>
      <c r="L4711">
        <v>200</v>
      </c>
      <c r="M4711">
        <f>SUM(Emisiones_CO2_CO2eq_MUNDO[[#This Row],[Edificios (kilotoneladas CO₂e)]:[Electricidad y Calor (kilotoneladas CO₂e)]])</f>
        <v>7770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</v>
      </c>
      <c r="F4712">
        <v>490</v>
      </c>
      <c r="G4712">
        <v>6570</v>
      </c>
      <c r="H4712">
        <v>0</v>
      </c>
      <c r="I4712">
        <v>500</v>
      </c>
      <c r="J4712">
        <v>200</v>
      </c>
      <c r="K4712">
        <v>0</v>
      </c>
      <c r="L4712">
        <v>100</v>
      </c>
      <c r="M4712">
        <f>SUM(Emisiones_CO2_CO2eq_MUNDO[[#This Row],[Edificios (kilotoneladas CO₂e)]:[Electricidad y Calor (kilotoneladas CO₂e)]])</f>
        <v>7960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</v>
      </c>
      <c r="F4713">
        <v>740</v>
      </c>
      <c r="G4713">
        <v>6570</v>
      </c>
      <c r="H4713">
        <v>0</v>
      </c>
      <c r="I4713">
        <v>700</v>
      </c>
      <c r="J4713">
        <v>200</v>
      </c>
      <c r="K4713">
        <v>0</v>
      </c>
      <c r="L4713">
        <v>0</v>
      </c>
      <c r="M4713">
        <f>SUM(Emisiones_CO2_CO2eq_MUNDO[[#This Row],[Edificios (kilotoneladas CO₂e)]:[Electricidad y Calor (kilotoneladas CO₂e)]])</f>
        <v>8410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</v>
      </c>
      <c r="F4714">
        <v>750</v>
      </c>
      <c r="G4714">
        <v>6570</v>
      </c>
      <c r="H4714">
        <v>0</v>
      </c>
      <c r="I4714">
        <v>600</v>
      </c>
      <c r="J4714">
        <v>200</v>
      </c>
      <c r="K4714">
        <v>0</v>
      </c>
      <c r="L4714">
        <v>100</v>
      </c>
      <c r="M4714">
        <f>SUM(Emisiones_CO2_CO2eq_MUNDO[[#This Row],[Edificios (kilotoneladas CO₂e)]:[Electricidad y Calor (kilotoneladas CO₂e)]])</f>
        <v>8320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</v>
      </c>
      <c r="F4715">
        <v>780</v>
      </c>
      <c r="G4715">
        <v>6570</v>
      </c>
      <c r="H4715">
        <v>0</v>
      </c>
      <c r="I4715">
        <v>600</v>
      </c>
      <c r="J4715">
        <v>100</v>
      </c>
      <c r="K4715">
        <v>0</v>
      </c>
      <c r="L4715">
        <v>100</v>
      </c>
      <c r="M4715">
        <f>SUM(Emisiones_CO2_CO2eq_MUNDO[[#This Row],[Edificios (kilotoneladas CO₂e)]:[Electricidad y Calor (kilotoneladas CO₂e)]])</f>
        <v>8350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</v>
      </c>
      <c r="F4716">
        <v>680</v>
      </c>
      <c r="G4716">
        <v>6460</v>
      </c>
      <c r="H4716">
        <v>0</v>
      </c>
      <c r="I4716">
        <v>600</v>
      </c>
      <c r="J4716">
        <v>100</v>
      </c>
      <c r="K4716">
        <v>0</v>
      </c>
      <c r="L4716">
        <v>100</v>
      </c>
      <c r="M4716">
        <f>SUM(Emisiones_CO2_CO2eq_MUNDO[[#This Row],[Edificios (kilotoneladas CO₂e)]:[Electricidad y Calor (kilotoneladas CO₂e)]])</f>
        <v>8040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</v>
      </c>
      <c r="F4717">
        <v>600</v>
      </c>
      <c r="G4717">
        <v>6460</v>
      </c>
      <c r="H4717">
        <v>0</v>
      </c>
      <c r="I4717">
        <v>600</v>
      </c>
      <c r="J4717">
        <v>0</v>
      </c>
      <c r="K4717">
        <v>0</v>
      </c>
      <c r="L4717">
        <v>100</v>
      </c>
      <c r="M4717">
        <f>SUM(Emisiones_CO2_CO2eq_MUNDO[[#This Row],[Edificios (kilotoneladas CO₂e)]:[Electricidad y Calor (kilotoneladas CO₂e)]])</f>
        <v>7860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</v>
      </c>
      <c r="F4718">
        <v>470</v>
      </c>
      <c r="G4718">
        <v>6460</v>
      </c>
      <c r="H4718">
        <v>0</v>
      </c>
      <c r="I4718">
        <v>900</v>
      </c>
      <c r="J4718">
        <v>100</v>
      </c>
      <c r="K4718">
        <v>0</v>
      </c>
      <c r="L4718">
        <v>0</v>
      </c>
      <c r="M4718">
        <f>SUM(Emisiones_CO2_CO2eq_MUNDO[[#This Row],[Edificios (kilotoneladas CO₂e)]:[Electricidad y Calor (kilotoneladas CO₂e)]])</f>
        <v>8030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</v>
      </c>
      <c r="F4719">
        <v>550</v>
      </c>
      <c r="G4719">
        <v>6460</v>
      </c>
      <c r="H4719">
        <v>0</v>
      </c>
      <c r="I4719">
        <v>1900</v>
      </c>
      <c r="J4719">
        <v>100</v>
      </c>
      <c r="K4719">
        <v>0</v>
      </c>
      <c r="L4719">
        <v>0</v>
      </c>
      <c r="M4719">
        <f>SUM(Emisiones_CO2_CO2eq_MUNDO[[#This Row],[Edificios (kilotoneladas CO₂e)]:[Electricidad y Calor (kilotoneladas CO₂e)]])</f>
        <v>9210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</v>
      </c>
      <c r="F4720">
        <v>550</v>
      </c>
      <c r="G4720">
        <v>6460</v>
      </c>
      <c r="H4720">
        <v>0</v>
      </c>
      <c r="I4720">
        <v>1600</v>
      </c>
      <c r="J4720">
        <v>200</v>
      </c>
      <c r="K4720">
        <v>0</v>
      </c>
      <c r="L4720">
        <v>100</v>
      </c>
      <c r="M4720">
        <f>SUM(Emisiones_CO2_CO2eq_MUNDO[[#This Row],[Edificios (kilotoneladas CO₂e)]:[Electricidad y Calor (kilotoneladas CO₂e)]])</f>
        <v>9110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</v>
      </c>
      <c r="F4721">
        <v>620</v>
      </c>
      <c r="G4721">
        <v>6560</v>
      </c>
      <c r="H4721">
        <v>0</v>
      </c>
      <c r="I4721">
        <v>1500</v>
      </c>
      <c r="J4721">
        <v>200</v>
      </c>
      <c r="K4721">
        <v>0</v>
      </c>
      <c r="L4721">
        <v>0</v>
      </c>
      <c r="M4721">
        <f>SUM(Emisiones_CO2_CO2eq_MUNDO[[#This Row],[Edificios (kilotoneladas CO₂e)]:[Electricidad y Calor (kilotoneladas CO₂e)]])</f>
        <v>9080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</v>
      </c>
      <c r="F4722">
        <v>610</v>
      </c>
      <c r="G4722">
        <v>6560</v>
      </c>
      <c r="H4722">
        <v>0</v>
      </c>
      <c r="I4722">
        <v>1300</v>
      </c>
      <c r="J4722">
        <v>100</v>
      </c>
      <c r="K4722">
        <v>0</v>
      </c>
      <c r="L4722">
        <v>0</v>
      </c>
      <c r="M4722">
        <f>SUM(Emisiones_CO2_CO2eq_MUNDO[[#This Row],[Edificios (kilotoneladas CO₂e)]:[Electricidad y Calor (kilotoneladas CO₂e)]])</f>
        <v>8770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</v>
      </c>
      <c r="F4723">
        <v>470</v>
      </c>
      <c r="G4723">
        <v>6560</v>
      </c>
      <c r="H4723">
        <v>0</v>
      </c>
      <c r="I4723">
        <v>1300</v>
      </c>
      <c r="J4723">
        <v>200</v>
      </c>
      <c r="K4723">
        <v>0</v>
      </c>
      <c r="L4723">
        <v>0</v>
      </c>
      <c r="M4723">
        <f>SUM(Emisiones_CO2_CO2eq_MUNDO[[#This Row],[Edificios (kilotoneladas CO₂e)]:[Electricidad y Calor (kilotoneladas CO₂e)]])</f>
        <v>8730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</v>
      </c>
      <c r="F4724">
        <v>440</v>
      </c>
      <c r="G4724">
        <v>6560</v>
      </c>
      <c r="H4724">
        <v>0</v>
      </c>
      <c r="I4724">
        <v>1400</v>
      </c>
      <c r="J4724">
        <v>200</v>
      </c>
      <c r="K4724">
        <v>0</v>
      </c>
      <c r="L4724">
        <v>0</v>
      </c>
      <c r="M4724">
        <f>SUM(Emisiones_CO2_CO2eq_MUNDO[[#This Row],[Edificios (kilotoneladas CO₂e)]:[Electricidad y Calor (kilotoneladas CO₂e)]])</f>
        <v>8800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</v>
      </c>
      <c r="F4725">
        <v>810</v>
      </c>
      <c r="G4725">
        <v>6560</v>
      </c>
      <c r="H4725">
        <v>0</v>
      </c>
      <c r="I4725">
        <v>1500</v>
      </c>
      <c r="J4725">
        <v>200</v>
      </c>
      <c r="K4725">
        <v>0</v>
      </c>
      <c r="L4725">
        <v>0</v>
      </c>
      <c r="M4725">
        <f>SUM(Emisiones_CO2_CO2eq_MUNDO[[#This Row],[Edificios (kilotoneladas CO₂e)]:[Electricidad y Calor (kilotoneladas CO₂e)]])</f>
        <v>9270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</v>
      </c>
      <c r="F4726">
        <v>810</v>
      </c>
      <c r="G4726">
        <v>6560</v>
      </c>
      <c r="H4726">
        <v>0</v>
      </c>
      <c r="I4726">
        <v>1500</v>
      </c>
      <c r="J4726">
        <v>200</v>
      </c>
      <c r="K4726">
        <v>0</v>
      </c>
      <c r="L4726">
        <v>0</v>
      </c>
      <c r="M4726">
        <f>SUM(Emisiones_CO2_CO2eq_MUNDO[[#This Row],[Edificios (kilotoneladas CO₂e)]:[Electricidad y Calor (kilotoneladas CO₂e)]])</f>
        <v>9270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f>SUM(Emisiones_CO2_CO2eq_MUNDO[[#This Row],[Edificios (kilotoneladas CO₂e)]:[Electricidad y Calor (kilotoneladas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f>SUM(Emisiones_CO2_CO2eq_MUNDO[[#This Row],[Edificios (kilotoneladas CO₂e)]:[Electricidad y Calor (kilotoneladas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f>SUM(Emisiones_CO2_CO2eq_MUNDO[[#This Row],[Edificios (kilotoneladas CO₂e)]:[Electricidad y Calor (kilotoneladas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f>SUM(Emisiones_CO2_CO2eq_MUNDO[[#This Row],[Edificios (kilotoneladas CO₂e)]:[Electricidad y Calor (kilotoneladas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f>SUM(Emisiones_CO2_CO2eq_MUNDO[[#This Row],[Edificios (kilotoneladas CO₂e)]:[Electricidad y Calor (kilotoneladas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f>SUM(Emisiones_CO2_CO2eq_MUNDO[[#This Row],[Edificios (kilotoneladas CO₂e)]:[Electricidad y Calor (kilotoneladas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f>SUM(Emisiones_CO2_CO2eq_MUNDO[[#This Row],[Edificios (kilotoneladas CO₂e)]:[Electricidad y Calor (kilotoneladas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f>SUM(Emisiones_CO2_CO2eq_MUNDO[[#This Row],[Edificios (kilotoneladas CO₂e)]:[Electricidad y Calor (kilotoneladas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f>SUM(Emisiones_CO2_CO2eq_MUNDO[[#This Row],[Edificios (kilotoneladas CO₂e)]:[Electricidad y Calor (kilotoneladas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f>SUM(Emisiones_CO2_CO2eq_MUNDO[[#This Row],[Edificios (kilotoneladas CO₂e)]:[Electricidad y Calor (kilotoneladas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f>SUM(Emisiones_CO2_CO2eq_MUNDO[[#This Row],[Edificios (kilotoneladas CO₂e)]:[Electricidad y Calor (kilotoneladas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f>SUM(Emisiones_CO2_CO2eq_MUNDO[[#This Row],[Edificios (kilotoneladas CO₂e)]:[Electricidad y Calor (kilotoneladas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f>SUM(Emisiones_CO2_CO2eq_MUNDO[[#This Row],[Edificios (kilotoneladas CO₂e)]:[Electricidad y Calor (kilotoneladas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f>SUM(Emisiones_CO2_CO2eq_MUNDO[[#This Row],[Edificios (kilotoneladas CO₂e)]:[Electricidad y Calor (kilotoneladas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f>SUM(Emisiones_CO2_CO2eq_MUNDO[[#This Row],[Edificios (kilotoneladas CO₂e)]:[Electricidad y Calor (kilotoneladas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f>SUM(Emisiones_CO2_CO2eq_MUNDO[[#This Row],[Edificios (kilotoneladas CO₂e)]:[Electricidad y Calor (kilotoneladas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E4743">
        <v>0</v>
      </c>
      <c r="F4743">
        <v>0</v>
      </c>
      <c r="G4743">
        <v>-510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f>SUM(Emisiones_CO2_CO2eq_MUNDO[[#This Row],[Edificios (kilotoneladas CO₂e)]:[Electricidad y Calor (kilotoneladas CO₂e)]])</f>
        <v>-510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E4744">
        <v>0</v>
      </c>
      <c r="F4744">
        <v>0</v>
      </c>
      <c r="G4744">
        <v>-510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f>SUM(Emisiones_CO2_CO2eq_MUNDO[[#This Row],[Edificios (kilotoneladas CO₂e)]:[Electricidad y Calor (kilotoneladas CO₂e)]])</f>
        <v>-510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E4745">
        <v>0</v>
      </c>
      <c r="F4745">
        <v>0</v>
      </c>
      <c r="G4745">
        <v>-510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f>SUM(Emisiones_CO2_CO2eq_MUNDO[[#This Row],[Edificios (kilotoneladas CO₂e)]:[Electricidad y Calor (kilotoneladas CO₂e)]])</f>
        <v>-510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E4746">
        <v>0</v>
      </c>
      <c r="F4746">
        <v>0</v>
      </c>
      <c r="G4746">
        <v>-510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f>SUM(Emisiones_CO2_CO2eq_MUNDO[[#This Row],[Edificios (kilotoneladas CO₂e)]:[Electricidad y Calor (kilotoneladas CO₂e)]])</f>
        <v>-510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E4747">
        <v>0</v>
      </c>
      <c r="F4747">
        <v>0</v>
      </c>
      <c r="G4747">
        <v>-510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f>SUM(Emisiones_CO2_CO2eq_MUNDO[[#This Row],[Edificios (kilotoneladas CO₂e)]:[Electricidad y Calor (kilotoneladas CO₂e)]])</f>
        <v>-510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f>SUM(Emisiones_CO2_CO2eq_MUNDO[[#This Row],[Edificios (kilotoneladas CO₂e)]:[Electricidad y Calor (kilotoneladas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f>SUM(Emisiones_CO2_CO2eq_MUNDO[[#This Row],[Edificios (kilotoneladas CO₂e)]:[Electricidad y Calor (kilotoneladas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f>SUM(Emisiones_CO2_CO2eq_MUNDO[[#This Row],[Edificios (kilotoneladas CO₂e)]:[Electricidad y Calor (kilotoneladas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f>SUM(Emisiones_CO2_CO2eq_MUNDO[[#This Row],[Edificios (kilotoneladas CO₂e)]:[Electricidad y Calor (kilotoneladas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f>SUM(Emisiones_CO2_CO2eq_MUNDO[[#This Row],[Edificios (kilotoneladas CO₂e)]:[Electricidad y Calor (kilotoneladas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f>SUM(Emisiones_CO2_CO2eq_MUNDO[[#This Row],[Edificios (kilotoneladas CO₂e)]:[Electricidad y Calor (kilotoneladas CO₂e)]])</f>
        <v>0</v>
      </c>
    </row>
    <row r="4754" spans="1:13" x14ac:dyDescent="0.25">
      <c r="A4754" t="s">
        <v>350</v>
      </c>
      <c r="B4754" t="s">
        <v>496</v>
      </c>
      <c r="C4754" t="s">
        <v>351</v>
      </c>
      <c r="D4754">
        <v>1990</v>
      </c>
      <c r="E4754">
        <v>100</v>
      </c>
      <c r="F4754">
        <v>190</v>
      </c>
      <c r="G4754">
        <v>290</v>
      </c>
      <c r="H4754">
        <v>0</v>
      </c>
      <c r="I4754">
        <v>1300</v>
      </c>
      <c r="J4754">
        <v>1700</v>
      </c>
      <c r="K4754">
        <v>6020</v>
      </c>
      <c r="L4754">
        <v>4700</v>
      </c>
      <c r="M4754">
        <f>SUM(Emisiones_CO2_CO2eq_MUNDO[[#This Row],[Edificios (kilotoneladas CO₂e)]:[Electricidad y Calor (kilotoneladas CO₂e)]])</f>
        <v>14300</v>
      </c>
    </row>
    <row r="4755" spans="1:13" x14ac:dyDescent="0.25">
      <c r="A4755" t="s">
        <v>350</v>
      </c>
      <c r="B4755" t="s">
        <v>496</v>
      </c>
      <c r="C4755" t="s">
        <v>351</v>
      </c>
      <c r="D4755">
        <v>1991</v>
      </c>
      <c r="E4755">
        <v>100</v>
      </c>
      <c r="F4755">
        <v>210</v>
      </c>
      <c r="G4755">
        <v>290</v>
      </c>
      <c r="H4755">
        <v>0</v>
      </c>
      <c r="I4755">
        <v>1400</v>
      </c>
      <c r="J4755">
        <v>1200</v>
      </c>
      <c r="K4755">
        <v>4980</v>
      </c>
      <c r="L4755">
        <v>4900</v>
      </c>
      <c r="M4755">
        <f>SUM(Emisiones_CO2_CO2eq_MUNDO[[#This Row],[Edificios (kilotoneladas CO₂e)]:[Electricidad y Calor (kilotoneladas CO₂e)]])</f>
        <v>13080</v>
      </c>
    </row>
    <row r="4756" spans="1:13" x14ac:dyDescent="0.25">
      <c r="A4756" t="s">
        <v>350</v>
      </c>
      <c r="B4756" t="s">
        <v>496</v>
      </c>
      <c r="C4756" t="s">
        <v>351</v>
      </c>
      <c r="D4756">
        <v>1992</v>
      </c>
      <c r="E4756">
        <v>200</v>
      </c>
      <c r="F4756">
        <v>210</v>
      </c>
      <c r="G4756">
        <v>290</v>
      </c>
      <c r="H4756">
        <v>0</v>
      </c>
      <c r="I4756">
        <v>1400</v>
      </c>
      <c r="J4756">
        <v>1300</v>
      </c>
      <c r="K4756">
        <v>3560</v>
      </c>
      <c r="L4756">
        <v>5300</v>
      </c>
      <c r="M4756">
        <f>SUM(Emisiones_CO2_CO2eq_MUNDO[[#This Row],[Edificios (kilotoneladas CO₂e)]:[Electricidad y Calor (kilotoneladas CO₂e)]])</f>
        <v>12260</v>
      </c>
    </row>
    <row r="4757" spans="1:13" x14ac:dyDescent="0.25">
      <c r="A4757" t="s">
        <v>350</v>
      </c>
      <c r="B4757" t="s">
        <v>496</v>
      </c>
      <c r="C4757" t="s">
        <v>351</v>
      </c>
      <c r="D4757">
        <v>1993</v>
      </c>
      <c r="E4757">
        <v>200</v>
      </c>
      <c r="F4757">
        <v>230</v>
      </c>
      <c r="G4757">
        <v>290</v>
      </c>
      <c r="H4757">
        <v>0</v>
      </c>
      <c r="I4757">
        <v>1200</v>
      </c>
      <c r="J4757">
        <v>1200</v>
      </c>
      <c r="K4757">
        <v>4380</v>
      </c>
      <c r="L4757">
        <v>5200</v>
      </c>
      <c r="M4757">
        <f>SUM(Emisiones_CO2_CO2eq_MUNDO[[#This Row],[Edificios (kilotoneladas CO₂e)]:[Electricidad y Calor (kilotoneladas CO₂e)]])</f>
        <v>12700</v>
      </c>
    </row>
    <row r="4758" spans="1:13" x14ac:dyDescent="0.25">
      <c r="A4758" t="s">
        <v>350</v>
      </c>
      <c r="B4758" t="s">
        <v>496</v>
      </c>
      <c r="C4758" t="s">
        <v>351</v>
      </c>
      <c r="D4758">
        <v>1994</v>
      </c>
      <c r="E4758">
        <v>200</v>
      </c>
      <c r="F4758">
        <v>250</v>
      </c>
      <c r="G4758">
        <v>290</v>
      </c>
      <c r="H4758">
        <v>0</v>
      </c>
      <c r="I4758">
        <v>1300</v>
      </c>
      <c r="J4758">
        <v>1400</v>
      </c>
      <c r="K4758">
        <v>4700</v>
      </c>
      <c r="L4758">
        <v>5200</v>
      </c>
      <c r="M4758">
        <f>SUM(Emisiones_CO2_CO2eq_MUNDO[[#This Row],[Edificios (kilotoneladas CO₂e)]:[Electricidad y Calor (kilotoneladas CO₂e)]])</f>
        <v>13340</v>
      </c>
    </row>
    <row r="4759" spans="1:13" x14ac:dyDescent="0.25">
      <c r="A4759" t="s">
        <v>350</v>
      </c>
      <c r="B4759" t="s">
        <v>496</v>
      </c>
      <c r="C4759" t="s">
        <v>351</v>
      </c>
      <c r="D4759">
        <v>1995</v>
      </c>
      <c r="E4759">
        <v>200</v>
      </c>
      <c r="F4759">
        <v>240</v>
      </c>
      <c r="G4759">
        <v>290</v>
      </c>
      <c r="H4759">
        <v>0</v>
      </c>
      <c r="I4759">
        <v>1300</v>
      </c>
      <c r="J4759">
        <v>1500</v>
      </c>
      <c r="K4759">
        <v>4760</v>
      </c>
      <c r="L4759">
        <v>5200</v>
      </c>
      <c r="M4759">
        <f>SUM(Emisiones_CO2_CO2eq_MUNDO[[#This Row],[Edificios (kilotoneladas CO₂e)]:[Electricidad y Calor (kilotoneladas CO₂e)]])</f>
        <v>13490</v>
      </c>
    </row>
    <row r="4760" spans="1:13" x14ac:dyDescent="0.25">
      <c r="A4760" t="s">
        <v>350</v>
      </c>
      <c r="B4760" t="s">
        <v>496</v>
      </c>
      <c r="C4760" t="s">
        <v>351</v>
      </c>
      <c r="D4760">
        <v>1996</v>
      </c>
      <c r="E4760">
        <v>200</v>
      </c>
      <c r="F4760">
        <v>260</v>
      </c>
      <c r="G4760">
        <v>290</v>
      </c>
      <c r="H4760">
        <v>0</v>
      </c>
      <c r="I4760">
        <v>1400</v>
      </c>
      <c r="J4760">
        <v>1700</v>
      </c>
      <c r="K4760">
        <v>4540</v>
      </c>
      <c r="L4760">
        <v>5400</v>
      </c>
      <c r="M4760">
        <f>SUM(Emisiones_CO2_CO2eq_MUNDO[[#This Row],[Edificios (kilotoneladas CO₂e)]:[Electricidad y Calor (kilotoneladas CO₂e)]])</f>
        <v>13790</v>
      </c>
    </row>
    <row r="4761" spans="1:13" x14ac:dyDescent="0.25">
      <c r="A4761" t="s">
        <v>350</v>
      </c>
      <c r="B4761" t="s">
        <v>496</v>
      </c>
      <c r="C4761" t="s">
        <v>351</v>
      </c>
      <c r="D4761">
        <v>1997</v>
      </c>
      <c r="E4761">
        <v>200</v>
      </c>
      <c r="F4761">
        <v>280</v>
      </c>
      <c r="G4761">
        <v>290</v>
      </c>
      <c r="H4761">
        <v>0</v>
      </c>
      <c r="I4761">
        <v>1500</v>
      </c>
      <c r="J4761">
        <v>1800</v>
      </c>
      <c r="K4761">
        <v>4380</v>
      </c>
      <c r="L4761">
        <v>5700</v>
      </c>
      <c r="M4761">
        <f>SUM(Emisiones_CO2_CO2eq_MUNDO[[#This Row],[Edificios (kilotoneladas CO₂e)]:[Electricidad y Calor (kilotoneladas CO₂e)]])</f>
        <v>14150</v>
      </c>
    </row>
    <row r="4762" spans="1:13" x14ac:dyDescent="0.25">
      <c r="A4762" t="s">
        <v>350</v>
      </c>
      <c r="B4762" t="s">
        <v>496</v>
      </c>
      <c r="C4762" t="s">
        <v>351</v>
      </c>
      <c r="D4762">
        <v>1998</v>
      </c>
      <c r="E4762">
        <v>200</v>
      </c>
      <c r="F4762">
        <v>300</v>
      </c>
      <c r="G4762">
        <v>290</v>
      </c>
      <c r="H4762">
        <v>0</v>
      </c>
      <c r="I4762">
        <v>1600</v>
      </c>
      <c r="J4762">
        <v>1800</v>
      </c>
      <c r="K4762">
        <v>4320</v>
      </c>
      <c r="L4762">
        <v>5900</v>
      </c>
      <c r="M4762">
        <f>SUM(Emisiones_CO2_CO2eq_MUNDO[[#This Row],[Edificios (kilotoneladas CO₂e)]:[Electricidad y Calor (kilotoneladas CO₂e)]])</f>
        <v>14410</v>
      </c>
    </row>
    <row r="4763" spans="1:13" x14ac:dyDescent="0.25">
      <c r="A4763" t="s">
        <v>350</v>
      </c>
      <c r="B4763" t="s">
        <v>496</v>
      </c>
      <c r="C4763" t="s">
        <v>351</v>
      </c>
      <c r="D4763">
        <v>1999</v>
      </c>
      <c r="E4763">
        <v>200</v>
      </c>
      <c r="F4763">
        <v>290</v>
      </c>
      <c r="G4763">
        <v>290</v>
      </c>
      <c r="H4763">
        <v>0</v>
      </c>
      <c r="I4763">
        <v>1600</v>
      </c>
      <c r="J4763">
        <v>1900</v>
      </c>
      <c r="K4763">
        <v>4430</v>
      </c>
      <c r="L4763">
        <v>5900</v>
      </c>
      <c r="M4763">
        <f>SUM(Emisiones_CO2_CO2eq_MUNDO[[#This Row],[Edificios (kilotoneladas CO₂e)]:[Electricidad y Calor (kilotoneladas CO₂e)]])</f>
        <v>14610</v>
      </c>
    </row>
    <row r="4764" spans="1:13" x14ac:dyDescent="0.25">
      <c r="A4764" t="s">
        <v>350</v>
      </c>
      <c r="B4764" t="s">
        <v>496</v>
      </c>
      <c r="C4764" t="s">
        <v>351</v>
      </c>
      <c r="D4764">
        <v>2000</v>
      </c>
      <c r="E4764">
        <v>500</v>
      </c>
      <c r="F4764">
        <v>320</v>
      </c>
      <c r="G4764">
        <v>290</v>
      </c>
      <c r="H4764">
        <v>0</v>
      </c>
      <c r="I4764">
        <v>1600</v>
      </c>
      <c r="J4764">
        <v>2100</v>
      </c>
      <c r="K4764">
        <v>4320</v>
      </c>
      <c r="L4764">
        <v>5900</v>
      </c>
      <c r="M4764">
        <f>SUM(Emisiones_CO2_CO2eq_MUNDO[[#This Row],[Edificios (kilotoneladas CO₂e)]:[Electricidad y Calor (kilotoneladas CO₂e)]])</f>
        <v>15030</v>
      </c>
    </row>
    <row r="4765" spans="1:13" x14ac:dyDescent="0.25">
      <c r="A4765" t="s">
        <v>350</v>
      </c>
      <c r="B4765" t="s">
        <v>496</v>
      </c>
      <c r="C4765" t="s">
        <v>351</v>
      </c>
      <c r="D4765">
        <v>2001</v>
      </c>
      <c r="E4765">
        <v>500</v>
      </c>
      <c r="F4765">
        <v>300</v>
      </c>
      <c r="G4765">
        <v>100</v>
      </c>
      <c r="H4765">
        <v>0</v>
      </c>
      <c r="I4765">
        <v>1600</v>
      </c>
      <c r="J4765">
        <v>2800</v>
      </c>
      <c r="K4765">
        <v>3990</v>
      </c>
      <c r="L4765">
        <v>6900</v>
      </c>
      <c r="M4765">
        <f>SUM(Emisiones_CO2_CO2eq_MUNDO[[#This Row],[Edificios (kilotoneladas CO₂e)]:[Electricidad y Calor (kilotoneladas CO₂e)]])</f>
        <v>16190</v>
      </c>
    </row>
    <row r="4766" spans="1:13" x14ac:dyDescent="0.25">
      <c r="A4766" t="s">
        <v>350</v>
      </c>
      <c r="B4766" t="s">
        <v>496</v>
      </c>
      <c r="C4766" t="s">
        <v>351</v>
      </c>
      <c r="D4766">
        <v>2002</v>
      </c>
      <c r="E4766">
        <v>500</v>
      </c>
      <c r="F4766">
        <v>310</v>
      </c>
      <c r="G4766">
        <v>100</v>
      </c>
      <c r="H4766">
        <v>0</v>
      </c>
      <c r="I4766">
        <v>1700</v>
      </c>
      <c r="J4766">
        <v>2900</v>
      </c>
      <c r="K4766">
        <v>3450</v>
      </c>
      <c r="L4766">
        <v>7900</v>
      </c>
      <c r="M4766">
        <f>SUM(Emisiones_CO2_CO2eq_MUNDO[[#This Row],[Edificios (kilotoneladas CO₂e)]:[Electricidad y Calor (kilotoneladas CO₂e)]])</f>
        <v>16860</v>
      </c>
    </row>
    <row r="4767" spans="1:13" x14ac:dyDescent="0.25">
      <c r="A4767" t="s">
        <v>350</v>
      </c>
      <c r="B4767" t="s">
        <v>496</v>
      </c>
      <c r="C4767" t="s">
        <v>351</v>
      </c>
      <c r="D4767">
        <v>2003</v>
      </c>
      <c r="E4767">
        <v>500</v>
      </c>
      <c r="F4767">
        <v>320</v>
      </c>
      <c r="G4767">
        <v>100</v>
      </c>
      <c r="H4767">
        <v>0</v>
      </c>
      <c r="I4767">
        <v>1700</v>
      </c>
      <c r="J4767">
        <v>2700</v>
      </c>
      <c r="K4767">
        <v>0</v>
      </c>
      <c r="L4767">
        <v>10400</v>
      </c>
      <c r="M4767">
        <f>SUM(Emisiones_CO2_CO2eq_MUNDO[[#This Row],[Edificios (kilotoneladas CO₂e)]:[Electricidad y Calor (kilotoneladas CO₂e)]])</f>
        <v>15720</v>
      </c>
    </row>
    <row r="4768" spans="1:13" x14ac:dyDescent="0.25">
      <c r="A4768" t="s">
        <v>350</v>
      </c>
      <c r="B4768" t="s">
        <v>496</v>
      </c>
      <c r="C4768" t="s">
        <v>351</v>
      </c>
      <c r="D4768">
        <v>2004</v>
      </c>
      <c r="E4768">
        <v>400</v>
      </c>
      <c r="F4768">
        <v>320</v>
      </c>
      <c r="G4768">
        <v>100</v>
      </c>
      <c r="H4768">
        <v>0</v>
      </c>
      <c r="I4768">
        <v>2100</v>
      </c>
      <c r="J4768">
        <v>2400</v>
      </c>
      <c r="K4768">
        <v>0</v>
      </c>
      <c r="L4768">
        <v>10800</v>
      </c>
      <c r="M4768">
        <f>SUM(Emisiones_CO2_CO2eq_MUNDO[[#This Row],[Edificios (kilotoneladas CO₂e)]:[Electricidad y Calor (kilotoneladas CO₂e)]])</f>
        <v>16120</v>
      </c>
    </row>
    <row r="4769" spans="1:13" x14ac:dyDescent="0.25">
      <c r="A4769" t="s">
        <v>350</v>
      </c>
      <c r="B4769" t="s">
        <v>496</v>
      </c>
      <c r="C4769" t="s">
        <v>351</v>
      </c>
      <c r="D4769">
        <v>2005</v>
      </c>
      <c r="E4769">
        <v>400</v>
      </c>
      <c r="F4769">
        <v>280</v>
      </c>
      <c r="G4769">
        <v>100</v>
      </c>
      <c r="H4769">
        <v>0</v>
      </c>
      <c r="I4769">
        <v>2200</v>
      </c>
      <c r="J4769">
        <v>3200</v>
      </c>
      <c r="K4769">
        <v>2350</v>
      </c>
      <c r="L4769">
        <v>11700</v>
      </c>
      <c r="M4769">
        <f>SUM(Emisiones_CO2_CO2eq_MUNDO[[#This Row],[Edificios (kilotoneladas CO₂e)]:[Electricidad y Calor (kilotoneladas CO₂e)]])</f>
        <v>20230</v>
      </c>
    </row>
    <row r="4770" spans="1:13" x14ac:dyDescent="0.25">
      <c r="A4770" t="s">
        <v>350</v>
      </c>
      <c r="B4770" t="s">
        <v>496</v>
      </c>
      <c r="C4770" t="s">
        <v>351</v>
      </c>
      <c r="D4770">
        <v>2006</v>
      </c>
      <c r="E4770">
        <v>400</v>
      </c>
      <c r="F4770">
        <v>360</v>
      </c>
      <c r="G4770">
        <v>330</v>
      </c>
      <c r="H4770">
        <v>0</v>
      </c>
      <c r="I4770">
        <v>2600</v>
      </c>
      <c r="J4770">
        <v>2500</v>
      </c>
      <c r="K4770">
        <v>2460</v>
      </c>
      <c r="L4770">
        <v>13900</v>
      </c>
      <c r="M4770">
        <f>SUM(Emisiones_CO2_CO2eq_MUNDO[[#This Row],[Edificios (kilotoneladas CO₂e)]:[Electricidad y Calor (kilotoneladas CO₂e)]])</f>
        <v>22550</v>
      </c>
    </row>
    <row r="4771" spans="1:13" x14ac:dyDescent="0.25">
      <c r="A4771" t="s">
        <v>350</v>
      </c>
      <c r="B4771" t="s">
        <v>496</v>
      </c>
      <c r="C4771" t="s">
        <v>351</v>
      </c>
      <c r="D4771">
        <v>2007</v>
      </c>
      <c r="E4771">
        <v>400</v>
      </c>
      <c r="F4771">
        <v>360</v>
      </c>
      <c r="G4771">
        <v>330</v>
      </c>
      <c r="H4771">
        <v>0</v>
      </c>
      <c r="I4771">
        <v>2800</v>
      </c>
      <c r="J4771">
        <v>5100</v>
      </c>
      <c r="K4771">
        <v>1910</v>
      </c>
      <c r="L4771">
        <v>13300</v>
      </c>
      <c r="M4771">
        <f>SUM(Emisiones_CO2_CO2eq_MUNDO[[#This Row],[Edificios (kilotoneladas CO₂e)]:[Electricidad y Calor (kilotoneladas CO₂e)]])</f>
        <v>24200</v>
      </c>
    </row>
    <row r="4772" spans="1:13" x14ac:dyDescent="0.25">
      <c r="A4772" t="s">
        <v>350</v>
      </c>
      <c r="B4772" t="s">
        <v>496</v>
      </c>
      <c r="C4772" t="s">
        <v>351</v>
      </c>
      <c r="D4772">
        <v>2008</v>
      </c>
      <c r="E4772">
        <v>400</v>
      </c>
      <c r="F4772">
        <v>380</v>
      </c>
      <c r="G4772">
        <v>330</v>
      </c>
      <c r="H4772">
        <v>0</v>
      </c>
      <c r="I4772">
        <v>3000</v>
      </c>
      <c r="J4772">
        <v>4900</v>
      </c>
      <c r="K4772">
        <v>1480</v>
      </c>
      <c r="L4772">
        <v>13100</v>
      </c>
      <c r="M4772">
        <f>SUM(Emisiones_CO2_CO2eq_MUNDO[[#This Row],[Edificios (kilotoneladas CO₂e)]:[Electricidad y Calor (kilotoneladas CO₂e)]])</f>
        <v>23590</v>
      </c>
    </row>
    <row r="4773" spans="1:13" x14ac:dyDescent="0.25">
      <c r="A4773" t="s">
        <v>350</v>
      </c>
      <c r="B4773" t="s">
        <v>496</v>
      </c>
      <c r="C4773" t="s">
        <v>351</v>
      </c>
      <c r="D4773">
        <v>2009</v>
      </c>
      <c r="E4773">
        <v>500</v>
      </c>
      <c r="F4773">
        <v>340</v>
      </c>
      <c r="G4773">
        <v>330</v>
      </c>
      <c r="H4773">
        <v>0</v>
      </c>
      <c r="I4773">
        <v>3000</v>
      </c>
      <c r="J4773">
        <v>3900</v>
      </c>
      <c r="K4773">
        <v>1370</v>
      </c>
      <c r="L4773">
        <v>12700</v>
      </c>
      <c r="M4773">
        <f>SUM(Emisiones_CO2_CO2eq_MUNDO[[#This Row],[Edificios (kilotoneladas CO₂e)]:[Electricidad y Calor (kilotoneladas CO₂e)]])</f>
        <v>22140</v>
      </c>
    </row>
    <row r="4774" spans="1:13" x14ac:dyDescent="0.25">
      <c r="A4774" t="s">
        <v>350</v>
      </c>
      <c r="B4774" t="s">
        <v>496</v>
      </c>
      <c r="C4774" t="s">
        <v>351</v>
      </c>
      <c r="D4774">
        <v>2010</v>
      </c>
      <c r="E4774">
        <v>400</v>
      </c>
      <c r="F4774">
        <v>310</v>
      </c>
      <c r="G4774">
        <v>330</v>
      </c>
      <c r="H4774">
        <v>0</v>
      </c>
      <c r="I4774">
        <v>3200</v>
      </c>
      <c r="J4774">
        <v>4200</v>
      </c>
      <c r="K4774">
        <v>1310</v>
      </c>
      <c r="L4774">
        <v>14400</v>
      </c>
      <c r="M4774">
        <f>SUM(Emisiones_CO2_CO2eq_MUNDO[[#This Row],[Edificios (kilotoneladas CO₂e)]:[Electricidad y Calor (kilotoneladas CO₂e)]])</f>
        <v>24150</v>
      </c>
    </row>
    <row r="4775" spans="1:13" x14ac:dyDescent="0.25">
      <c r="A4775" t="s">
        <v>350</v>
      </c>
      <c r="B4775" t="s">
        <v>496</v>
      </c>
      <c r="C4775" t="s">
        <v>351</v>
      </c>
      <c r="D4775">
        <v>2011</v>
      </c>
      <c r="E4775">
        <v>300</v>
      </c>
      <c r="F4775">
        <v>320</v>
      </c>
      <c r="G4775">
        <v>-500</v>
      </c>
      <c r="H4775">
        <v>0</v>
      </c>
      <c r="I4775">
        <v>3200</v>
      </c>
      <c r="J4775">
        <v>3500</v>
      </c>
      <c r="K4775">
        <v>1310</v>
      </c>
      <c r="L4775">
        <v>15200</v>
      </c>
      <c r="M4775">
        <f>SUM(Emisiones_CO2_CO2eq_MUNDO[[#This Row],[Edificios (kilotoneladas CO₂e)]:[Electricidad y Calor (kilotoneladas CO₂e)]])</f>
        <v>23330</v>
      </c>
    </row>
    <row r="4776" spans="1:13" x14ac:dyDescent="0.25">
      <c r="A4776" t="s">
        <v>350</v>
      </c>
      <c r="B4776" t="s">
        <v>496</v>
      </c>
      <c r="C4776" t="s">
        <v>351</v>
      </c>
      <c r="D4776">
        <v>2012</v>
      </c>
      <c r="E4776">
        <v>300</v>
      </c>
      <c r="F4776">
        <v>250</v>
      </c>
      <c r="G4776">
        <v>-500</v>
      </c>
      <c r="H4776">
        <v>0</v>
      </c>
      <c r="I4776">
        <v>3100</v>
      </c>
      <c r="J4776">
        <v>4300</v>
      </c>
      <c r="K4776">
        <v>1200</v>
      </c>
      <c r="L4776">
        <v>14300</v>
      </c>
      <c r="M4776">
        <f>SUM(Emisiones_CO2_CO2eq_MUNDO[[#This Row],[Edificios (kilotoneladas CO₂e)]:[Electricidad y Calor (kilotoneladas CO₂e)]])</f>
        <v>22950</v>
      </c>
    </row>
    <row r="4777" spans="1:13" x14ac:dyDescent="0.25">
      <c r="A4777" t="s">
        <v>350</v>
      </c>
      <c r="B4777" t="s">
        <v>496</v>
      </c>
      <c r="C4777" t="s">
        <v>351</v>
      </c>
      <c r="D4777">
        <v>2013</v>
      </c>
      <c r="E4777">
        <v>500</v>
      </c>
      <c r="F4777">
        <v>310</v>
      </c>
      <c r="G4777">
        <v>-500</v>
      </c>
      <c r="H4777">
        <v>0</v>
      </c>
      <c r="I4777">
        <v>3200</v>
      </c>
      <c r="J4777">
        <v>4300</v>
      </c>
      <c r="K4777">
        <v>1090</v>
      </c>
      <c r="L4777">
        <v>14800</v>
      </c>
      <c r="M4777">
        <f>SUM(Emisiones_CO2_CO2eq_MUNDO[[#This Row],[Edificios (kilotoneladas CO₂e)]:[Electricidad y Calor (kilotoneladas CO₂e)]])</f>
        <v>23700</v>
      </c>
    </row>
    <row r="4778" spans="1:13" x14ac:dyDescent="0.25">
      <c r="A4778" t="s">
        <v>350</v>
      </c>
      <c r="B4778" t="s">
        <v>496</v>
      </c>
      <c r="C4778" t="s">
        <v>351</v>
      </c>
      <c r="D4778">
        <v>2014</v>
      </c>
      <c r="E4778">
        <v>400</v>
      </c>
      <c r="F4778">
        <v>330</v>
      </c>
      <c r="G4778">
        <v>-500</v>
      </c>
      <c r="H4778">
        <v>0</v>
      </c>
      <c r="I4778">
        <v>3200</v>
      </c>
      <c r="J4778">
        <v>5200</v>
      </c>
      <c r="K4778">
        <v>380</v>
      </c>
      <c r="L4778">
        <v>14400</v>
      </c>
      <c r="M4778">
        <f>SUM(Emisiones_CO2_CO2eq_MUNDO[[#This Row],[Edificios (kilotoneladas CO₂e)]:[Electricidad y Calor (kilotoneladas CO₂e)]])</f>
        <v>23410</v>
      </c>
    </row>
    <row r="4779" spans="1:13" x14ac:dyDescent="0.25">
      <c r="A4779" t="s">
        <v>350</v>
      </c>
      <c r="B4779" t="s">
        <v>496</v>
      </c>
      <c r="C4779" t="s">
        <v>351</v>
      </c>
      <c r="D4779">
        <v>2015</v>
      </c>
      <c r="E4779">
        <v>400</v>
      </c>
      <c r="F4779">
        <v>330</v>
      </c>
      <c r="G4779">
        <v>-500</v>
      </c>
      <c r="H4779">
        <v>0</v>
      </c>
      <c r="I4779">
        <v>3400</v>
      </c>
      <c r="J4779">
        <v>3600</v>
      </c>
      <c r="K4779">
        <v>380</v>
      </c>
      <c r="L4779">
        <v>14200</v>
      </c>
      <c r="M4779">
        <f>SUM(Emisiones_CO2_CO2eq_MUNDO[[#This Row],[Edificios (kilotoneladas CO₂e)]:[Electricidad y Calor (kilotoneladas CO₂e)]])</f>
        <v>21810</v>
      </c>
    </row>
    <row r="4780" spans="1:13" x14ac:dyDescent="0.25">
      <c r="A4780" t="s">
        <v>350</v>
      </c>
      <c r="B4780" t="s">
        <v>496</v>
      </c>
      <c r="C4780" t="s">
        <v>351</v>
      </c>
      <c r="D4780">
        <v>2016</v>
      </c>
      <c r="E4780">
        <v>400</v>
      </c>
      <c r="F4780">
        <v>330</v>
      </c>
      <c r="G4780">
        <v>-500</v>
      </c>
      <c r="H4780">
        <v>0</v>
      </c>
      <c r="I4780">
        <v>3700</v>
      </c>
      <c r="J4780">
        <v>4300</v>
      </c>
      <c r="K4780">
        <v>380</v>
      </c>
      <c r="L4780">
        <v>12600</v>
      </c>
      <c r="M4780">
        <f>SUM(Emisiones_CO2_CO2eq_MUNDO[[#This Row],[Edificios (kilotoneladas CO₂e)]:[Electricidad y Calor (kilotoneladas CO₂e)]])</f>
        <v>21210</v>
      </c>
    </row>
    <row r="4781" spans="1:13" x14ac:dyDescent="0.25">
      <c r="A4781" t="s">
        <v>352</v>
      </c>
      <c r="B4781" t="s">
        <v>497</v>
      </c>
      <c r="C4781" t="s">
        <v>353</v>
      </c>
      <c r="D4781">
        <v>1990</v>
      </c>
      <c r="E4781">
        <v>1600</v>
      </c>
      <c r="F4781">
        <v>1560</v>
      </c>
      <c r="G4781">
        <v>-660</v>
      </c>
      <c r="H4781">
        <v>700</v>
      </c>
      <c r="I4781">
        <v>2500</v>
      </c>
      <c r="J4781">
        <v>3400</v>
      </c>
      <c r="K4781">
        <v>0</v>
      </c>
      <c r="L4781">
        <v>4000</v>
      </c>
      <c r="M4781">
        <f>SUM(Emisiones_CO2_CO2eq_MUNDO[[#This Row],[Edificios (kilotoneladas CO₂e)]:[Electricidad y Calor (kilotoneladas CO₂e)]])</f>
        <v>13100</v>
      </c>
    </row>
    <row r="4782" spans="1:13" x14ac:dyDescent="0.25">
      <c r="A4782" t="s">
        <v>352</v>
      </c>
      <c r="B4782" t="s">
        <v>497</v>
      </c>
      <c r="C4782" t="s">
        <v>353</v>
      </c>
      <c r="D4782">
        <v>1991</v>
      </c>
      <c r="E4782">
        <v>1700</v>
      </c>
      <c r="F4782">
        <v>1880</v>
      </c>
      <c r="G4782">
        <v>-660</v>
      </c>
      <c r="H4782">
        <v>700</v>
      </c>
      <c r="I4782">
        <v>2600</v>
      </c>
      <c r="J4782">
        <v>3100</v>
      </c>
      <c r="K4782">
        <v>0</v>
      </c>
      <c r="L4782">
        <v>4400</v>
      </c>
      <c r="M4782">
        <f>SUM(Emisiones_CO2_CO2eq_MUNDO[[#This Row],[Edificios (kilotoneladas CO₂e)]:[Electricidad y Calor (kilotoneladas CO₂e)]])</f>
        <v>13720</v>
      </c>
    </row>
    <row r="4783" spans="1:13" x14ac:dyDescent="0.25">
      <c r="A4783" t="s">
        <v>352</v>
      </c>
      <c r="B4783" t="s">
        <v>497</v>
      </c>
      <c r="C4783" t="s">
        <v>353</v>
      </c>
      <c r="D4783">
        <v>1992</v>
      </c>
      <c r="E4783">
        <v>1900</v>
      </c>
      <c r="F4783">
        <v>1870</v>
      </c>
      <c r="G4783">
        <v>-660</v>
      </c>
      <c r="H4783">
        <v>800</v>
      </c>
      <c r="I4783">
        <v>2600</v>
      </c>
      <c r="J4783">
        <v>3400</v>
      </c>
      <c r="K4783">
        <v>20</v>
      </c>
      <c r="L4783">
        <v>4700</v>
      </c>
      <c r="M4783">
        <f>SUM(Emisiones_CO2_CO2eq_MUNDO[[#This Row],[Edificios (kilotoneladas CO₂e)]:[Electricidad y Calor (kilotoneladas CO₂e)]])</f>
        <v>14630</v>
      </c>
    </row>
    <row r="4784" spans="1:13" x14ac:dyDescent="0.25">
      <c r="A4784" t="s">
        <v>352</v>
      </c>
      <c r="B4784" t="s">
        <v>497</v>
      </c>
      <c r="C4784" t="s">
        <v>353</v>
      </c>
      <c r="D4784">
        <v>1993</v>
      </c>
      <c r="E4784">
        <v>2200</v>
      </c>
      <c r="F4784">
        <v>2000</v>
      </c>
      <c r="G4784">
        <v>-660</v>
      </c>
      <c r="H4784">
        <v>800</v>
      </c>
      <c r="I4784">
        <v>3000</v>
      </c>
      <c r="J4784">
        <v>3100</v>
      </c>
      <c r="K4784">
        <v>820</v>
      </c>
      <c r="L4784">
        <v>4800</v>
      </c>
      <c r="M4784">
        <f>SUM(Emisiones_CO2_CO2eq_MUNDO[[#This Row],[Edificios (kilotoneladas CO₂e)]:[Electricidad y Calor (kilotoneladas CO₂e)]])</f>
        <v>16060</v>
      </c>
    </row>
    <row r="4785" spans="1:13" x14ac:dyDescent="0.25">
      <c r="A4785" t="s">
        <v>352</v>
      </c>
      <c r="B4785" t="s">
        <v>497</v>
      </c>
      <c r="C4785" t="s">
        <v>353</v>
      </c>
      <c r="D4785">
        <v>1994</v>
      </c>
      <c r="E4785">
        <v>2200</v>
      </c>
      <c r="F4785">
        <v>2140</v>
      </c>
      <c r="G4785">
        <v>-660</v>
      </c>
      <c r="H4785">
        <v>900</v>
      </c>
      <c r="I4785">
        <v>3100</v>
      </c>
      <c r="J4785">
        <v>2900</v>
      </c>
      <c r="K4785">
        <v>710</v>
      </c>
      <c r="L4785">
        <v>4700</v>
      </c>
      <c r="M4785">
        <f>SUM(Emisiones_CO2_CO2eq_MUNDO[[#This Row],[Edificios (kilotoneladas CO₂e)]:[Electricidad y Calor (kilotoneladas CO₂e)]])</f>
        <v>15990</v>
      </c>
    </row>
    <row r="4786" spans="1:13" x14ac:dyDescent="0.25">
      <c r="A4786" t="s">
        <v>352</v>
      </c>
      <c r="B4786" t="s">
        <v>497</v>
      </c>
      <c r="C4786" t="s">
        <v>353</v>
      </c>
      <c r="D4786">
        <v>1995</v>
      </c>
      <c r="E4786">
        <v>2200</v>
      </c>
      <c r="F4786">
        <v>2290</v>
      </c>
      <c r="G4786">
        <v>-660</v>
      </c>
      <c r="H4786">
        <v>900</v>
      </c>
      <c r="I4786">
        <v>3200</v>
      </c>
      <c r="J4786">
        <v>2900</v>
      </c>
      <c r="K4786">
        <v>710</v>
      </c>
      <c r="L4786">
        <v>4700</v>
      </c>
      <c r="M4786">
        <f>SUM(Emisiones_CO2_CO2eq_MUNDO[[#This Row],[Edificios (kilotoneladas CO₂e)]:[Electricidad y Calor (kilotoneladas CO₂e)]])</f>
        <v>16240</v>
      </c>
    </row>
    <row r="4787" spans="1:13" x14ac:dyDescent="0.25">
      <c r="A4787" t="s">
        <v>352</v>
      </c>
      <c r="B4787" t="s">
        <v>497</v>
      </c>
      <c r="C4787" t="s">
        <v>353</v>
      </c>
      <c r="D4787">
        <v>1996</v>
      </c>
      <c r="E4787">
        <v>2300</v>
      </c>
      <c r="F4787">
        <v>2110</v>
      </c>
      <c r="G4787">
        <v>-660</v>
      </c>
      <c r="H4787">
        <v>1000</v>
      </c>
      <c r="I4787">
        <v>3300</v>
      </c>
      <c r="J4787">
        <v>3100</v>
      </c>
      <c r="K4787">
        <v>710</v>
      </c>
      <c r="L4787">
        <v>5000</v>
      </c>
      <c r="M4787">
        <f>SUM(Emisiones_CO2_CO2eq_MUNDO[[#This Row],[Edificios (kilotoneladas CO₂e)]:[Electricidad y Calor (kilotoneladas CO₂e)]])</f>
        <v>16860</v>
      </c>
    </row>
    <row r="4788" spans="1:13" x14ac:dyDescent="0.25">
      <c r="A4788" t="s">
        <v>352</v>
      </c>
      <c r="B4788" t="s">
        <v>497</v>
      </c>
      <c r="C4788" t="s">
        <v>353</v>
      </c>
      <c r="D4788">
        <v>1997</v>
      </c>
      <c r="E4788">
        <v>2500</v>
      </c>
      <c r="F4788">
        <v>2040</v>
      </c>
      <c r="G4788">
        <v>-660</v>
      </c>
      <c r="H4788">
        <v>900</v>
      </c>
      <c r="I4788">
        <v>3500</v>
      </c>
      <c r="J4788">
        <v>3200</v>
      </c>
      <c r="K4788">
        <v>710</v>
      </c>
      <c r="L4788">
        <v>5300</v>
      </c>
      <c r="M4788">
        <f>SUM(Emisiones_CO2_CO2eq_MUNDO[[#This Row],[Edificios (kilotoneladas CO₂e)]:[Electricidad y Calor (kilotoneladas CO₂e)]])</f>
        <v>17490</v>
      </c>
    </row>
    <row r="4789" spans="1:13" x14ac:dyDescent="0.25">
      <c r="A4789" t="s">
        <v>352</v>
      </c>
      <c r="B4789" t="s">
        <v>497</v>
      </c>
      <c r="C4789" t="s">
        <v>353</v>
      </c>
      <c r="D4789">
        <v>1998</v>
      </c>
      <c r="E4789">
        <v>2500</v>
      </c>
      <c r="F4789">
        <v>2110</v>
      </c>
      <c r="G4789">
        <v>-660</v>
      </c>
      <c r="H4789">
        <v>900</v>
      </c>
      <c r="I4789">
        <v>3600</v>
      </c>
      <c r="J4789">
        <v>3300</v>
      </c>
      <c r="K4789">
        <v>710</v>
      </c>
      <c r="L4789">
        <v>5800</v>
      </c>
      <c r="M4789">
        <f>SUM(Emisiones_CO2_CO2eq_MUNDO[[#This Row],[Edificios (kilotoneladas CO₂e)]:[Electricidad y Calor (kilotoneladas CO₂e)]])</f>
        <v>18260</v>
      </c>
    </row>
    <row r="4790" spans="1:13" x14ac:dyDescent="0.25">
      <c r="A4790" t="s">
        <v>352</v>
      </c>
      <c r="B4790" t="s">
        <v>497</v>
      </c>
      <c r="C4790" t="s">
        <v>353</v>
      </c>
      <c r="D4790">
        <v>1999</v>
      </c>
      <c r="E4790">
        <v>2600</v>
      </c>
      <c r="F4790">
        <v>2230</v>
      </c>
      <c r="G4790">
        <v>-660</v>
      </c>
      <c r="H4790">
        <v>1000</v>
      </c>
      <c r="I4790">
        <v>3800</v>
      </c>
      <c r="J4790">
        <v>3300</v>
      </c>
      <c r="K4790">
        <v>710</v>
      </c>
      <c r="L4790">
        <v>6300</v>
      </c>
      <c r="M4790">
        <f>SUM(Emisiones_CO2_CO2eq_MUNDO[[#This Row],[Edificios (kilotoneladas CO₂e)]:[Electricidad y Calor (kilotoneladas CO₂e)]])</f>
        <v>19280</v>
      </c>
    </row>
    <row r="4791" spans="1:13" x14ac:dyDescent="0.25">
      <c r="A4791" t="s">
        <v>352</v>
      </c>
      <c r="B4791" t="s">
        <v>497</v>
      </c>
      <c r="C4791" t="s">
        <v>353</v>
      </c>
      <c r="D4791">
        <v>2000</v>
      </c>
      <c r="E4791">
        <v>2600</v>
      </c>
      <c r="F4791">
        <v>2580</v>
      </c>
      <c r="G4791">
        <v>-660</v>
      </c>
      <c r="H4791">
        <v>1000</v>
      </c>
      <c r="I4791">
        <v>4000</v>
      </c>
      <c r="J4791">
        <v>3600</v>
      </c>
      <c r="K4791">
        <v>710</v>
      </c>
      <c r="L4791">
        <v>6400</v>
      </c>
      <c r="M4791">
        <f>SUM(Emisiones_CO2_CO2eq_MUNDO[[#This Row],[Edificios (kilotoneladas CO₂e)]:[Electricidad y Calor (kilotoneladas CO₂e)]])</f>
        <v>20230</v>
      </c>
    </row>
    <row r="4792" spans="1:13" x14ac:dyDescent="0.25">
      <c r="A4792" t="s">
        <v>352</v>
      </c>
      <c r="B4792" t="s">
        <v>497</v>
      </c>
      <c r="C4792" t="s">
        <v>353</v>
      </c>
      <c r="D4792">
        <v>2001</v>
      </c>
      <c r="E4792">
        <v>2700</v>
      </c>
      <c r="F4792">
        <v>2600</v>
      </c>
      <c r="G4792">
        <v>-440</v>
      </c>
      <c r="H4792">
        <v>1100</v>
      </c>
      <c r="I4792">
        <v>4099.99999999999</v>
      </c>
      <c r="J4792">
        <v>3700</v>
      </c>
      <c r="K4792">
        <v>550</v>
      </c>
      <c r="L4792">
        <v>6900</v>
      </c>
      <c r="M4792">
        <f>SUM(Emisiones_CO2_CO2eq_MUNDO[[#This Row],[Edificios (kilotoneladas CO₂e)]:[Electricidad y Calor (kilotoneladas CO₂e)]])</f>
        <v>21209.999999999989</v>
      </c>
    </row>
    <row r="4793" spans="1:13" x14ac:dyDescent="0.25">
      <c r="A4793" t="s">
        <v>352</v>
      </c>
      <c r="B4793" t="s">
        <v>497</v>
      </c>
      <c r="C4793" t="s">
        <v>353</v>
      </c>
      <c r="D4793">
        <v>2002</v>
      </c>
      <c r="E4793">
        <v>2700</v>
      </c>
      <c r="F4793">
        <v>2720</v>
      </c>
      <c r="G4793">
        <v>-440</v>
      </c>
      <c r="H4793">
        <v>1000</v>
      </c>
      <c r="I4793">
        <v>4200</v>
      </c>
      <c r="J4793">
        <v>3700</v>
      </c>
      <c r="K4793">
        <v>490</v>
      </c>
      <c r="L4793">
        <v>6900</v>
      </c>
      <c r="M4793">
        <f>SUM(Emisiones_CO2_CO2eq_MUNDO[[#This Row],[Edificios (kilotoneladas CO₂e)]:[Electricidad y Calor (kilotoneladas CO₂e)]])</f>
        <v>21270</v>
      </c>
    </row>
    <row r="4794" spans="1:13" x14ac:dyDescent="0.25">
      <c r="A4794" t="s">
        <v>352</v>
      </c>
      <c r="B4794" t="s">
        <v>497</v>
      </c>
      <c r="C4794" t="s">
        <v>353</v>
      </c>
      <c r="D4794">
        <v>2003</v>
      </c>
      <c r="E4794">
        <v>2800</v>
      </c>
      <c r="F4794">
        <v>2700</v>
      </c>
      <c r="G4794">
        <v>-440</v>
      </c>
      <c r="H4794">
        <v>1000</v>
      </c>
      <c r="I4794">
        <v>4400</v>
      </c>
      <c r="J4794">
        <v>4400</v>
      </c>
      <c r="K4794">
        <v>820</v>
      </c>
      <c r="L4794">
        <v>5800</v>
      </c>
      <c r="M4794">
        <f>SUM(Emisiones_CO2_CO2eq_MUNDO[[#This Row],[Edificios (kilotoneladas CO₂e)]:[Electricidad y Calor (kilotoneladas CO₂e)]])</f>
        <v>21480</v>
      </c>
    </row>
    <row r="4795" spans="1:13" x14ac:dyDescent="0.25">
      <c r="A4795" t="s">
        <v>352</v>
      </c>
      <c r="B4795" t="s">
        <v>497</v>
      </c>
      <c r="C4795" t="s">
        <v>353</v>
      </c>
      <c r="D4795">
        <v>2004</v>
      </c>
      <c r="E4795">
        <v>3000</v>
      </c>
      <c r="F4795">
        <v>2970</v>
      </c>
      <c r="G4795">
        <v>-440</v>
      </c>
      <c r="H4795">
        <v>1100</v>
      </c>
      <c r="I4795">
        <v>4400</v>
      </c>
      <c r="J4795">
        <v>4600</v>
      </c>
      <c r="K4795">
        <v>820</v>
      </c>
      <c r="L4795">
        <v>5900</v>
      </c>
      <c r="M4795">
        <f>SUM(Emisiones_CO2_CO2eq_MUNDO[[#This Row],[Edificios (kilotoneladas CO₂e)]:[Electricidad y Calor (kilotoneladas CO₂e)]])</f>
        <v>22350</v>
      </c>
    </row>
    <row r="4796" spans="1:13" x14ac:dyDescent="0.25">
      <c r="A4796" t="s">
        <v>352</v>
      </c>
      <c r="B4796" t="s">
        <v>497</v>
      </c>
      <c r="C4796" t="s">
        <v>353</v>
      </c>
      <c r="D4796">
        <v>2005</v>
      </c>
      <c r="E4796">
        <v>3100</v>
      </c>
      <c r="F4796">
        <v>2960</v>
      </c>
      <c r="G4796">
        <v>-440</v>
      </c>
      <c r="H4796">
        <v>1100</v>
      </c>
      <c r="I4796">
        <v>4600</v>
      </c>
      <c r="J4796">
        <v>4600</v>
      </c>
      <c r="K4796">
        <v>710</v>
      </c>
      <c r="L4796">
        <v>6200</v>
      </c>
      <c r="M4796">
        <f>SUM(Emisiones_CO2_CO2eq_MUNDO[[#This Row],[Edificios (kilotoneladas CO₂e)]:[Electricidad y Calor (kilotoneladas CO₂e)]])</f>
        <v>22830</v>
      </c>
    </row>
    <row r="4797" spans="1:13" x14ac:dyDescent="0.25">
      <c r="A4797" t="s">
        <v>352</v>
      </c>
      <c r="B4797" t="s">
        <v>497</v>
      </c>
      <c r="C4797" t="s">
        <v>353</v>
      </c>
      <c r="D4797">
        <v>2006</v>
      </c>
      <c r="E4797">
        <v>2900</v>
      </c>
      <c r="F4797">
        <v>3080</v>
      </c>
      <c r="G4797">
        <v>-510</v>
      </c>
      <c r="H4797">
        <v>1000</v>
      </c>
      <c r="I4797">
        <v>4600</v>
      </c>
      <c r="J4797">
        <v>5000</v>
      </c>
      <c r="K4797">
        <v>820</v>
      </c>
      <c r="L4797">
        <v>6700</v>
      </c>
      <c r="M4797">
        <f>SUM(Emisiones_CO2_CO2eq_MUNDO[[#This Row],[Edificios (kilotoneladas CO₂e)]:[Electricidad y Calor (kilotoneladas CO₂e)]])</f>
        <v>23590</v>
      </c>
    </row>
    <row r="4798" spans="1:13" x14ac:dyDescent="0.25">
      <c r="A4798" t="s">
        <v>352</v>
      </c>
      <c r="B4798" t="s">
        <v>497</v>
      </c>
      <c r="C4798" t="s">
        <v>353</v>
      </c>
      <c r="D4798">
        <v>2007</v>
      </c>
      <c r="E4798">
        <v>2900</v>
      </c>
      <c r="F4798">
        <v>3110</v>
      </c>
      <c r="G4798">
        <v>-510</v>
      </c>
      <c r="H4798">
        <v>1000</v>
      </c>
      <c r="I4798">
        <v>4800</v>
      </c>
      <c r="J4798">
        <v>5000</v>
      </c>
      <c r="K4798">
        <v>440</v>
      </c>
      <c r="L4798">
        <v>7200</v>
      </c>
      <c r="M4798">
        <f>SUM(Emisiones_CO2_CO2eq_MUNDO[[#This Row],[Edificios (kilotoneladas CO₂e)]:[Electricidad y Calor (kilotoneladas CO₂e)]])</f>
        <v>23940</v>
      </c>
    </row>
    <row r="4799" spans="1:13" x14ac:dyDescent="0.25">
      <c r="A4799" t="s">
        <v>352</v>
      </c>
      <c r="B4799" t="s">
        <v>497</v>
      </c>
      <c r="C4799" t="s">
        <v>353</v>
      </c>
      <c r="D4799">
        <v>2008</v>
      </c>
      <c r="E4799">
        <v>3000</v>
      </c>
      <c r="F4799">
        <v>3300</v>
      </c>
      <c r="G4799">
        <v>-510</v>
      </c>
      <c r="H4799">
        <v>1100</v>
      </c>
      <c r="I4799">
        <v>4700</v>
      </c>
      <c r="J4799">
        <v>5000</v>
      </c>
      <c r="K4799">
        <v>440</v>
      </c>
      <c r="L4799">
        <v>7200</v>
      </c>
      <c r="M4799">
        <f>SUM(Emisiones_CO2_CO2eq_MUNDO[[#This Row],[Edificios (kilotoneladas CO₂e)]:[Electricidad y Calor (kilotoneladas CO₂e)]])</f>
        <v>24230</v>
      </c>
    </row>
    <row r="4800" spans="1:13" x14ac:dyDescent="0.25">
      <c r="A4800" t="s">
        <v>352</v>
      </c>
      <c r="B4800" t="s">
        <v>497</v>
      </c>
      <c r="C4800" t="s">
        <v>353</v>
      </c>
      <c r="D4800">
        <v>2009</v>
      </c>
      <c r="E4800">
        <v>2300</v>
      </c>
      <c r="F4800">
        <v>3300</v>
      </c>
      <c r="G4800">
        <v>-510</v>
      </c>
      <c r="H4800">
        <v>1100</v>
      </c>
      <c r="I4800">
        <v>5700</v>
      </c>
      <c r="J4800">
        <v>4400</v>
      </c>
      <c r="K4800">
        <v>660</v>
      </c>
      <c r="L4800">
        <v>7500</v>
      </c>
      <c r="M4800">
        <f>SUM(Emisiones_CO2_CO2eq_MUNDO[[#This Row],[Edificios (kilotoneladas CO₂e)]:[Electricidad y Calor (kilotoneladas CO₂e)]])</f>
        <v>24450</v>
      </c>
    </row>
    <row r="4801" spans="1:13" x14ac:dyDescent="0.25">
      <c r="A4801" t="s">
        <v>352</v>
      </c>
      <c r="B4801" t="s">
        <v>497</v>
      </c>
      <c r="C4801" t="s">
        <v>353</v>
      </c>
      <c r="D4801">
        <v>2010</v>
      </c>
      <c r="E4801">
        <v>2400</v>
      </c>
      <c r="F4801">
        <v>3490</v>
      </c>
      <c r="G4801">
        <v>-510</v>
      </c>
      <c r="H4801">
        <v>1100</v>
      </c>
      <c r="I4801">
        <v>6900</v>
      </c>
      <c r="J4801">
        <v>4600</v>
      </c>
      <c r="K4801">
        <v>660</v>
      </c>
      <c r="L4801">
        <v>8400</v>
      </c>
      <c r="M4801">
        <f>SUM(Emisiones_CO2_CO2eq_MUNDO[[#This Row],[Edificios (kilotoneladas CO₂e)]:[Electricidad y Calor (kilotoneladas CO₂e)]])</f>
        <v>27040</v>
      </c>
    </row>
    <row r="4802" spans="1:13" x14ac:dyDescent="0.25">
      <c r="A4802" t="s">
        <v>352</v>
      </c>
      <c r="B4802" t="s">
        <v>497</v>
      </c>
      <c r="C4802" t="s">
        <v>353</v>
      </c>
      <c r="D4802">
        <v>2011</v>
      </c>
      <c r="E4802">
        <v>2300</v>
      </c>
      <c r="F4802">
        <v>3040</v>
      </c>
      <c r="G4802">
        <v>-290</v>
      </c>
      <c r="H4802">
        <v>1000</v>
      </c>
      <c r="I4802">
        <v>6400</v>
      </c>
      <c r="J4802">
        <v>4200</v>
      </c>
      <c r="K4802">
        <v>440</v>
      </c>
      <c r="L4802">
        <v>8300</v>
      </c>
      <c r="M4802">
        <f>SUM(Emisiones_CO2_CO2eq_MUNDO[[#This Row],[Edificios (kilotoneladas CO₂e)]:[Electricidad y Calor (kilotoneladas CO₂e)]])</f>
        <v>25390</v>
      </c>
    </row>
    <row r="4803" spans="1:13" x14ac:dyDescent="0.25">
      <c r="A4803" t="s">
        <v>352</v>
      </c>
      <c r="B4803" t="s">
        <v>497</v>
      </c>
      <c r="C4803" t="s">
        <v>353</v>
      </c>
      <c r="D4803">
        <v>2012</v>
      </c>
      <c r="E4803">
        <v>2400</v>
      </c>
      <c r="F4803">
        <v>2930</v>
      </c>
      <c r="G4803">
        <v>-290</v>
      </c>
      <c r="H4803">
        <v>1000</v>
      </c>
      <c r="I4803">
        <v>6400</v>
      </c>
      <c r="J4803">
        <v>4700</v>
      </c>
      <c r="K4803">
        <v>270</v>
      </c>
      <c r="L4803">
        <v>9100</v>
      </c>
      <c r="M4803">
        <f>SUM(Emisiones_CO2_CO2eq_MUNDO[[#This Row],[Edificios (kilotoneladas CO₂e)]:[Electricidad y Calor (kilotoneladas CO₂e)]])</f>
        <v>26510</v>
      </c>
    </row>
    <row r="4804" spans="1:13" x14ac:dyDescent="0.25">
      <c r="A4804" t="s">
        <v>352</v>
      </c>
      <c r="B4804" t="s">
        <v>497</v>
      </c>
      <c r="C4804" t="s">
        <v>353</v>
      </c>
      <c r="D4804">
        <v>2013</v>
      </c>
      <c r="E4804">
        <v>2500</v>
      </c>
      <c r="F4804">
        <v>2960</v>
      </c>
      <c r="G4804">
        <v>-290</v>
      </c>
      <c r="H4804">
        <v>1000</v>
      </c>
      <c r="I4804">
        <v>6100</v>
      </c>
      <c r="J4804">
        <v>4800</v>
      </c>
      <c r="K4804">
        <v>160</v>
      </c>
      <c r="L4804">
        <v>9200</v>
      </c>
      <c r="M4804">
        <f>SUM(Emisiones_CO2_CO2eq_MUNDO[[#This Row],[Edificios (kilotoneladas CO₂e)]:[Electricidad y Calor (kilotoneladas CO₂e)]])</f>
        <v>26430</v>
      </c>
    </row>
    <row r="4805" spans="1:13" x14ac:dyDescent="0.25">
      <c r="A4805" t="s">
        <v>352</v>
      </c>
      <c r="B4805" t="s">
        <v>497</v>
      </c>
      <c r="C4805" t="s">
        <v>353</v>
      </c>
      <c r="D4805">
        <v>2014</v>
      </c>
      <c r="E4805">
        <v>2600</v>
      </c>
      <c r="F4805">
        <v>3630</v>
      </c>
      <c r="G4805">
        <v>-290</v>
      </c>
      <c r="H4805">
        <v>1100</v>
      </c>
      <c r="I4805">
        <v>6300</v>
      </c>
      <c r="J4805">
        <v>5400</v>
      </c>
      <c r="K4805">
        <v>160</v>
      </c>
      <c r="L4805">
        <v>9600</v>
      </c>
      <c r="M4805">
        <f>SUM(Emisiones_CO2_CO2eq_MUNDO[[#This Row],[Edificios (kilotoneladas CO₂e)]:[Electricidad y Calor (kilotoneladas CO₂e)]])</f>
        <v>28500</v>
      </c>
    </row>
    <row r="4806" spans="1:13" x14ac:dyDescent="0.25">
      <c r="A4806" t="s">
        <v>352</v>
      </c>
      <c r="B4806" t="s">
        <v>497</v>
      </c>
      <c r="C4806" t="s">
        <v>353</v>
      </c>
      <c r="D4806">
        <v>2015</v>
      </c>
      <c r="E4806">
        <v>2700</v>
      </c>
      <c r="F4806">
        <v>3790</v>
      </c>
      <c r="G4806">
        <v>-290</v>
      </c>
      <c r="H4806">
        <v>1200</v>
      </c>
      <c r="I4806">
        <v>6700</v>
      </c>
      <c r="J4806">
        <v>5400</v>
      </c>
      <c r="K4806">
        <v>160</v>
      </c>
      <c r="L4806">
        <v>9800</v>
      </c>
      <c r="M4806">
        <f>SUM(Emisiones_CO2_CO2eq_MUNDO[[#This Row],[Edificios (kilotoneladas CO₂e)]:[Electricidad y Calor (kilotoneladas CO₂e)]])</f>
        <v>29460</v>
      </c>
    </row>
    <row r="4807" spans="1:13" x14ac:dyDescent="0.25">
      <c r="A4807" t="s">
        <v>352</v>
      </c>
      <c r="B4807" t="s">
        <v>497</v>
      </c>
      <c r="C4807" t="s">
        <v>353</v>
      </c>
      <c r="D4807">
        <v>2016</v>
      </c>
      <c r="E4807">
        <v>2700</v>
      </c>
      <c r="F4807">
        <v>3790</v>
      </c>
      <c r="G4807">
        <v>-290</v>
      </c>
      <c r="H4807">
        <v>1200</v>
      </c>
      <c r="I4807">
        <v>7100</v>
      </c>
      <c r="J4807">
        <v>5100</v>
      </c>
      <c r="K4807">
        <v>160</v>
      </c>
      <c r="L4807">
        <v>9100</v>
      </c>
      <c r="M4807">
        <f>SUM(Emisiones_CO2_CO2eq_MUNDO[[#This Row],[Edificios (kilotoneladas CO₂e)]:[Electricidad y Calor (kilotoneladas CO₂e)]])</f>
        <v>28860</v>
      </c>
    </row>
    <row r="4808" spans="1:13" x14ac:dyDescent="0.25">
      <c r="A4808" t="s">
        <v>354</v>
      </c>
      <c r="B4808" t="s">
        <v>498</v>
      </c>
      <c r="C4808" t="s">
        <v>355</v>
      </c>
      <c r="D4808">
        <v>1990</v>
      </c>
      <c r="E4808">
        <v>22800</v>
      </c>
      <c r="F4808">
        <v>10440</v>
      </c>
      <c r="G4808">
        <v>-21480</v>
      </c>
      <c r="H4808">
        <v>5900</v>
      </c>
      <c r="I4808">
        <v>27900</v>
      </c>
      <c r="J4808">
        <v>32799.999999999898</v>
      </c>
      <c r="K4808">
        <v>30</v>
      </c>
      <c r="L4808">
        <v>39400</v>
      </c>
      <c r="M4808">
        <f>SUM(Emisiones_CO2_CO2eq_MUNDO[[#This Row],[Edificios (kilotoneladas CO₂e)]:[Electricidad y Calor (kilotoneladas CO₂e)]])</f>
        <v>117789.9999999999</v>
      </c>
    </row>
    <row r="4809" spans="1:13" x14ac:dyDescent="0.25">
      <c r="A4809" t="s">
        <v>354</v>
      </c>
      <c r="B4809" t="s">
        <v>498</v>
      </c>
      <c r="C4809" t="s">
        <v>355</v>
      </c>
      <c r="D4809">
        <v>1991</v>
      </c>
      <c r="E4809">
        <v>23300</v>
      </c>
      <c r="F4809">
        <v>12020</v>
      </c>
      <c r="G4809">
        <v>-21480</v>
      </c>
      <c r="H4809">
        <v>5800</v>
      </c>
      <c r="I4809">
        <v>26600</v>
      </c>
      <c r="J4809">
        <v>34600</v>
      </c>
      <c r="K4809">
        <v>30</v>
      </c>
      <c r="L4809">
        <v>41500</v>
      </c>
      <c r="M4809">
        <f>SUM(Emisiones_CO2_CO2eq_MUNDO[[#This Row],[Edificios (kilotoneladas CO₂e)]:[Electricidad y Calor (kilotoneladas CO₂e)]])</f>
        <v>122370</v>
      </c>
    </row>
    <row r="4810" spans="1:13" x14ac:dyDescent="0.25">
      <c r="A4810" t="s">
        <v>354</v>
      </c>
      <c r="B4810" t="s">
        <v>498</v>
      </c>
      <c r="C4810" t="s">
        <v>355</v>
      </c>
      <c r="D4810">
        <v>1992</v>
      </c>
      <c r="E4810">
        <v>25600</v>
      </c>
      <c r="F4810">
        <v>13270</v>
      </c>
      <c r="G4810">
        <v>-21480</v>
      </c>
      <c r="H4810">
        <v>6000</v>
      </c>
      <c r="I4810">
        <v>27100</v>
      </c>
      <c r="J4810">
        <v>33200</v>
      </c>
      <c r="K4810">
        <v>30</v>
      </c>
      <c r="L4810">
        <v>44700</v>
      </c>
      <c r="M4810">
        <f>SUM(Emisiones_CO2_CO2eq_MUNDO[[#This Row],[Edificios (kilotoneladas CO₂e)]:[Electricidad y Calor (kilotoneladas CO₂e)]])</f>
        <v>128420</v>
      </c>
    </row>
    <row r="4811" spans="1:13" x14ac:dyDescent="0.25">
      <c r="A4811" t="s">
        <v>354</v>
      </c>
      <c r="B4811" t="s">
        <v>498</v>
      </c>
      <c r="C4811" t="s">
        <v>355</v>
      </c>
      <c r="D4811">
        <v>1993</v>
      </c>
      <c r="E4811">
        <v>24800</v>
      </c>
      <c r="F4811">
        <v>13050</v>
      </c>
      <c r="G4811">
        <v>-21480</v>
      </c>
      <c r="H4811">
        <v>7200</v>
      </c>
      <c r="I4811">
        <v>32299.999999999898</v>
      </c>
      <c r="J4811">
        <v>33200</v>
      </c>
      <c r="K4811">
        <v>50</v>
      </c>
      <c r="L4811">
        <v>45000</v>
      </c>
      <c r="M4811">
        <f>SUM(Emisiones_CO2_CO2eq_MUNDO[[#This Row],[Edificios (kilotoneladas CO₂e)]:[Electricidad y Calor (kilotoneladas CO₂e)]])</f>
        <v>134119.99999999988</v>
      </c>
    </row>
    <row r="4812" spans="1:13" x14ac:dyDescent="0.25">
      <c r="A4812" t="s">
        <v>354</v>
      </c>
      <c r="B4812" t="s">
        <v>498</v>
      </c>
      <c r="C4812" t="s">
        <v>355</v>
      </c>
      <c r="D4812">
        <v>1994</v>
      </c>
      <c r="E4812">
        <v>20900</v>
      </c>
      <c r="F4812">
        <v>13490</v>
      </c>
      <c r="G4812">
        <v>-21480</v>
      </c>
      <c r="H4812">
        <v>7200</v>
      </c>
      <c r="I4812">
        <v>31300</v>
      </c>
      <c r="J4812">
        <v>30400</v>
      </c>
      <c r="K4812">
        <v>110</v>
      </c>
      <c r="L4812">
        <v>50600</v>
      </c>
      <c r="M4812">
        <f>SUM(Emisiones_CO2_CO2eq_MUNDO[[#This Row],[Edificios (kilotoneladas CO₂e)]:[Electricidad y Calor (kilotoneladas CO₂e)]])</f>
        <v>132520</v>
      </c>
    </row>
    <row r="4813" spans="1:13" x14ac:dyDescent="0.25">
      <c r="A4813" t="s">
        <v>354</v>
      </c>
      <c r="B4813" t="s">
        <v>498</v>
      </c>
      <c r="C4813" t="s">
        <v>355</v>
      </c>
      <c r="D4813">
        <v>1995</v>
      </c>
      <c r="E4813">
        <v>25500</v>
      </c>
      <c r="F4813">
        <v>14130</v>
      </c>
      <c r="G4813">
        <v>-21480</v>
      </c>
      <c r="H4813">
        <v>7800</v>
      </c>
      <c r="I4813">
        <v>35200</v>
      </c>
      <c r="J4813">
        <v>33700</v>
      </c>
      <c r="K4813">
        <v>110</v>
      </c>
      <c r="L4813">
        <v>51800</v>
      </c>
      <c r="M4813">
        <f>SUM(Emisiones_CO2_CO2eq_MUNDO[[#This Row],[Edificios (kilotoneladas CO₂e)]:[Electricidad y Calor (kilotoneladas CO₂e)]])</f>
        <v>146760</v>
      </c>
    </row>
    <row r="4814" spans="1:13" x14ac:dyDescent="0.25">
      <c r="A4814" t="s">
        <v>354</v>
      </c>
      <c r="B4814" t="s">
        <v>498</v>
      </c>
      <c r="C4814" t="s">
        <v>355</v>
      </c>
      <c r="D4814">
        <v>1996</v>
      </c>
      <c r="E4814">
        <v>25800</v>
      </c>
      <c r="F4814">
        <v>14660</v>
      </c>
      <c r="G4814">
        <v>-21470</v>
      </c>
      <c r="H4814">
        <v>8100</v>
      </c>
      <c r="I4814">
        <v>37000</v>
      </c>
      <c r="J4814">
        <v>42100</v>
      </c>
      <c r="K4814">
        <v>110</v>
      </c>
      <c r="L4814">
        <v>57600</v>
      </c>
      <c r="M4814">
        <f>SUM(Emisiones_CO2_CO2eq_MUNDO[[#This Row],[Edificios (kilotoneladas CO₂e)]:[Electricidad y Calor (kilotoneladas CO₂e)]])</f>
        <v>163900</v>
      </c>
    </row>
    <row r="4815" spans="1:13" x14ac:dyDescent="0.25">
      <c r="A4815" t="s">
        <v>354</v>
      </c>
      <c r="B4815" t="s">
        <v>498</v>
      </c>
      <c r="C4815" t="s">
        <v>355</v>
      </c>
      <c r="D4815">
        <v>1997</v>
      </c>
      <c r="E4815">
        <v>27200</v>
      </c>
      <c r="F4815">
        <v>15100</v>
      </c>
      <c r="G4815">
        <v>-21470</v>
      </c>
      <c r="H4815">
        <v>8100</v>
      </c>
      <c r="I4815">
        <v>34300</v>
      </c>
      <c r="J4815">
        <v>45500</v>
      </c>
      <c r="K4815">
        <v>160</v>
      </c>
      <c r="L4815">
        <v>63200</v>
      </c>
      <c r="M4815">
        <f>SUM(Emisiones_CO2_CO2eq_MUNDO[[#This Row],[Edificios (kilotoneladas CO₂e)]:[Electricidad y Calor (kilotoneladas CO₂e)]])</f>
        <v>172090</v>
      </c>
    </row>
    <row r="4816" spans="1:13" x14ac:dyDescent="0.25">
      <c r="A4816" t="s">
        <v>354</v>
      </c>
      <c r="B4816" t="s">
        <v>498</v>
      </c>
      <c r="C4816" t="s">
        <v>355</v>
      </c>
      <c r="D4816">
        <v>1998</v>
      </c>
      <c r="E4816">
        <v>24000</v>
      </c>
      <c r="F4816">
        <v>15290</v>
      </c>
      <c r="G4816">
        <v>-21470</v>
      </c>
      <c r="H4816">
        <v>8000</v>
      </c>
      <c r="I4816">
        <v>31700</v>
      </c>
      <c r="J4816">
        <v>47000</v>
      </c>
      <c r="K4816">
        <v>160</v>
      </c>
      <c r="L4816">
        <v>67600</v>
      </c>
      <c r="M4816">
        <f>SUM(Emisiones_CO2_CO2eq_MUNDO[[#This Row],[Edificios (kilotoneladas CO₂e)]:[Electricidad y Calor (kilotoneladas CO₂e)]])</f>
        <v>172280</v>
      </c>
    </row>
    <row r="4817" spans="1:13" x14ac:dyDescent="0.25">
      <c r="A4817" t="s">
        <v>354</v>
      </c>
      <c r="B4817" t="s">
        <v>498</v>
      </c>
      <c r="C4817" t="s">
        <v>355</v>
      </c>
      <c r="D4817">
        <v>1999</v>
      </c>
      <c r="E4817">
        <v>23300</v>
      </c>
      <c r="F4817">
        <v>14590</v>
      </c>
      <c r="G4817">
        <v>-21470</v>
      </c>
      <c r="H4817">
        <v>8199.9999999999891</v>
      </c>
      <c r="I4817">
        <v>33299.999999999898</v>
      </c>
      <c r="J4817">
        <v>41400</v>
      </c>
      <c r="K4817">
        <v>220</v>
      </c>
      <c r="L4817">
        <v>71900</v>
      </c>
      <c r="M4817">
        <f>SUM(Emisiones_CO2_CO2eq_MUNDO[[#This Row],[Edificios (kilotoneladas CO₂e)]:[Electricidad y Calor (kilotoneladas CO₂e)]])</f>
        <v>171439.99999999988</v>
      </c>
    </row>
    <row r="4818" spans="1:13" x14ac:dyDescent="0.25">
      <c r="A4818" t="s">
        <v>354</v>
      </c>
      <c r="B4818" t="s">
        <v>498</v>
      </c>
      <c r="C4818" t="s">
        <v>355</v>
      </c>
      <c r="D4818">
        <v>2000</v>
      </c>
      <c r="E4818">
        <v>25200</v>
      </c>
      <c r="F4818">
        <v>15180</v>
      </c>
      <c r="G4818">
        <v>-21470</v>
      </c>
      <c r="H4818">
        <v>8199.9999999999891</v>
      </c>
      <c r="I4818">
        <v>34700</v>
      </c>
      <c r="J4818">
        <v>58000</v>
      </c>
      <c r="K4818">
        <v>220</v>
      </c>
      <c r="L4818">
        <v>75000</v>
      </c>
      <c r="M4818">
        <f>SUM(Emisiones_CO2_CO2eq_MUNDO[[#This Row],[Edificios (kilotoneladas CO₂e)]:[Electricidad y Calor (kilotoneladas CO₂e)]])</f>
        <v>195030</v>
      </c>
    </row>
    <row r="4819" spans="1:13" x14ac:dyDescent="0.25">
      <c r="A4819" t="s">
        <v>354</v>
      </c>
      <c r="B4819" t="s">
        <v>498</v>
      </c>
      <c r="C4819" t="s">
        <v>355</v>
      </c>
      <c r="D4819">
        <v>2001</v>
      </c>
      <c r="E4819">
        <v>22200</v>
      </c>
      <c r="F4819">
        <v>15090</v>
      </c>
      <c r="G4819">
        <v>-29900</v>
      </c>
      <c r="H4819">
        <v>8199.9999999999891</v>
      </c>
      <c r="I4819">
        <v>33299.999999999898</v>
      </c>
      <c r="J4819">
        <v>42400</v>
      </c>
      <c r="K4819">
        <v>10</v>
      </c>
      <c r="L4819">
        <v>76700</v>
      </c>
      <c r="M4819">
        <f>SUM(Emisiones_CO2_CO2eq_MUNDO[[#This Row],[Edificios (kilotoneladas CO₂e)]:[Electricidad y Calor (kilotoneladas CO₂e)]])</f>
        <v>167999.99999999988</v>
      </c>
    </row>
    <row r="4820" spans="1:13" x14ac:dyDescent="0.25">
      <c r="A4820" t="s">
        <v>354</v>
      </c>
      <c r="B4820" t="s">
        <v>498</v>
      </c>
      <c r="C4820" t="s">
        <v>355</v>
      </c>
      <c r="D4820">
        <v>2002</v>
      </c>
      <c r="E4820">
        <v>24000</v>
      </c>
      <c r="F4820">
        <v>15510</v>
      </c>
      <c r="G4820">
        <v>-29900</v>
      </c>
      <c r="H4820">
        <v>9000</v>
      </c>
      <c r="I4820">
        <v>35100</v>
      </c>
      <c r="J4820">
        <v>53100</v>
      </c>
      <c r="K4820">
        <v>10</v>
      </c>
      <c r="L4820">
        <v>71500</v>
      </c>
      <c r="M4820">
        <f>SUM(Emisiones_CO2_CO2eq_MUNDO[[#This Row],[Edificios (kilotoneladas CO₂e)]:[Electricidad y Calor (kilotoneladas CO₂e)]])</f>
        <v>178320</v>
      </c>
    </row>
    <row r="4821" spans="1:13" x14ac:dyDescent="0.25">
      <c r="A4821" t="s">
        <v>354</v>
      </c>
      <c r="B4821" t="s">
        <v>498</v>
      </c>
      <c r="C4821" t="s">
        <v>355</v>
      </c>
      <c r="D4821">
        <v>2003</v>
      </c>
      <c r="E4821">
        <v>27700</v>
      </c>
      <c r="F4821">
        <v>16020</v>
      </c>
      <c r="G4821">
        <v>-29900</v>
      </c>
      <c r="H4821">
        <v>8100</v>
      </c>
      <c r="I4821">
        <v>35100</v>
      </c>
      <c r="J4821">
        <v>60000</v>
      </c>
      <c r="K4821">
        <v>0</v>
      </c>
      <c r="L4821">
        <v>72400</v>
      </c>
      <c r="M4821">
        <f>SUM(Emisiones_CO2_CO2eq_MUNDO[[#This Row],[Edificios (kilotoneladas CO₂e)]:[Electricidad y Calor (kilotoneladas CO₂e)]])</f>
        <v>189420</v>
      </c>
    </row>
    <row r="4822" spans="1:13" x14ac:dyDescent="0.25">
      <c r="A4822" t="s">
        <v>354</v>
      </c>
      <c r="B4822" t="s">
        <v>498</v>
      </c>
      <c r="C4822" t="s">
        <v>355</v>
      </c>
      <c r="D4822">
        <v>2004</v>
      </c>
      <c r="E4822">
        <v>30200</v>
      </c>
      <c r="F4822">
        <v>17210</v>
      </c>
      <c r="G4822">
        <v>-29900</v>
      </c>
      <c r="H4822">
        <v>9100</v>
      </c>
      <c r="I4822">
        <v>35700</v>
      </c>
      <c r="J4822">
        <v>58600</v>
      </c>
      <c r="K4822">
        <v>0</v>
      </c>
      <c r="L4822">
        <v>73700</v>
      </c>
      <c r="M4822">
        <f>SUM(Emisiones_CO2_CO2eq_MUNDO[[#This Row],[Edificios (kilotoneladas CO₂e)]:[Electricidad y Calor (kilotoneladas CO₂e)]])</f>
        <v>194610</v>
      </c>
    </row>
    <row r="4823" spans="1:13" x14ac:dyDescent="0.25">
      <c r="A4823" t="s">
        <v>354</v>
      </c>
      <c r="B4823" t="s">
        <v>498</v>
      </c>
      <c r="C4823" t="s">
        <v>355</v>
      </c>
      <c r="D4823">
        <v>2005</v>
      </c>
      <c r="E4823">
        <v>33700</v>
      </c>
      <c r="F4823">
        <v>19120</v>
      </c>
      <c r="G4823">
        <v>-29900</v>
      </c>
      <c r="H4823">
        <v>9200</v>
      </c>
      <c r="I4823">
        <v>36900</v>
      </c>
      <c r="J4823">
        <v>55000</v>
      </c>
      <c r="K4823">
        <v>10</v>
      </c>
      <c r="L4823">
        <v>81100</v>
      </c>
      <c r="M4823">
        <f>SUM(Emisiones_CO2_CO2eq_MUNDO[[#This Row],[Edificios (kilotoneladas CO₂e)]:[Electricidad y Calor (kilotoneladas CO₂e)]])</f>
        <v>205130</v>
      </c>
    </row>
    <row r="4824" spans="1:13" x14ac:dyDescent="0.25">
      <c r="A4824" t="s">
        <v>354</v>
      </c>
      <c r="B4824" t="s">
        <v>498</v>
      </c>
      <c r="C4824" t="s">
        <v>355</v>
      </c>
      <c r="D4824">
        <v>2006</v>
      </c>
      <c r="E4824">
        <v>35500</v>
      </c>
      <c r="F4824">
        <v>20840</v>
      </c>
      <c r="G4824">
        <v>-54930</v>
      </c>
      <c r="H4824">
        <v>9800</v>
      </c>
      <c r="I4824">
        <v>41700</v>
      </c>
      <c r="J4824">
        <v>63100</v>
      </c>
      <c r="K4824">
        <v>10</v>
      </c>
      <c r="L4824">
        <v>90100</v>
      </c>
      <c r="M4824">
        <f>SUM(Emisiones_CO2_CO2eq_MUNDO[[#This Row],[Edificios (kilotoneladas CO₂e)]:[Electricidad y Calor (kilotoneladas CO₂e)]])</f>
        <v>206120</v>
      </c>
    </row>
    <row r="4825" spans="1:13" x14ac:dyDescent="0.25">
      <c r="A4825" t="s">
        <v>354</v>
      </c>
      <c r="B4825" t="s">
        <v>498</v>
      </c>
      <c r="C4825" t="s">
        <v>355</v>
      </c>
      <c r="D4825">
        <v>2007</v>
      </c>
      <c r="E4825">
        <v>38400</v>
      </c>
      <c r="F4825">
        <v>22780</v>
      </c>
      <c r="G4825">
        <v>-54930</v>
      </c>
      <c r="H4825">
        <v>10700</v>
      </c>
      <c r="I4825">
        <v>47500</v>
      </c>
      <c r="J4825">
        <v>62900</v>
      </c>
      <c r="K4825">
        <v>10</v>
      </c>
      <c r="L4825">
        <v>106600</v>
      </c>
      <c r="M4825">
        <f>SUM(Emisiones_CO2_CO2eq_MUNDO[[#This Row],[Edificios (kilotoneladas CO₂e)]:[Electricidad y Calor (kilotoneladas CO₂e)]])</f>
        <v>233960</v>
      </c>
    </row>
    <row r="4826" spans="1:13" x14ac:dyDescent="0.25">
      <c r="A4826" t="s">
        <v>354</v>
      </c>
      <c r="B4826" t="s">
        <v>498</v>
      </c>
      <c r="C4826" t="s">
        <v>355</v>
      </c>
      <c r="D4826">
        <v>2008</v>
      </c>
      <c r="E4826">
        <v>51900</v>
      </c>
      <c r="F4826">
        <v>24840</v>
      </c>
      <c r="G4826">
        <v>-54930</v>
      </c>
      <c r="H4826">
        <v>14100</v>
      </c>
      <c r="I4826">
        <v>44700</v>
      </c>
      <c r="J4826">
        <v>37500</v>
      </c>
      <c r="K4826">
        <v>10</v>
      </c>
      <c r="L4826">
        <v>114200</v>
      </c>
      <c r="M4826">
        <f>SUM(Emisiones_CO2_CO2eq_MUNDO[[#This Row],[Edificios (kilotoneladas CO₂e)]:[Electricidad y Calor (kilotoneladas CO₂e)]])</f>
        <v>232320</v>
      </c>
    </row>
    <row r="4827" spans="1:13" x14ac:dyDescent="0.25">
      <c r="A4827" t="s">
        <v>354</v>
      </c>
      <c r="B4827" t="s">
        <v>498</v>
      </c>
      <c r="C4827" t="s">
        <v>355</v>
      </c>
      <c r="D4827">
        <v>2009</v>
      </c>
      <c r="E4827">
        <v>49800</v>
      </c>
      <c r="F4827">
        <v>26560</v>
      </c>
      <c r="G4827">
        <v>-54930</v>
      </c>
      <c r="H4827">
        <v>13400</v>
      </c>
      <c r="I4827">
        <v>44300</v>
      </c>
      <c r="J4827">
        <v>41600</v>
      </c>
      <c r="K4827">
        <v>10</v>
      </c>
      <c r="L4827">
        <v>112200</v>
      </c>
      <c r="M4827">
        <f>SUM(Emisiones_CO2_CO2eq_MUNDO[[#This Row],[Edificios (kilotoneladas CO₂e)]:[Electricidad y Calor (kilotoneladas CO₂e)]])</f>
        <v>232940</v>
      </c>
    </row>
    <row r="4828" spans="1:13" x14ac:dyDescent="0.25">
      <c r="A4828" t="s">
        <v>354</v>
      </c>
      <c r="B4828" t="s">
        <v>498</v>
      </c>
      <c r="C4828" t="s">
        <v>355</v>
      </c>
      <c r="D4828">
        <v>2010</v>
      </c>
      <c r="E4828">
        <v>49200</v>
      </c>
      <c r="F4828">
        <v>29280</v>
      </c>
      <c r="G4828">
        <v>-54930</v>
      </c>
      <c r="H4828">
        <v>13900</v>
      </c>
      <c r="I4828">
        <v>43400</v>
      </c>
      <c r="J4828">
        <v>48700</v>
      </c>
      <c r="K4828">
        <v>10</v>
      </c>
      <c r="L4828">
        <v>112700</v>
      </c>
      <c r="M4828">
        <f>SUM(Emisiones_CO2_CO2eq_MUNDO[[#This Row],[Edificios (kilotoneladas CO₂e)]:[Electricidad y Calor (kilotoneladas CO₂e)]])</f>
        <v>242260</v>
      </c>
    </row>
    <row r="4829" spans="1:13" x14ac:dyDescent="0.25">
      <c r="A4829" t="s">
        <v>354</v>
      </c>
      <c r="B4829" t="s">
        <v>498</v>
      </c>
      <c r="C4829" t="s">
        <v>355</v>
      </c>
      <c r="D4829">
        <v>2011</v>
      </c>
      <c r="E4829">
        <v>52700</v>
      </c>
      <c r="F4829">
        <v>30530</v>
      </c>
      <c r="G4829">
        <v>-64870</v>
      </c>
      <c r="H4829">
        <v>15300</v>
      </c>
      <c r="I4829">
        <v>44000</v>
      </c>
      <c r="J4829">
        <v>52100</v>
      </c>
      <c r="K4829">
        <v>0</v>
      </c>
      <c r="L4829">
        <v>123100</v>
      </c>
      <c r="M4829">
        <f>SUM(Emisiones_CO2_CO2eq_MUNDO[[#This Row],[Edificios (kilotoneladas CO₂e)]:[Electricidad y Calor (kilotoneladas CO₂e)]])</f>
        <v>252860</v>
      </c>
    </row>
    <row r="4830" spans="1:13" x14ac:dyDescent="0.25">
      <c r="A4830" t="s">
        <v>354</v>
      </c>
      <c r="B4830" t="s">
        <v>498</v>
      </c>
      <c r="C4830" t="s">
        <v>355</v>
      </c>
      <c r="D4830">
        <v>2012</v>
      </c>
      <c r="E4830">
        <v>55100</v>
      </c>
      <c r="F4830">
        <v>30450</v>
      </c>
      <c r="G4830">
        <v>-64870</v>
      </c>
      <c r="H4830">
        <v>11300</v>
      </c>
      <c r="I4830">
        <v>51100</v>
      </c>
      <c r="J4830">
        <v>54100</v>
      </c>
      <c r="K4830">
        <v>0</v>
      </c>
      <c r="L4830">
        <v>126900</v>
      </c>
      <c r="M4830">
        <f>SUM(Emisiones_CO2_CO2eq_MUNDO[[#This Row],[Edificios (kilotoneladas CO₂e)]:[Electricidad y Calor (kilotoneladas CO₂e)]])</f>
        <v>264080</v>
      </c>
    </row>
    <row r="4831" spans="1:13" x14ac:dyDescent="0.25">
      <c r="A4831" t="s">
        <v>354</v>
      </c>
      <c r="B4831" t="s">
        <v>498</v>
      </c>
      <c r="C4831" t="s">
        <v>355</v>
      </c>
      <c r="D4831">
        <v>2013</v>
      </c>
      <c r="E4831">
        <v>49800</v>
      </c>
      <c r="F4831">
        <v>32990</v>
      </c>
      <c r="G4831">
        <v>-64870</v>
      </c>
      <c r="H4831">
        <v>10700</v>
      </c>
      <c r="I4831">
        <v>57200</v>
      </c>
      <c r="J4831">
        <v>46500</v>
      </c>
      <c r="K4831">
        <v>0</v>
      </c>
      <c r="L4831">
        <v>121000</v>
      </c>
      <c r="M4831">
        <f>SUM(Emisiones_CO2_CO2eq_MUNDO[[#This Row],[Edificios (kilotoneladas CO₂e)]:[Electricidad y Calor (kilotoneladas CO₂e)]])</f>
        <v>253320</v>
      </c>
    </row>
    <row r="4832" spans="1:13" x14ac:dyDescent="0.25">
      <c r="A4832" t="s">
        <v>354</v>
      </c>
      <c r="B4832" t="s">
        <v>498</v>
      </c>
      <c r="C4832" t="s">
        <v>355</v>
      </c>
      <c r="D4832">
        <v>2014</v>
      </c>
      <c r="E4832">
        <v>48300</v>
      </c>
      <c r="F4832">
        <v>33470</v>
      </c>
      <c r="G4832">
        <v>-64870</v>
      </c>
      <c r="H4832">
        <v>11300</v>
      </c>
      <c r="I4832">
        <v>60900</v>
      </c>
      <c r="J4832">
        <v>48000</v>
      </c>
      <c r="K4832">
        <v>0</v>
      </c>
      <c r="L4832">
        <v>138700</v>
      </c>
      <c r="M4832">
        <f>SUM(Emisiones_CO2_CO2eq_MUNDO[[#This Row],[Edificios (kilotoneladas CO₂e)]:[Electricidad y Calor (kilotoneladas CO₂e)]])</f>
        <v>275800</v>
      </c>
    </row>
    <row r="4833" spans="1:13" x14ac:dyDescent="0.25">
      <c r="A4833" t="s">
        <v>354</v>
      </c>
      <c r="B4833" t="s">
        <v>498</v>
      </c>
      <c r="C4833" t="s">
        <v>355</v>
      </c>
      <c r="D4833">
        <v>2015</v>
      </c>
      <c r="E4833">
        <v>53100</v>
      </c>
      <c r="F4833">
        <v>32619.999999999898</v>
      </c>
      <c r="G4833">
        <v>-64870</v>
      </c>
      <c r="H4833">
        <v>8900</v>
      </c>
      <c r="I4833">
        <v>72500</v>
      </c>
      <c r="J4833">
        <v>50600</v>
      </c>
      <c r="K4833">
        <v>0</v>
      </c>
      <c r="L4833">
        <v>133900</v>
      </c>
      <c r="M4833">
        <f>SUM(Emisiones_CO2_CO2eq_MUNDO[[#This Row],[Edificios (kilotoneladas CO₂e)]:[Electricidad y Calor (kilotoneladas CO₂e)]])</f>
        <v>286749.99999999988</v>
      </c>
    </row>
    <row r="4834" spans="1:13" x14ac:dyDescent="0.25">
      <c r="A4834" t="s">
        <v>354</v>
      </c>
      <c r="B4834" t="s">
        <v>498</v>
      </c>
      <c r="C4834" t="s">
        <v>355</v>
      </c>
      <c r="D4834">
        <v>2016</v>
      </c>
      <c r="E4834">
        <v>54000</v>
      </c>
      <c r="F4834">
        <v>35720</v>
      </c>
      <c r="G4834">
        <v>-64870</v>
      </c>
      <c r="H4834">
        <v>8100</v>
      </c>
      <c r="I4834">
        <v>79000</v>
      </c>
      <c r="J4834">
        <v>51100</v>
      </c>
      <c r="K4834">
        <v>0</v>
      </c>
      <c r="L4834">
        <v>146500</v>
      </c>
      <c r="M4834">
        <f>SUM(Emisiones_CO2_CO2eq_MUNDO[[#This Row],[Edificios (kilotoneladas CO₂e)]:[Electricidad y Calor (kilotoneladas CO₂e)]])</f>
        <v>309550</v>
      </c>
    </row>
    <row r="4835" spans="1:13" x14ac:dyDescent="0.25">
      <c r="A4835" t="s">
        <v>356</v>
      </c>
      <c r="B4835" t="s">
        <v>499</v>
      </c>
      <c r="C4835" t="s">
        <v>357</v>
      </c>
      <c r="D4835">
        <v>1990</v>
      </c>
      <c r="E4835">
        <v>8700</v>
      </c>
      <c r="F4835">
        <v>0</v>
      </c>
      <c r="G4835">
        <v>0</v>
      </c>
      <c r="H4835">
        <v>12400</v>
      </c>
      <c r="I4835">
        <v>9800</v>
      </c>
      <c r="J4835">
        <v>700</v>
      </c>
      <c r="K4835">
        <v>0</v>
      </c>
      <c r="L4835">
        <v>13100</v>
      </c>
      <c r="M4835">
        <f>SUM(Emisiones_CO2_CO2eq_MUNDO[[#This Row],[Edificios (kilotoneladas CO₂e)]:[Electricidad y Calor (kilotoneladas CO₂e)]])</f>
        <v>44700</v>
      </c>
    </row>
    <row r="4836" spans="1:13" x14ac:dyDescent="0.25">
      <c r="A4836" t="s">
        <v>356</v>
      </c>
      <c r="B4836" t="s">
        <v>499</v>
      </c>
      <c r="C4836" t="s">
        <v>357</v>
      </c>
      <c r="D4836">
        <v>1991</v>
      </c>
      <c r="E4836">
        <v>7300</v>
      </c>
      <c r="F4836">
        <v>0</v>
      </c>
      <c r="G4836">
        <v>0</v>
      </c>
      <c r="H4836">
        <v>9300</v>
      </c>
      <c r="I4836">
        <v>8800</v>
      </c>
      <c r="J4836">
        <v>700</v>
      </c>
      <c r="K4836">
        <v>0</v>
      </c>
      <c r="L4836">
        <v>11700</v>
      </c>
      <c r="M4836">
        <f>SUM(Emisiones_CO2_CO2eq_MUNDO[[#This Row],[Edificios (kilotoneladas CO₂e)]:[Electricidad y Calor (kilotoneladas CO₂e)]])</f>
        <v>37800</v>
      </c>
    </row>
    <row r="4837" spans="1:13" x14ac:dyDescent="0.25">
      <c r="A4837" t="s">
        <v>356</v>
      </c>
      <c r="B4837" t="s">
        <v>499</v>
      </c>
      <c r="C4837" t="s">
        <v>357</v>
      </c>
      <c r="D4837">
        <v>1992</v>
      </c>
      <c r="E4837">
        <v>2800</v>
      </c>
      <c r="F4837">
        <v>450</v>
      </c>
      <c r="G4837">
        <v>0</v>
      </c>
      <c r="H4837">
        <v>11800</v>
      </c>
      <c r="I4837">
        <v>6900</v>
      </c>
      <c r="J4837">
        <v>300</v>
      </c>
      <c r="K4837">
        <v>0</v>
      </c>
      <c r="L4837">
        <v>5900</v>
      </c>
      <c r="M4837">
        <f>SUM(Emisiones_CO2_CO2eq_MUNDO[[#This Row],[Edificios (kilotoneladas CO₂e)]:[Electricidad y Calor (kilotoneladas CO₂e)]])</f>
        <v>28150</v>
      </c>
    </row>
    <row r="4838" spans="1:13" x14ac:dyDescent="0.25">
      <c r="A4838" t="s">
        <v>356</v>
      </c>
      <c r="B4838" t="s">
        <v>499</v>
      </c>
      <c r="C4838" t="s">
        <v>357</v>
      </c>
      <c r="D4838">
        <v>1993</v>
      </c>
      <c r="E4838">
        <v>4800</v>
      </c>
      <c r="F4838">
        <v>450</v>
      </c>
      <c r="G4838">
        <v>0</v>
      </c>
      <c r="H4838">
        <v>5600</v>
      </c>
      <c r="I4838">
        <v>7100</v>
      </c>
      <c r="J4838">
        <v>500</v>
      </c>
      <c r="K4838">
        <v>0</v>
      </c>
      <c r="L4838">
        <v>8300</v>
      </c>
      <c r="M4838">
        <f>SUM(Emisiones_CO2_CO2eq_MUNDO[[#This Row],[Edificios (kilotoneladas CO₂e)]:[Electricidad y Calor (kilotoneladas CO₂e)]])</f>
        <v>26750</v>
      </c>
    </row>
    <row r="4839" spans="1:13" x14ac:dyDescent="0.25">
      <c r="A4839" t="s">
        <v>356</v>
      </c>
      <c r="B4839" t="s">
        <v>499</v>
      </c>
      <c r="C4839" t="s">
        <v>357</v>
      </c>
      <c r="D4839">
        <v>1994</v>
      </c>
      <c r="E4839">
        <v>10500</v>
      </c>
      <c r="F4839">
        <v>280</v>
      </c>
      <c r="G4839">
        <v>0</v>
      </c>
      <c r="H4839">
        <v>6000</v>
      </c>
      <c r="I4839">
        <v>4300</v>
      </c>
      <c r="J4839">
        <v>600</v>
      </c>
      <c r="K4839">
        <v>0</v>
      </c>
      <c r="L4839">
        <v>11200</v>
      </c>
      <c r="M4839">
        <f>SUM(Emisiones_CO2_CO2eq_MUNDO[[#This Row],[Edificios (kilotoneladas CO₂e)]:[Electricidad y Calor (kilotoneladas CO₂e)]])</f>
        <v>32880</v>
      </c>
    </row>
    <row r="4840" spans="1:13" x14ac:dyDescent="0.25">
      <c r="A4840" t="s">
        <v>356</v>
      </c>
      <c r="B4840" t="s">
        <v>499</v>
      </c>
      <c r="C4840" t="s">
        <v>357</v>
      </c>
      <c r="D4840">
        <v>1995</v>
      </c>
      <c r="E4840">
        <v>11200</v>
      </c>
      <c r="F4840">
        <v>180</v>
      </c>
      <c r="G4840">
        <v>0</v>
      </c>
      <c r="H4840">
        <v>5600</v>
      </c>
      <c r="I4840">
        <v>4000</v>
      </c>
      <c r="J4840">
        <v>700</v>
      </c>
      <c r="K4840">
        <v>0</v>
      </c>
      <c r="L4840">
        <v>11800</v>
      </c>
      <c r="M4840">
        <f>SUM(Emisiones_CO2_CO2eq_MUNDO[[#This Row],[Edificios (kilotoneladas CO₂e)]:[Electricidad y Calor (kilotoneladas CO₂e)]])</f>
        <v>33480</v>
      </c>
    </row>
    <row r="4841" spans="1:13" x14ac:dyDescent="0.25">
      <c r="A4841" t="s">
        <v>356</v>
      </c>
      <c r="B4841" t="s">
        <v>499</v>
      </c>
      <c r="C4841" t="s">
        <v>357</v>
      </c>
      <c r="D4841">
        <v>1996</v>
      </c>
      <c r="E4841">
        <v>8600</v>
      </c>
      <c r="F4841">
        <v>180</v>
      </c>
      <c r="G4841">
        <v>0</v>
      </c>
      <c r="H4841">
        <v>6300</v>
      </c>
      <c r="I4841">
        <v>4500</v>
      </c>
      <c r="J4841">
        <v>500</v>
      </c>
      <c r="K4841">
        <v>0</v>
      </c>
      <c r="L4841">
        <v>9600</v>
      </c>
      <c r="M4841">
        <f>SUM(Emisiones_CO2_CO2eq_MUNDO[[#This Row],[Edificios (kilotoneladas CO₂e)]:[Electricidad y Calor (kilotoneladas CO₂e)]])</f>
        <v>29680</v>
      </c>
    </row>
    <row r="4842" spans="1:13" x14ac:dyDescent="0.25">
      <c r="A4842" t="s">
        <v>356</v>
      </c>
      <c r="B4842" t="s">
        <v>499</v>
      </c>
      <c r="C4842" t="s">
        <v>357</v>
      </c>
      <c r="D4842">
        <v>1997</v>
      </c>
      <c r="E4842">
        <v>10200</v>
      </c>
      <c r="F4842">
        <v>180</v>
      </c>
      <c r="G4842">
        <v>0</v>
      </c>
      <c r="H4842">
        <v>6500</v>
      </c>
      <c r="I4842">
        <v>2700</v>
      </c>
      <c r="J4842">
        <v>600</v>
      </c>
      <c r="K4842">
        <v>0</v>
      </c>
      <c r="L4842">
        <v>9900</v>
      </c>
      <c r="M4842">
        <f>SUM(Emisiones_CO2_CO2eq_MUNDO[[#This Row],[Edificios (kilotoneladas CO₂e)]:[Electricidad y Calor (kilotoneladas CO₂e)]])</f>
        <v>30080</v>
      </c>
    </row>
    <row r="4843" spans="1:13" x14ac:dyDescent="0.25">
      <c r="A4843" t="s">
        <v>356</v>
      </c>
      <c r="B4843" t="s">
        <v>499</v>
      </c>
      <c r="C4843" t="s">
        <v>357</v>
      </c>
      <c r="D4843">
        <v>1998</v>
      </c>
      <c r="E4843">
        <v>9800</v>
      </c>
      <c r="F4843">
        <v>180</v>
      </c>
      <c r="G4843">
        <v>0</v>
      </c>
      <c r="H4843">
        <v>7500</v>
      </c>
      <c r="I4843">
        <v>3300</v>
      </c>
      <c r="J4843">
        <v>500</v>
      </c>
      <c r="K4843">
        <v>0</v>
      </c>
      <c r="L4843">
        <v>9400</v>
      </c>
      <c r="M4843">
        <f>SUM(Emisiones_CO2_CO2eq_MUNDO[[#This Row],[Edificios (kilotoneladas CO₂e)]:[Electricidad y Calor (kilotoneladas CO₂e)]])</f>
        <v>30680</v>
      </c>
    </row>
    <row r="4844" spans="1:13" x14ac:dyDescent="0.25">
      <c r="A4844" t="s">
        <v>356</v>
      </c>
      <c r="B4844" t="s">
        <v>499</v>
      </c>
      <c r="C4844" t="s">
        <v>357</v>
      </c>
      <c r="D4844">
        <v>1999</v>
      </c>
      <c r="E4844">
        <v>11500</v>
      </c>
      <c r="F4844">
        <v>180</v>
      </c>
      <c r="G4844">
        <v>0</v>
      </c>
      <c r="H4844">
        <v>7800</v>
      </c>
      <c r="I4844">
        <v>4099.99999999999</v>
      </c>
      <c r="J4844">
        <v>600</v>
      </c>
      <c r="K4844">
        <v>0</v>
      </c>
      <c r="L4844">
        <v>11400</v>
      </c>
      <c r="M4844">
        <f>SUM(Emisiones_CO2_CO2eq_MUNDO[[#This Row],[Edificios (kilotoneladas CO₂e)]:[Electricidad y Calor (kilotoneladas CO₂e)]])</f>
        <v>35579.999999999985</v>
      </c>
    </row>
    <row r="4845" spans="1:13" x14ac:dyDescent="0.25">
      <c r="A4845" t="s">
        <v>356</v>
      </c>
      <c r="B4845" t="s">
        <v>499</v>
      </c>
      <c r="C4845" t="s">
        <v>357</v>
      </c>
      <c r="D4845">
        <v>2000</v>
      </c>
      <c r="E4845">
        <v>7600</v>
      </c>
      <c r="F4845">
        <v>180</v>
      </c>
      <c r="G4845">
        <v>0</v>
      </c>
      <c r="H4845">
        <v>7700</v>
      </c>
      <c r="I4845">
        <v>6500</v>
      </c>
      <c r="J4845">
        <v>700</v>
      </c>
      <c r="K4845">
        <v>0</v>
      </c>
      <c r="L4845">
        <v>14100</v>
      </c>
      <c r="M4845">
        <f>SUM(Emisiones_CO2_CO2eq_MUNDO[[#This Row],[Edificios (kilotoneladas CO₂e)]:[Electricidad y Calor (kilotoneladas CO₂e)]])</f>
        <v>36780</v>
      </c>
    </row>
    <row r="4846" spans="1:13" x14ac:dyDescent="0.25">
      <c r="A4846" t="s">
        <v>356</v>
      </c>
      <c r="B4846" t="s">
        <v>499</v>
      </c>
      <c r="C4846" t="s">
        <v>357</v>
      </c>
      <c r="D4846">
        <v>2001</v>
      </c>
      <c r="E4846">
        <v>7300</v>
      </c>
      <c r="F4846">
        <v>180</v>
      </c>
      <c r="G4846">
        <v>-290</v>
      </c>
      <c r="H4846">
        <v>8000</v>
      </c>
      <c r="I4846">
        <v>6600</v>
      </c>
      <c r="J4846">
        <v>700</v>
      </c>
      <c r="K4846">
        <v>0</v>
      </c>
      <c r="L4846">
        <v>15300</v>
      </c>
      <c r="M4846">
        <f>SUM(Emisiones_CO2_CO2eq_MUNDO[[#This Row],[Edificios (kilotoneladas CO₂e)]:[Electricidad y Calor (kilotoneladas CO₂e)]])</f>
        <v>37790</v>
      </c>
    </row>
    <row r="4847" spans="1:13" x14ac:dyDescent="0.25">
      <c r="A4847" t="s">
        <v>356</v>
      </c>
      <c r="B4847" t="s">
        <v>499</v>
      </c>
      <c r="C4847" t="s">
        <v>357</v>
      </c>
      <c r="D4847">
        <v>2002</v>
      </c>
      <c r="E4847">
        <v>7200</v>
      </c>
      <c r="F4847">
        <v>180</v>
      </c>
      <c r="G4847">
        <v>-290</v>
      </c>
      <c r="H4847">
        <v>8800</v>
      </c>
      <c r="I4847">
        <v>7300</v>
      </c>
      <c r="J4847">
        <v>700</v>
      </c>
      <c r="K4847">
        <v>0</v>
      </c>
      <c r="L4847">
        <v>15700</v>
      </c>
      <c r="M4847">
        <f>SUM(Emisiones_CO2_CO2eq_MUNDO[[#This Row],[Edificios (kilotoneladas CO₂e)]:[Electricidad y Calor (kilotoneladas CO₂e)]])</f>
        <v>39590</v>
      </c>
    </row>
    <row r="4848" spans="1:13" x14ac:dyDescent="0.25">
      <c r="A4848" t="s">
        <v>356</v>
      </c>
      <c r="B4848" t="s">
        <v>499</v>
      </c>
      <c r="C4848" t="s">
        <v>357</v>
      </c>
      <c r="D4848">
        <v>2003</v>
      </c>
      <c r="E4848">
        <v>9000</v>
      </c>
      <c r="F4848">
        <v>180</v>
      </c>
      <c r="G4848">
        <v>-290</v>
      </c>
      <c r="H4848">
        <v>9900</v>
      </c>
      <c r="I4848">
        <v>8199.9999999999891</v>
      </c>
      <c r="J4848">
        <v>800</v>
      </c>
      <c r="K4848">
        <v>0</v>
      </c>
      <c r="L4848">
        <v>16399.999999999898</v>
      </c>
      <c r="M4848">
        <f>SUM(Emisiones_CO2_CO2eq_MUNDO[[#This Row],[Edificios (kilotoneladas CO₂e)]:[Electricidad y Calor (kilotoneladas CO₂e)]])</f>
        <v>44189.999999999884</v>
      </c>
    </row>
    <row r="4849" spans="1:13" x14ac:dyDescent="0.25">
      <c r="A4849" t="s">
        <v>356</v>
      </c>
      <c r="B4849" t="s">
        <v>499</v>
      </c>
      <c r="C4849" t="s">
        <v>357</v>
      </c>
      <c r="D4849">
        <v>2004</v>
      </c>
      <c r="E4849">
        <v>10000</v>
      </c>
      <c r="F4849">
        <v>220</v>
      </c>
      <c r="G4849">
        <v>-290</v>
      </c>
      <c r="H4849">
        <v>10200</v>
      </c>
      <c r="I4849">
        <v>8300</v>
      </c>
      <c r="J4849">
        <v>800</v>
      </c>
      <c r="K4849">
        <v>0</v>
      </c>
      <c r="L4849">
        <v>17300</v>
      </c>
      <c r="M4849">
        <f>SUM(Emisiones_CO2_CO2eq_MUNDO[[#This Row],[Edificios (kilotoneladas CO₂e)]:[Electricidad y Calor (kilotoneladas CO₂e)]])</f>
        <v>46530</v>
      </c>
    </row>
    <row r="4850" spans="1:13" x14ac:dyDescent="0.25">
      <c r="A4850" t="s">
        <v>356</v>
      </c>
      <c r="B4850" t="s">
        <v>499</v>
      </c>
      <c r="C4850" t="s">
        <v>357</v>
      </c>
      <c r="D4850">
        <v>2005</v>
      </c>
      <c r="E4850">
        <v>10100</v>
      </c>
      <c r="F4850">
        <v>260</v>
      </c>
      <c r="G4850">
        <v>-290</v>
      </c>
      <c r="H4850">
        <v>9800</v>
      </c>
      <c r="I4850">
        <v>8600</v>
      </c>
      <c r="J4850">
        <v>900</v>
      </c>
      <c r="K4850">
        <v>0</v>
      </c>
      <c r="L4850">
        <v>18600</v>
      </c>
      <c r="M4850">
        <f>SUM(Emisiones_CO2_CO2eq_MUNDO[[#This Row],[Edificios (kilotoneladas CO₂e)]:[Electricidad y Calor (kilotoneladas CO₂e)]])</f>
        <v>47970</v>
      </c>
    </row>
    <row r="4851" spans="1:13" x14ac:dyDescent="0.25">
      <c r="A4851" t="s">
        <v>356</v>
      </c>
      <c r="B4851" t="s">
        <v>499</v>
      </c>
      <c r="C4851" t="s">
        <v>357</v>
      </c>
      <c r="D4851">
        <v>2006</v>
      </c>
      <c r="E4851">
        <v>10800</v>
      </c>
      <c r="F4851">
        <v>360</v>
      </c>
      <c r="G4851">
        <v>0</v>
      </c>
      <c r="H4851">
        <v>9600</v>
      </c>
      <c r="I4851">
        <v>8600</v>
      </c>
      <c r="J4851">
        <v>900</v>
      </c>
      <c r="K4851">
        <v>160</v>
      </c>
      <c r="L4851">
        <v>19400</v>
      </c>
      <c r="M4851">
        <f>SUM(Emisiones_CO2_CO2eq_MUNDO[[#This Row],[Edificios (kilotoneladas CO₂e)]:[Electricidad y Calor (kilotoneladas CO₂e)]])</f>
        <v>49820</v>
      </c>
    </row>
    <row r="4852" spans="1:13" x14ac:dyDescent="0.25">
      <c r="A4852" t="s">
        <v>356</v>
      </c>
      <c r="B4852" t="s">
        <v>499</v>
      </c>
      <c r="C4852" t="s">
        <v>357</v>
      </c>
      <c r="D4852">
        <v>2007</v>
      </c>
      <c r="E4852">
        <v>14400</v>
      </c>
      <c r="F4852">
        <v>360</v>
      </c>
      <c r="G4852">
        <v>0</v>
      </c>
      <c r="H4852">
        <v>10200</v>
      </c>
      <c r="I4852">
        <v>9200</v>
      </c>
      <c r="J4852">
        <v>1000</v>
      </c>
      <c r="K4852">
        <v>0</v>
      </c>
      <c r="L4852">
        <v>21100</v>
      </c>
      <c r="M4852">
        <f>SUM(Emisiones_CO2_CO2eq_MUNDO[[#This Row],[Edificios (kilotoneladas CO₂e)]:[Electricidad y Calor (kilotoneladas CO₂e)]])</f>
        <v>56260</v>
      </c>
    </row>
    <row r="4853" spans="1:13" x14ac:dyDescent="0.25">
      <c r="A4853" t="s">
        <v>356</v>
      </c>
      <c r="B4853" t="s">
        <v>499</v>
      </c>
      <c r="C4853" t="s">
        <v>357</v>
      </c>
      <c r="D4853">
        <v>2008</v>
      </c>
      <c r="E4853">
        <v>13500</v>
      </c>
      <c r="F4853">
        <v>390</v>
      </c>
      <c r="G4853">
        <v>0</v>
      </c>
      <c r="H4853">
        <v>10200</v>
      </c>
      <c r="I4853">
        <v>9500</v>
      </c>
      <c r="J4853">
        <v>1000</v>
      </c>
      <c r="K4853">
        <v>0</v>
      </c>
      <c r="L4853">
        <v>22300</v>
      </c>
      <c r="M4853">
        <f>SUM(Emisiones_CO2_CO2eq_MUNDO[[#This Row],[Edificios (kilotoneladas CO₂e)]:[Electricidad y Calor (kilotoneladas CO₂e)]])</f>
        <v>56890</v>
      </c>
    </row>
    <row r="4854" spans="1:13" x14ac:dyDescent="0.25">
      <c r="A4854" t="s">
        <v>356</v>
      </c>
      <c r="B4854" t="s">
        <v>499</v>
      </c>
      <c r="C4854" t="s">
        <v>357</v>
      </c>
      <c r="D4854">
        <v>2009</v>
      </c>
      <c r="E4854">
        <v>13300</v>
      </c>
      <c r="F4854">
        <v>420</v>
      </c>
      <c r="G4854">
        <v>0</v>
      </c>
      <c r="H4854">
        <v>9200</v>
      </c>
      <c r="I4854">
        <v>7200</v>
      </c>
      <c r="J4854">
        <v>1500</v>
      </c>
      <c r="K4854">
        <v>0</v>
      </c>
      <c r="L4854">
        <v>18700</v>
      </c>
      <c r="M4854">
        <f>SUM(Emisiones_CO2_CO2eq_MUNDO[[#This Row],[Edificios (kilotoneladas CO₂e)]:[Electricidad y Calor (kilotoneladas CO₂e)]])</f>
        <v>50320</v>
      </c>
    </row>
    <row r="4855" spans="1:13" x14ac:dyDescent="0.25">
      <c r="A4855" t="s">
        <v>356</v>
      </c>
      <c r="B4855" t="s">
        <v>499</v>
      </c>
      <c r="C4855" t="s">
        <v>357</v>
      </c>
      <c r="D4855">
        <v>2010</v>
      </c>
      <c r="E4855">
        <v>15400</v>
      </c>
      <c r="F4855">
        <v>440</v>
      </c>
      <c r="G4855">
        <v>0</v>
      </c>
      <c r="H4855">
        <v>10200</v>
      </c>
      <c r="I4855">
        <v>8300</v>
      </c>
      <c r="J4855">
        <v>1500</v>
      </c>
      <c r="K4855">
        <v>0</v>
      </c>
      <c r="L4855">
        <v>21600</v>
      </c>
      <c r="M4855">
        <f>SUM(Emisiones_CO2_CO2eq_MUNDO[[#This Row],[Edificios (kilotoneladas CO₂e)]:[Electricidad y Calor (kilotoneladas CO₂e)]])</f>
        <v>57440</v>
      </c>
    </row>
    <row r="4856" spans="1:13" x14ac:dyDescent="0.25">
      <c r="A4856" t="s">
        <v>356</v>
      </c>
      <c r="B4856" t="s">
        <v>499</v>
      </c>
      <c r="C4856" t="s">
        <v>357</v>
      </c>
      <c r="D4856">
        <v>2011</v>
      </c>
      <c r="E4856">
        <v>16200</v>
      </c>
      <c r="F4856">
        <v>740</v>
      </c>
      <c r="G4856">
        <v>0</v>
      </c>
      <c r="H4856">
        <v>11000</v>
      </c>
      <c r="I4856">
        <v>10000</v>
      </c>
      <c r="J4856">
        <v>1900</v>
      </c>
      <c r="K4856">
        <v>880</v>
      </c>
      <c r="L4856">
        <v>22600</v>
      </c>
      <c r="M4856">
        <f>SUM(Emisiones_CO2_CO2eq_MUNDO[[#This Row],[Edificios (kilotoneladas CO₂e)]:[Electricidad y Calor (kilotoneladas CO₂e)]])</f>
        <v>63320</v>
      </c>
    </row>
    <row r="4857" spans="1:13" x14ac:dyDescent="0.25">
      <c r="A4857" t="s">
        <v>356</v>
      </c>
      <c r="B4857" t="s">
        <v>499</v>
      </c>
      <c r="C4857" t="s">
        <v>357</v>
      </c>
      <c r="D4857">
        <v>2012</v>
      </c>
      <c r="E4857">
        <v>16700</v>
      </c>
      <c r="F4857">
        <v>890</v>
      </c>
      <c r="G4857">
        <v>0</v>
      </c>
      <c r="H4857">
        <v>11500</v>
      </c>
      <c r="I4857">
        <v>10400</v>
      </c>
      <c r="J4857">
        <v>2100</v>
      </c>
      <c r="K4857">
        <v>1310</v>
      </c>
      <c r="L4857">
        <v>23300</v>
      </c>
      <c r="M4857">
        <f>SUM(Emisiones_CO2_CO2eq_MUNDO[[#This Row],[Edificios (kilotoneladas CO₂e)]:[Electricidad y Calor (kilotoneladas CO₂e)]])</f>
        <v>66200</v>
      </c>
    </row>
    <row r="4858" spans="1:13" x14ac:dyDescent="0.25">
      <c r="A4858" t="s">
        <v>356</v>
      </c>
      <c r="B4858" t="s">
        <v>499</v>
      </c>
      <c r="C4858" t="s">
        <v>357</v>
      </c>
      <c r="D4858">
        <v>2013</v>
      </c>
      <c r="E4858">
        <v>16900</v>
      </c>
      <c r="F4858">
        <v>1010</v>
      </c>
      <c r="G4858">
        <v>0</v>
      </c>
      <c r="H4858">
        <v>11600</v>
      </c>
      <c r="I4858">
        <v>11100</v>
      </c>
      <c r="J4858">
        <v>2200</v>
      </c>
      <c r="K4858">
        <v>1260</v>
      </c>
      <c r="L4858">
        <v>23600</v>
      </c>
      <c r="M4858">
        <f>SUM(Emisiones_CO2_CO2eq_MUNDO[[#This Row],[Edificios (kilotoneladas CO₂e)]:[Electricidad y Calor (kilotoneladas CO₂e)]])</f>
        <v>67670</v>
      </c>
    </row>
    <row r="4859" spans="1:13" x14ac:dyDescent="0.25">
      <c r="A4859" t="s">
        <v>356</v>
      </c>
      <c r="B4859" t="s">
        <v>499</v>
      </c>
      <c r="C4859" t="s">
        <v>357</v>
      </c>
      <c r="D4859">
        <v>2014</v>
      </c>
      <c r="E4859">
        <v>17300</v>
      </c>
      <c r="F4859">
        <v>1110</v>
      </c>
      <c r="G4859">
        <v>0</v>
      </c>
      <c r="H4859">
        <v>11600</v>
      </c>
      <c r="I4859">
        <v>11800</v>
      </c>
      <c r="J4859">
        <v>2400</v>
      </c>
      <c r="K4859">
        <v>1370</v>
      </c>
      <c r="L4859">
        <v>24000</v>
      </c>
      <c r="M4859">
        <f>SUM(Emisiones_CO2_CO2eq_MUNDO[[#This Row],[Edificios (kilotoneladas CO₂e)]:[Electricidad y Calor (kilotoneladas CO₂e)]])</f>
        <v>69580</v>
      </c>
    </row>
    <row r="4860" spans="1:13" x14ac:dyDescent="0.25">
      <c r="A4860" t="s">
        <v>356</v>
      </c>
      <c r="B4860" t="s">
        <v>499</v>
      </c>
      <c r="C4860" t="s">
        <v>357</v>
      </c>
      <c r="D4860">
        <v>2015</v>
      </c>
      <c r="E4860">
        <v>17300</v>
      </c>
      <c r="F4860">
        <v>1260</v>
      </c>
      <c r="G4860">
        <v>0</v>
      </c>
      <c r="H4860">
        <v>11700</v>
      </c>
      <c r="I4860">
        <v>11800</v>
      </c>
      <c r="J4860">
        <v>2400</v>
      </c>
      <c r="K4860">
        <v>1370</v>
      </c>
      <c r="L4860">
        <v>25900</v>
      </c>
      <c r="M4860">
        <f>SUM(Emisiones_CO2_CO2eq_MUNDO[[#This Row],[Edificios (kilotoneladas CO₂e)]:[Electricidad y Calor (kilotoneladas CO₂e)]])</f>
        <v>71730</v>
      </c>
    </row>
    <row r="4861" spans="1:13" x14ac:dyDescent="0.25">
      <c r="A4861" t="s">
        <v>356</v>
      </c>
      <c r="B4861" t="s">
        <v>499</v>
      </c>
      <c r="C4861" t="s">
        <v>357</v>
      </c>
      <c r="D4861">
        <v>2016</v>
      </c>
      <c r="E4861">
        <v>17300</v>
      </c>
      <c r="F4861">
        <v>1260</v>
      </c>
      <c r="G4861">
        <v>0</v>
      </c>
      <c r="H4861">
        <v>11600</v>
      </c>
      <c r="I4861">
        <v>11800</v>
      </c>
      <c r="J4861">
        <v>2400</v>
      </c>
      <c r="K4861">
        <v>1370</v>
      </c>
      <c r="L4861">
        <v>25900</v>
      </c>
      <c r="M4861">
        <f>SUM(Emisiones_CO2_CO2eq_MUNDO[[#This Row],[Edificios (kilotoneladas CO₂e)]:[Electricidad y Calor (kilotoneladas CO₂e)]])</f>
        <v>71630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f>SUM(Emisiones_CO2_CO2eq_MUNDO[[#This Row],[Edificios (kilotoneladas CO₂e)]:[Electricidad y Calor (kilotoneladas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f>SUM(Emisiones_CO2_CO2eq_MUNDO[[#This Row],[Edificios (kilotoneladas CO₂e)]:[Electricidad y Calor (kilotoneladas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f>SUM(Emisiones_CO2_CO2eq_MUNDO[[#This Row],[Edificios (kilotoneladas CO₂e)]:[Electricidad y Calor (kilotoneladas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f>SUM(Emisiones_CO2_CO2eq_MUNDO[[#This Row],[Edificios (kilotoneladas CO₂e)]:[Electricidad y Calor (kilotoneladas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f>SUM(Emisiones_CO2_CO2eq_MUNDO[[#This Row],[Edificios (kilotoneladas CO₂e)]:[Electricidad y Calor (kilotoneladas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f>SUM(Emisiones_CO2_CO2eq_MUNDO[[#This Row],[Edificios (kilotoneladas CO₂e)]:[Electricidad y Calor (kilotoneladas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f>SUM(Emisiones_CO2_CO2eq_MUNDO[[#This Row],[Edificios (kilotoneladas CO₂e)]:[Electricidad y Calor (kilotoneladas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f>SUM(Emisiones_CO2_CO2eq_MUNDO[[#This Row],[Edificios (kilotoneladas CO₂e)]:[Electricidad y Calor (kilotoneladas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f>SUM(Emisiones_CO2_CO2eq_MUNDO[[#This Row],[Edificios (kilotoneladas CO₂e)]:[Electricidad y Calor (kilotoneladas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f>SUM(Emisiones_CO2_CO2eq_MUNDO[[#This Row],[Edificios (kilotoneladas CO₂e)]:[Electricidad y Calor (kilotoneladas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f>SUM(Emisiones_CO2_CO2eq_MUNDO[[#This Row],[Edificios (kilotoneladas CO₂e)]:[Electricidad y Calor (kilotoneladas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f>SUM(Emisiones_CO2_CO2eq_MUNDO[[#This Row],[Edificios (kilotoneladas CO₂e)]:[Electricidad y Calor (kilotoneladas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f>SUM(Emisiones_CO2_CO2eq_MUNDO[[#This Row],[Edificios (kilotoneladas CO₂e)]:[Electricidad y Calor (kilotoneladas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f>SUM(Emisiones_CO2_CO2eq_MUNDO[[#This Row],[Edificios (kilotoneladas CO₂e)]:[Electricidad y Calor (kilotoneladas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f>SUM(Emisiones_CO2_CO2eq_MUNDO[[#This Row],[Edificios (kilotoneladas CO₂e)]:[Electricidad y Calor (kilotoneladas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f>SUM(Emisiones_CO2_CO2eq_MUNDO[[#This Row],[Edificios (kilotoneladas CO₂e)]:[Electricidad y Calor (kilotoneladas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f>SUM(Emisiones_CO2_CO2eq_MUNDO[[#This Row],[Edificios (kilotoneladas CO₂e)]:[Electricidad y Calor (kilotoneladas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f>SUM(Emisiones_CO2_CO2eq_MUNDO[[#This Row],[Edificios (kilotoneladas CO₂e)]:[Electricidad y Calor (kilotoneladas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f>SUM(Emisiones_CO2_CO2eq_MUNDO[[#This Row],[Edificios (kilotoneladas CO₂e)]:[Electricidad y Calor (kilotoneladas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f>SUM(Emisiones_CO2_CO2eq_MUNDO[[#This Row],[Edificios (kilotoneladas CO₂e)]:[Electricidad y Calor (kilotoneladas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f>SUM(Emisiones_CO2_CO2eq_MUNDO[[#This Row],[Edificios (kilotoneladas CO₂e)]:[Electricidad y Calor (kilotoneladas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f>SUM(Emisiones_CO2_CO2eq_MUNDO[[#This Row],[Edificios (kilotoneladas CO₂e)]:[Electricidad y Calor (kilotoneladas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f>SUM(Emisiones_CO2_CO2eq_MUNDO[[#This Row],[Edificios (kilotoneladas CO₂e)]:[Electricidad y Calor (kilotoneladas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f>SUM(Emisiones_CO2_CO2eq_MUNDO[[#This Row],[Edificios (kilotoneladas CO₂e)]:[Electricidad y Calor (kilotoneladas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f>SUM(Emisiones_CO2_CO2eq_MUNDO[[#This Row],[Edificios (kilotoneladas CO₂e)]:[Electricidad y Calor (kilotoneladas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f>SUM(Emisiones_CO2_CO2eq_MUNDO[[#This Row],[Edificios (kilotoneladas CO₂e)]:[Electricidad y Calor (kilotoneladas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f>SUM(Emisiones_CO2_CO2eq_MUNDO[[#This Row],[Edificios (kilotoneladas CO₂e)]:[Electricidad y Calor (kilotoneladas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E4889">
        <v>0</v>
      </c>
      <c r="F4889">
        <v>10</v>
      </c>
      <c r="G4889">
        <v>21020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f>SUM(Emisiones_CO2_CO2eq_MUNDO[[#This Row],[Edificios (kilotoneladas CO₂e)]:[Electricidad y Calor (kilotoneladas CO₂e)]])</f>
        <v>21030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E4890">
        <v>0</v>
      </c>
      <c r="F4890">
        <v>20</v>
      </c>
      <c r="G4890">
        <v>21020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f>SUM(Emisiones_CO2_CO2eq_MUNDO[[#This Row],[Edificios (kilotoneladas CO₂e)]:[Electricidad y Calor (kilotoneladas CO₂e)]])</f>
        <v>21040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E4891">
        <v>0</v>
      </c>
      <c r="F4891">
        <v>20</v>
      </c>
      <c r="G4891">
        <v>21020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f>SUM(Emisiones_CO2_CO2eq_MUNDO[[#This Row],[Edificios (kilotoneladas CO₂e)]:[Electricidad y Calor (kilotoneladas CO₂e)]])</f>
        <v>21040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E4892">
        <v>0</v>
      </c>
      <c r="F4892">
        <v>20</v>
      </c>
      <c r="G4892">
        <v>21020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f>SUM(Emisiones_CO2_CO2eq_MUNDO[[#This Row],[Edificios (kilotoneladas CO₂e)]:[Electricidad y Calor (kilotoneladas CO₂e)]])</f>
        <v>21040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E4893">
        <v>0</v>
      </c>
      <c r="F4893">
        <v>20</v>
      </c>
      <c r="G4893">
        <v>21020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f>SUM(Emisiones_CO2_CO2eq_MUNDO[[#This Row],[Edificios (kilotoneladas CO₂e)]:[Electricidad y Calor (kilotoneladas CO₂e)]])</f>
        <v>21040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E4894">
        <v>0</v>
      </c>
      <c r="F4894">
        <v>40</v>
      </c>
      <c r="G4894">
        <v>21020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f>SUM(Emisiones_CO2_CO2eq_MUNDO[[#This Row],[Edificios (kilotoneladas CO₂e)]:[Electricidad y Calor (kilotoneladas CO₂e)]])</f>
        <v>21060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E4895">
        <v>0</v>
      </c>
      <c r="F4895">
        <v>100</v>
      </c>
      <c r="G4895">
        <v>21020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f>SUM(Emisiones_CO2_CO2eq_MUNDO[[#This Row],[Edificios (kilotoneladas CO₂e)]:[Electricidad y Calor (kilotoneladas CO₂e)]])</f>
        <v>21120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E4896">
        <v>0</v>
      </c>
      <c r="F4896">
        <v>120</v>
      </c>
      <c r="G4896">
        <v>20650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f>SUM(Emisiones_CO2_CO2eq_MUNDO[[#This Row],[Edificios (kilotoneladas CO₂e)]:[Electricidad y Calor (kilotoneladas CO₂e)]])</f>
        <v>20770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E4897">
        <v>0</v>
      </c>
      <c r="F4897">
        <v>130</v>
      </c>
      <c r="G4897">
        <v>21310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f>SUM(Emisiones_CO2_CO2eq_MUNDO[[#This Row],[Edificios (kilotoneladas CO₂e)]:[Electricidad y Calor (kilotoneladas CO₂e)]])</f>
        <v>21440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E4898">
        <v>0</v>
      </c>
      <c r="F4898">
        <v>140</v>
      </c>
      <c r="G4898">
        <v>20860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f>SUM(Emisiones_CO2_CO2eq_MUNDO[[#This Row],[Edificios (kilotoneladas CO₂e)]:[Electricidad y Calor (kilotoneladas CO₂e)]])</f>
        <v>21000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E4899">
        <v>0</v>
      </c>
      <c r="F4899">
        <v>150</v>
      </c>
      <c r="G4899">
        <v>20940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f>SUM(Emisiones_CO2_CO2eq_MUNDO[[#This Row],[Edificios (kilotoneladas CO₂e)]:[Electricidad y Calor (kilotoneladas CO₂e)]])</f>
        <v>21090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E4900">
        <v>0</v>
      </c>
      <c r="F4900">
        <v>170</v>
      </c>
      <c r="G4900">
        <v>19490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f>SUM(Emisiones_CO2_CO2eq_MUNDO[[#This Row],[Edificios (kilotoneladas CO₂e)]:[Electricidad y Calor (kilotoneladas CO₂e)]])</f>
        <v>19660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E4901">
        <v>0</v>
      </c>
      <c r="F4901">
        <v>200</v>
      </c>
      <c r="G4901">
        <v>21320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f>SUM(Emisiones_CO2_CO2eq_MUNDO[[#This Row],[Edificios (kilotoneladas CO₂e)]:[Electricidad y Calor (kilotoneladas CO₂e)]])</f>
        <v>21520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E4902">
        <v>0</v>
      </c>
      <c r="F4902">
        <v>200</v>
      </c>
      <c r="G4902">
        <v>22240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f>SUM(Emisiones_CO2_CO2eq_MUNDO[[#This Row],[Edificios (kilotoneladas CO₂e)]:[Electricidad y Calor (kilotoneladas CO₂e)]])</f>
        <v>22440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E4903">
        <v>0</v>
      </c>
      <c r="F4903">
        <v>220</v>
      </c>
      <c r="G4903">
        <v>22780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f>SUM(Emisiones_CO2_CO2eq_MUNDO[[#This Row],[Edificios (kilotoneladas CO₂e)]:[Electricidad y Calor (kilotoneladas CO₂e)]])</f>
        <v>23000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E4904">
        <v>0</v>
      </c>
      <c r="F4904">
        <v>250</v>
      </c>
      <c r="G4904">
        <v>23080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f>SUM(Emisiones_CO2_CO2eq_MUNDO[[#This Row],[Edificios (kilotoneladas CO₂e)]:[Electricidad y Calor (kilotoneladas CO₂e)]])</f>
        <v>23330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E4905">
        <v>0</v>
      </c>
      <c r="F4905">
        <v>250</v>
      </c>
      <c r="G4905">
        <v>27320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f>SUM(Emisiones_CO2_CO2eq_MUNDO[[#This Row],[Edificios (kilotoneladas CO₂e)]:[Electricidad y Calor (kilotoneladas CO₂e)]])</f>
        <v>27570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E4906">
        <v>0</v>
      </c>
      <c r="F4906">
        <v>250</v>
      </c>
      <c r="G4906">
        <v>24860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f>SUM(Emisiones_CO2_CO2eq_MUNDO[[#This Row],[Edificios (kilotoneladas CO₂e)]:[Electricidad y Calor (kilotoneladas CO₂e)]])</f>
        <v>25110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E4907">
        <v>0</v>
      </c>
      <c r="F4907">
        <v>460</v>
      </c>
      <c r="G4907">
        <v>26080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f>SUM(Emisiones_CO2_CO2eq_MUNDO[[#This Row],[Edificios (kilotoneladas CO₂e)]:[Electricidad y Calor (kilotoneladas CO₂e)]])</f>
        <v>26540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E4908">
        <v>0</v>
      </c>
      <c r="F4908">
        <v>450</v>
      </c>
      <c r="G4908">
        <v>26450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f>SUM(Emisiones_CO2_CO2eq_MUNDO[[#This Row],[Edificios (kilotoneladas CO₂e)]:[Electricidad y Calor (kilotoneladas CO₂e)]])</f>
        <v>26900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E4909">
        <v>0</v>
      </c>
      <c r="F4909">
        <v>520</v>
      </c>
      <c r="G4909">
        <v>25920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f>SUM(Emisiones_CO2_CO2eq_MUNDO[[#This Row],[Edificios (kilotoneladas CO₂e)]:[Electricidad y Calor (kilotoneladas CO₂e)]])</f>
        <v>26440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E4910">
        <v>0</v>
      </c>
      <c r="F4910">
        <v>640</v>
      </c>
      <c r="G4910">
        <v>26700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f>SUM(Emisiones_CO2_CO2eq_MUNDO[[#This Row],[Edificios (kilotoneladas CO₂e)]:[Electricidad y Calor (kilotoneladas CO₂e)]])</f>
        <v>27340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E4911">
        <v>0</v>
      </c>
      <c r="F4911">
        <v>680</v>
      </c>
      <c r="G4911">
        <v>26570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f>SUM(Emisiones_CO2_CO2eq_MUNDO[[#This Row],[Edificios (kilotoneladas CO₂e)]:[Electricidad y Calor (kilotoneladas CO₂e)]])</f>
        <v>27250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E4912">
        <v>0</v>
      </c>
      <c r="F4912">
        <v>790</v>
      </c>
      <c r="G4912">
        <v>26850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f>SUM(Emisiones_CO2_CO2eq_MUNDO[[#This Row],[Edificios (kilotoneladas CO₂e)]:[Electricidad y Calor (kilotoneladas CO₂e)]])</f>
        <v>27640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E4913">
        <v>0</v>
      </c>
      <c r="F4913">
        <v>830</v>
      </c>
      <c r="G4913">
        <v>26780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f>SUM(Emisiones_CO2_CO2eq_MUNDO[[#This Row],[Edificios (kilotoneladas CO₂e)]:[Electricidad y Calor (kilotoneladas CO₂e)]])</f>
        <v>27610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E4914">
        <v>0</v>
      </c>
      <c r="F4914">
        <v>900</v>
      </c>
      <c r="G4914">
        <v>27340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f>SUM(Emisiones_CO2_CO2eq_MUNDO[[#This Row],[Edificios (kilotoneladas CO₂e)]:[Electricidad y Calor (kilotoneladas CO₂e)]])</f>
        <v>28240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E4915">
        <v>0</v>
      </c>
      <c r="F4915">
        <v>900</v>
      </c>
      <c r="G4915">
        <v>26260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f>SUM(Emisiones_CO2_CO2eq_MUNDO[[#This Row],[Edificios (kilotoneladas CO₂e)]:[Electricidad y Calor (kilotoneladas CO₂e)]])</f>
        <v>27160</v>
      </c>
    </row>
    <row r="4916" spans="1:13" x14ac:dyDescent="0.25">
      <c r="A4916" t="s">
        <v>362</v>
      </c>
      <c r="B4916" t="s">
        <v>500</v>
      </c>
      <c r="C4916" t="s">
        <v>363</v>
      </c>
      <c r="D4916">
        <v>1990</v>
      </c>
      <c r="E4916">
        <v>54900</v>
      </c>
      <c r="F4916">
        <v>0</v>
      </c>
      <c r="G4916">
        <v>-48010</v>
      </c>
      <c r="H4916">
        <v>26600</v>
      </c>
      <c r="I4916">
        <v>54900</v>
      </c>
      <c r="J4916">
        <v>195100</v>
      </c>
      <c r="K4916">
        <v>0</v>
      </c>
      <c r="L4916">
        <v>357300</v>
      </c>
      <c r="M4916">
        <f>SUM(Emisiones_CO2_CO2eq_MUNDO[[#This Row],[Edificios (kilotoneladas CO₂e)]:[Electricidad y Calor (kilotoneladas CO₂e)]])</f>
        <v>640790</v>
      </c>
    </row>
    <row r="4917" spans="1:13" x14ac:dyDescent="0.25">
      <c r="A4917" t="s">
        <v>362</v>
      </c>
      <c r="B4917" t="s">
        <v>500</v>
      </c>
      <c r="C4917" t="s">
        <v>363</v>
      </c>
      <c r="D4917">
        <v>1991</v>
      </c>
      <c r="E4917">
        <v>45600</v>
      </c>
      <c r="F4917">
        <v>0</v>
      </c>
      <c r="G4917">
        <v>-48010</v>
      </c>
      <c r="H4917">
        <v>23900</v>
      </c>
      <c r="I4917">
        <v>66099.999999999898</v>
      </c>
      <c r="J4917">
        <v>196800</v>
      </c>
      <c r="K4917">
        <v>0</v>
      </c>
      <c r="L4917">
        <v>319500</v>
      </c>
      <c r="M4917">
        <f>SUM(Emisiones_CO2_CO2eq_MUNDO[[#This Row],[Edificios (kilotoneladas CO₂e)]:[Electricidad y Calor (kilotoneladas CO₂e)]])</f>
        <v>603889.99999999988</v>
      </c>
    </row>
    <row r="4918" spans="1:13" x14ac:dyDescent="0.25">
      <c r="A4918" t="s">
        <v>362</v>
      </c>
      <c r="B4918" t="s">
        <v>500</v>
      </c>
      <c r="C4918" t="s">
        <v>363</v>
      </c>
      <c r="D4918">
        <v>1992</v>
      </c>
      <c r="E4918">
        <v>51200</v>
      </c>
      <c r="F4918">
        <v>8680</v>
      </c>
      <c r="G4918">
        <v>-46160</v>
      </c>
      <c r="H4918">
        <v>12100</v>
      </c>
      <c r="I4918">
        <v>40900</v>
      </c>
      <c r="J4918">
        <v>188700</v>
      </c>
      <c r="K4918">
        <v>0</v>
      </c>
      <c r="L4918">
        <v>273000</v>
      </c>
      <c r="M4918">
        <f>SUM(Emisiones_CO2_CO2eq_MUNDO[[#This Row],[Edificios (kilotoneladas CO₂e)]:[Electricidad y Calor (kilotoneladas CO₂e)]])</f>
        <v>528420</v>
      </c>
    </row>
    <row r="4919" spans="1:13" x14ac:dyDescent="0.25">
      <c r="A4919" t="s">
        <v>362</v>
      </c>
      <c r="B4919" t="s">
        <v>500</v>
      </c>
      <c r="C4919" t="s">
        <v>363</v>
      </c>
      <c r="D4919">
        <v>1993</v>
      </c>
      <c r="E4919">
        <v>54900</v>
      </c>
      <c r="F4919">
        <v>6400</v>
      </c>
      <c r="G4919">
        <v>-46160</v>
      </c>
      <c r="H4919">
        <v>9600</v>
      </c>
      <c r="I4919">
        <v>35400</v>
      </c>
      <c r="J4919">
        <v>132800</v>
      </c>
      <c r="K4919">
        <v>0</v>
      </c>
      <c r="L4919">
        <v>260100</v>
      </c>
      <c r="M4919">
        <f>SUM(Emisiones_CO2_CO2eq_MUNDO[[#This Row],[Edificios (kilotoneladas CO₂e)]:[Electricidad y Calor (kilotoneladas CO₂e)]])</f>
        <v>453040</v>
      </c>
    </row>
    <row r="4920" spans="1:13" x14ac:dyDescent="0.25">
      <c r="A4920" t="s">
        <v>362</v>
      </c>
      <c r="B4920" t="s">
        <v>500</v>
      </c>
      <c r="C4920" t="s">
        <v>363</v>
      </c>
      <c r="D4920">
        <v>1994</v>
      </c>
      <c r="E4920">
        <v>52800</v>
      </c>
      <c r="F4920">
        <v>4990</v>
      </c>
      <c r="G4920">
        <v>-46160</v>
      </c>
      <c r="H4920">
        <v>7900</v>
      </c>
      <c r="I4920">
        <v>32299.999999999898</v>
      </c>
      <c r="J4920">
        <v>97300</v>
      </c>
      <c r="K4920">
        <v>0</v>
      </c>
      <c r="L4920">
        <v>220500</v>
      </c>
      <c r="M4920">
        <f>SUM(Emisiones_CO2_CO2eq_MUNDO[[#This Row],[Edificios (kilotoneladas CO₂e)]:[Electricidad y Calor (kilotoneladas CO₂e)]])</f>
        <v>369629.99999999988</v>
      </c>
    </row>
    <row r="4921" spans="1:13" x14ac:dyDescent="0.25">
      <c r="A4921" t="s">
        <v>362</v>
      </c>
      <c r="B4921" t="s">
        <v>500</v>
      </c>
      <c r="C4921" t="s">
        <v>363</v>
      </c>
      <c r="D4921">
        <v>1995</v>
      </c>
      <c r="E4921">
        <v>53600</v>
      </c>
      <c r="F4921">
        <v>3410</v>
      </c>
      <c r="G4921">
        <v>-46160</v>
      </c>
      <c r="H4921">
        <v>6600</v>
      </c>
      <c r="I4921">
        <v>33299.999999999898</v>
      </c>
      <c r="J4921">
        <v>98200</v>
      </c>
      <c r="K4921">
        <v>0</v>
      </c>
      <c r="L4921">
        <v>204100</v>
      </c>
      <c r="M4921">
        <f>SUM(Emisiones_CO2_CO2eq_MUNDO[[#This Row],[Edificios (kilotoneladas CO₂e)]:[Electricidad y Calor (kilotoneladas CO₂e)]])</f>
        <v>353049.99999999988</v>
      </c>
    </row>
    <row r="4922" spans="1:13" x14ac:dyDescent="0.25">
      <c r="A4922" t="s">
        <v>362</v>
      </c>
      <c r="B4922" t="s">
        <v>500</v>
      </c>
      <c r="C4922" t="s">
        <v>363</v>
      </c>
      <c r="D4922">
        <v>1996</v>
      </c>
      <c r="E4922">
        <v>56700</v>
      </c>
      <c r="F4922">
        <v>2160</v>
      </c>
      <c r="G4922">
        <v>-47930</v>
      </c>
      <c r="H4922">
        <v>4900</v>
      </c>
      <c r="I4922">
        <v>30200</v>
      </c>
      <c r="J4922">
        <v>87200</v>
      </c>
      <c r="K4922">
        <v>0</v>
      </c>
      <c r="L4922">
        <v>165000</v>
      </c>
      <c r="M4922">
        <f>SUM(Emisiones_CO2_CO2eq_MUNDO[[#This Row],[Edificios (kilotoneladas CO₂e)]:[Electricidad y Calor (kilotoneladas CO₂e)]])</f>
        <v>298230</v>
      </c>
    </row>
    <row r="4923" spans="1:13" x14ac:dyDescent="0.25">
      <c r="A4923" t="s">
        <v>362</v>
      </c>
      <c r="B4923" t="s">
        <v>500</v>
      </c>
      <c r="C4923" t="s">
        <v>363</v>
      </c>
      <c r="D4923">
        <v>1997</v>
      </c>
      <c r="E4923">
        <v>48100</v>
      </c>
      <c r="F4923">
        <v>2420</v>
      </c>
      <c r="G4923">
        <v>-47980</v>
      </c>
      <c r="H4923">
        <v>5200</v>
      </c>
      <c r="I4923">
        <v>35900</v>
      </c>
      <c r="J4923">
        <v>83400</v>
      </c>
      <c r="K4923">
        <v>0</v>
      </c>
      <c r="L4923">
        <v>153200</v>
      </c>
      <c r="M4923">
        <f>SUM(Emisiones_CO2_CO2eq_MUNDO[[#This Row],[Edificios (kilotoneladas CO₂e)]:[Electricidad y Calor (kilotoneladas CO₂e)]])</f>
        <v>280240</v>
      </c>
    </row>
    <row r="4924" spans="1:13" x14ac:dyDescent="0.25">
      <c r="A4924" t="s">
        <v>362</v>
      </c>
      <c r="B4924" t="s">
        <v>500</v>
      </c>
      <c r="C4924" t="s">
        <v>363</v>
      </c>
      <c r="D4924">
        <v>1998</v>
      </c>
      <c r="E4924">
        <v>42100</v>
      </c>
      <c r="F4924">
        <v>2790</v>
      </c>
      <c r="G4924">
        <v>-47970</v>
      </c>
      <c r="H4924">
        <v>4600</v>
      </c>
      <c r="I4924">
        <v>33600</v>
      </c>
      <c r="J4924">
        <v>79000</v>
      </c>
      <c r="K4924">
        <v>0</v>
      </c>
      <c r="L4924">
        <v>147200</v>
      </c>
      <c r="M4924">
        <f>SUM(Emisiones_CO2_CO2eq_MUNDO[[#This Row],[Edificios (kilotoneladas CO₂e)]:[Electricidad y Calor (kilotoneladas CO₂e)]])</f>
        <v>261320</v>
      </c>
    </row>
    <row r="4925" spans="1:13" x14ac:dyDescent="0.25">
      <c r="A4925" t="s">
        <v>362</v>
      </c>
      <c r="B4925" t="s">
        <v>500</v>
      </c>
      <c r="C4925" t="s">
        <v>363</v>
      </c>
      <c r="D4925">
        <v>1999</v>
      </c>
      <c r="E4925">
        <v>45300</v>
      </c>
      <c r="F4925">
        <v>2540</v>
      </c>
      <c r="G4925">
        <v>-48040</v>
      </c>
      <c r="H4925">
        <v>3800</v>
      </c>
      <c r="I4925">
        <v>28100</v>
      </c>
      <c r="J4925">
        <v>81000</v>
      </c>
      <c r="K4925">
        <v>0</v>
      </c>
      <c r="L4925">
        <v>145000</v>
      </c>
      <c r="M4925">
        <f>SUM(Emisiones_CO2_CO2eq_MUNDO[[#This Row],[Edificios (kilotoneladas CO₂e)]:[Electricidad y Calor (kilotoneladas CO₂e)]])</f>
        <v>257700</v>
      </c>
    </row>
    <row r="4926" spans="1:13" x14ac:dyDescent="0.25">
      <c r="A4926" t="s">
        <v>362</v>
      </c>
      <c r="B4926" t="s">
        <v>500</v>
      </c>
      <c r="C4926" t="s">
        <v>363</v>
      </c>
      <c r="D4926">
        <v>2000</v>
      </c>
      <c r="E4926">
        <v>43400</v>
      </c>
      <c r="F4926">
        <v>2260</v>
      </c>
      <c r="G4926">
        <v>-48330</v>
      </c>
      <c r="H4926">
        <v>3900</v>
      </c>
      <c r="I4926">
        <v>26900</v>
      </c>
      <c r="J4926">
        <v>80800</v>
      </c>
      <c r="K4926">
        <v>0</v>
      </c>
      <c r="L4926">
        <v>140200</v>
      </c>
      <c r="M4926">
        <f>SUM(Emisiones_CO2_CO2eq_MUNDO[[#This Row],[Edificios (kilotoneladas CO₂e)]:[Electricidad y Calor (kilotoneladas CO₂e)]])</f>
        <v>249130</v>
      </c>
    </row>
    <row r="4927" spans="1:13" x14ac:dyDescent="0.25">
      <c r="A4927" t="s">
        <v>362</v>
      </c>
      <c r="B4927" t="s">
        <v>500</v>
      </c>
      <c r="C4927" t="s">
        <v>363</v>
      </c>
      <c r="D4927">
        <v>2001</v>
      </c>
      <c r="E4927">
        <v>42200</v>
      </c>
      <c r="F4927">
        <v>2480</v>
      </c>
      <c r="G4927">
        <v>-24230</v>
      </c>
      <c r="H4927">
        <v>3700</v>
      </c>
      <c r="I4927">
        <v>28500</v>
      </c>
      <c r="J4927">
        <v>88200</v>
      </c>
      <c r="K4927">
        <v>0</v>
      </c>
      <c r="L4927">
        <v>135500</v>
      </c>
      <c r="M4927">
        <f>SUM(Emisiones_CO2_CO2eq_MUNDO[[#This Row],[Edificios (kilotoneladas CO₂e)]:[Electricidad y Calor (kilotoneladas CO₂e)]])</f>
        <v>276350</v>
      </c>
    </row>
    <row r="4928" spans="1:13" x14ac:dyDescent="0.25">
      <c r="A4928" t="s">
        <v>362</v>
      </c>
      <c r="B4928" t="s">
        <v>500</v>
      </c>
      <c r="C4928" t="s">
        <v>363</v>
      </c>
      <c r="D4928">
        <v>2002</v>
      </c>
      <c r="E4928">
        <v>43300</v>
      </c>
      <c r="F4928">
        <v>2820</v>
      </c>
      <c r="G4928">
        <v>-20220</v>
      </c>
      <c r="H4928">
        <v>4000</v>
      </c>
      <c r="I4928">
        <v>29700</v>
      </c>
      <c r="J4928">
        <v>88800</v>
      </c>
      <c r="K4928">
        <v>0</v>
      </c>
      <c r="L4928">
        <v>135400</v>
      </c>
      <c r="M4928">
        <f>SUM(Emisiones_CO2_CO2eq_MUNDO[[#This Row],[Edificios (kilotoneladas CO₂e)]:[Electricidad y Calor (kilotoneladas CO₂e)]])</f>
        <v>283800</v>
      </c>
    </row>
    <row r="4929" spans="1:13" x14ac:dyDescent="0.25">
      <c r="A4929" t="s">
        <v>362</v>
      </c>
      <c r="B4929" t="s">
        <v>500</v>
      </c>
      <c r="C4929" t="s">
        <v>363</v>
      </c>
      <c r="D4929">
        <v>2003</v>
      </c>
      <c r="E4929">
        <v>41100</v>
      </c>
      <c r="F4929">
        <v>3610</v>
      </c>
      <c r="G4929">
        <v>-23600</v>
      </c>
      <c r="H4929">
        <v>4200</v>
      </c>
      <c r="I4929">
        <v>29200</v>
      </c>
      <c r="J4929">
        <v>97800</v>
      </c>
      <c r="K4929">
        <v>0</v>
      </c>
      <c r="L4929">
        <v>153900</v>
      </c>
      <c r="M4929">
        <f>SUM(Emisiones_CO2_CO2eq_MUNDO[[#This Row],[Edificios (kilotoneladas CO₂e)]:[Electricidad y Calor (kilotoneladas CO₂e)]])</f>
        <v>306210</v>
      </c>
    </row>
    <row r="4930" spans="1:13" x14ac:dyDescent="0.25">
      <c r="A4930" t="s">
        <v>362</v>
      </c>
      <c r="B4930" t="s">
        <v>500</v>
      </c>
      <c r="C4930" t="s">
        <v>363</v>
      </c>
      <c r="D4930">
        <v>2004</v>
      </c>
      <c r="E4930">
        <v>41700</v>
      </c>
      <c r="F4930">
        <v>4260</v>
      </c>
      <c r="G4930">
        <v>-23730</v>
      </c>
      <c r="H4930">
        <v>5100</v>
      </c>
      <c r="I4930">
        <v>31200</v>
      </c>
      <c r="J4930">
        <v>96400</v>
      </c>
      <c r="K4930">
        <v>0</v>
      </c>
      <c r="L4930">
        <v>128100</v>
      </c>
      <c r="M4930">
        <f>SUM(Emisiones_CO2_CO2eq_MUNDO[[#This Row],[Edificios (kilotoneladas CO₂e)]:[Electricidad y Calor (kilotoneladas CO₂e)]])</f>
        <v>283030</v>
      </c>
    </row>
    <row r="4931" spans="1:13" x14ac:dyDescent="0.25">
      <c r="A4931" t="s">
        <v>362</v>
      </c>
      <c r="B4931" t="s">
        <v>500</v>
      </c>
      <c r="C4931" t="s">
        <v>363</v>
      </c>
      <c r="D4931">
        <v>2005</v>
      </c>
      <c r="E4931">
        <v>38200</v>
      </c>
      <c r="F4931">
        <v>4790</v>
      </c>
      <c r="G4931">
        <v>-24150</v>
      </c>
      <c r="H4931">
        <v>8000</v>
      </c>
      <c r="I4931">
        <v>30600</v>
      </c>
      <c r="J4931">
        <v>75200</v>
      </c>
      <c r="K4931">
        <v>0</v>
      </c>
      <c r="L4931">
        <v>138300</v>
      </c>
      <c r="M4931">
        <f>SUM(Emisiones_CO2_CO2eq_MUNDO[[#This Row],[Edificios (kilotoneladas CO₂e)]:[Electricidad y Calor (kilotoneladas CO₂e)]])</f>
        <v>270940</v>
      </c>
    </row>
    <row r="4932" spans="1:13" x14ac:dyDescent="0.25">
      <c r="A4932" t="s">
        <v>362</v>
      </c>
      <c r="B4932" t="s">
        <v>500</v>
      </c>
      <c r="C4932" t="s">
        <v>363</v>
      </c>
      <c r="D4932">
        <v>2006</v>
      </c>
      <c r="E4932">
        <v>43500</v>
      </c>
      <c r="F4932">
        <v>5480</v>
      </c>
      <c r="G4932">
        <v>-21850</v>
      </c>
      <c r="H4932">
        <v>4600</v>
      </c>
      <c r="I4932">
        <v>30200</v>
      </c>
      <c r="J4932">
        <v>81800</v>
      </c>
      <c r="K4932">
        <v>0</v>
      </c>
      <c r="L4932">
        <v>137900</v>
      </c>
      <c r="M4932">
        <f>SUM(Emisiones_CO2_CO2eq_MUNDO[[#This Row],[Edificios (kilotoneladas CO₂e)]:[Electricidad y Calor (kilotoneladas CO₂e)]])</f>
        <v>281630</v>
      </c>
    </row>
    <row r="4933" spans="1:13" x14ac:dyDescent="0.25">
      <c r="A4933" t="s">
        <v>362</v>
      </c>
      <c r="B4933" t="s">
        <v>500</v>
      </c>
      <c r="C4933" t="s">
        <v>363</v>
      </c>
      <c r="D4933">
        <v>2007</v>
      </c>
      <c r="E4933">
        <v>38400</v>
      </c>
      <c r="F4933">
        <v>6160</v>
      </c>
      <c r="G4933">
        <v>-21130</v>
      </c>
      <c r="H4933">
        <v>4099.99999999999</v>
      </c>
      <c r="I4933">
        <v>40000</v>
      </c>
      <c r="J4933">
        <v>83900</v>
      </c>
      <c r="K4933">
        <v>0</v>
      </c>
      <c r="L4933">
        <v>139300</v>
      </c>
      <c r="M4933">
        <f>SUM(Emisiones_CO2_CO2eq_MUNDO[[#This Row],[Edificios (kilotoneladas CO₂e)]:[Electricidad y Calor (kilotoneladas CO₂e)]])</f>
        <v>290730</v>
      </c>
    </row>
    <row r="4934" spans="1:13" x14ac:dyDescent="0.25">
      <c r="A4934" t="s">
        <v>362</v>
      </c>
      <c r="B4934" t="s">
        <v>500</v>
      </c>
      <c r="C4934" t="s">
        <v>363</v>
      </c>
      <c r="D4934">
        <v>2008</v>
      </c>
      <c r="E4934">
        <v>38200</v>
      </c>
      <c r="F4934">
        <v>6290</v>
      </c>
      <c r="G4934">
        <v>-20680</v>
      </c>
      <c r="H4934">
        <v>4400</v>
      </c>
      <c r="I4934">
        <v>39900</v>
      </c>
      <c r="J4934">
        <v>75600</v>
      </c>
      <c r="K4934">
        <v>0</v>
      </c>
      <c r="L4934">
        <v>136600</v>
      </c>
      <c r="M4934">
        <f>SUM(Emisiones_CO2_CO2eq_MUNDO[[#This Row],[Edificios (kilotoneladas CO₂e)]:[Electricidad y Calor (kilotoneladas CO₂e)]])</f>
        <v>280310</v>
      </c>
    </row>
    <row r="4935" spans="1:13" x14ac:dyDescent="0.25">
      <c r="A4935" t="s">
        <v>362</v>
      </c>
      <c r="B4935" t="s">
        <v>500</v>
      </c>
      <c r="C4935" t="s">
        <v>363</v>
      </c>
      <c r="D4935">
        <v>2009</v>
      </c>
      <c r="E4935">
        <v>35000</v>
      </c>
      <c r="F4935">
        <v>2590</v>
      </c>
      <c r="G4935">
        <v>-20930</v>
      </c>
      <c r="H4935">
        <v>4099.99999999999</v>
      </c>
      <c r="I4935">
        <v>33400</v>
      </c>
      <c r="J4935">
        <v>56200</v>
      </c>
      <c r="K4935">
        <v>0</v>
      </c>
      <c r="L4935">
        <v>120700</v>
      </c>
      <c r="M4935">
        <f>SUM(Emisiones_CO2_CO2eq_MUNDO[[#This Row],[Edificios (kilotoneladas CO₂e)]:[Electricidad y Calor (kilotoneladas CO₂e)]])</f>
        <v>231060</v>
      </c>
    </row>
    <row r="4936" spans="1:13" x14ac:dyDescent="0.25">
      <c r="A4936" t="s">
        <v>362</v>
      </c>
      <c r="B4936" t="s">
        <v>500</v>
      </c>
      <c r="C4936" t="s">
        <v>363</v>
      </c>
      <c r="D4936">
        <v>2010</v>
      </c>
      <c r="E4936">
        <v>37000</v>
      </c>
      <c r="F4936">
        <v>2880</v>
      </c>
      <c r="G4936">
        <v>-22300</v>
      </c>
      <c r="H4936">
        <v>4300</v>
      </c>
      <c r="I4936">
        <v>33900</v>
      </c>
      <c r="J4936">
        <v>61300</v>
      </c>
      <c r="K4936">
        <v>0</v>
      </c>
      <c r="L4936">
        <v>129800</v>
      </c>
      <c r="M4936">
        <f>SUM(Emisiones_CO2_CO2eq_MUNDO[[#This Row],[Edificios (kilotoneladas CO₂e)]:[Electricidad y Calor (kilotoneladas CO₂e)]])</f>
        <v>246880</v>
      </c>
    </row>
    <row r="4937" spans="1:13" x14ac:dyDescent="0.25">
      <c r="A4937" t="s">
        <v>362</v>
      </c>
      <c r="B4937" t="s">
        <v>500</v>
      </c>
      <c r="C4937" t="s">
        <v>363</v>
      </c>
      <c r="D4937">
        <v>2011</v>
      </c>
      <c r="E4937">
        <v>38100</v>
      </c>
      <c r="F4937">
        <v>3900</v>
      </c>
      <c r="G4937">
        <v>-5660</v>
      </c>
      <c r="H4937">
        <v>4800</v>
      </c>
      <c r="I4937">
        <v>33700</v>
      </c>
      <c r="J4937">
        <v>65200</v>
      </c>
      <c r="K4937">
        <v>0</v>
      </c>
      <c r="L4937">
        <v>137700</v>
      </c>
      <c r="M4937">
        <f>SUM(Emisiones_CO2_CO2eq_MUNDO[[#This Row],[Edificios (kilotoneladas CO₂e)]:[Electricidad y Calor (kilotoneladas CO₂e)]])</f>
        <v>277740</v>
      </c>
    </row>
    <row r="4938" spans="1:13" x14ac:dyDescent="0.25">
      <c r="A4938" t="s">
        <v>362</v>
      </c>
      <c r="B4938" t="s">
        <v>500</v>
      </c>
      <c r="C4938" t="s">
        <v>363</v>
      </c>
      <c r="D4938">
        <v>2012</v>
      </c>
      <c r="E4938">
        <v>37300</v>
      </c>
      <c r="F4938">
        <v>3280</v>
      </c>
      <c r="G4938">
        <v>-3760</v>
      </c>
      <c r="H4938">
        <v>4600</v>
      </c>
      <c r="I4938">
        <v>31300</v>
      </c>
      <c r="J4938">
        <v>60500</v>
      </c>
      <c r="K4938">
        <v>0</v>
      </c>
      <c r="L4938">
        <v>140200</v>
      </c>
      <c r="M4938">
        <f>SUM(Emisiones_CO2_CO2eq_MUNDO[[#This Row],[Edificios (kilotoneladas CO₂e)]:[Electricidad y Calor (kilotoneladas CO₂e)]])</f>
        <v>273420</v>
      </c>
    </row>
    <row r="4939" spans="1:13" x14ac:dyDescent="0.25">
      <c r="A4939" t="s">
        <v>362</v>
      </c>
      <c r="B4939" t="s">
        <v>500</v>
      </c>
      <c r="C4939" t="s">
        <v>363</v>
      </c>
      <c r="D4939">
        <v>2013</v>
      </c>
      <c r="E4939">
        <v>36700</v>
      </c>
      <c r="F4939">
        <v>3400</v>
      </c>
      <c r="G4939">
        <v>-7440</v>
      </c>
      <c r="H4939">
        <v>4800</v>
      </c>
      <c r="I4939">
        <v>31400</v>
      </c>
      <c r="J4939">
        <v>56900</v>
      </c>
      <c r="K4939">
        <v>0</v>
      </c>
      <c r="L4939">
        <v>135300</v>
      </c>
      <c r="M4939">
        <f>SUM(Emisiones_CO2_CO2eq_MUNDO[[#This Row],[Edificios (kilotoneladas CO₂e)]:[Electricidad y Calor (kilotoneladas CO₂e)]])</f>
        <v>261060</v>
      </c>
    </row>
    <row r="4940" spans="1:13" x14ac:dyDescent="0.25">
      <c r="A4940" t="s">
        <v>362</v>
      </c>
      <c r="B4940" t="s">
        <v>500</v>
      </c>
      <c r="C4940" t="s">
        <v>363</v>
      </c>
      <c r="D4940">
        <v>2014</v>
      </c>
      <c r="E4940">
        <v>31300</v>
      </c>
      <c r="F4940">
        <v>3300</v>
      </c>
      <c r="G4940">
        <v>-2600</v>
      </c>
      <c r="H4940">
        <v>4400</v>
      </c>
      <c r="I4940">
        <v>27000</v>
      </c>
      <c r="J4940">
        <v>55500</v>
      </c>
      <c r="K4940">
        <v>0</v>
      </c>
      <c r="L4940">
        <v>116000</v>
      </c>
      <c r="M4940">
        <f>SUM(Emisiones_CO2_CO2eq_MUNDO[[#This Row],[Edificios (kilotoneladas CO₂e)]:[Electricidad y Calor (kilotoneladas CO₂e)]])</f>
        <v>234900</v>
      </c>
    </row>
    <row r="4941" spans="1:13" x14ac:dyDescent="0.25">
      <c r="A4941" t="s">
        <v>362</v>
      </c>
      <c r="B4941" t="s">
        <v>500</v>
      </c>
      <c r="C4941" t="s">
        <v>363</v>
      </c>
      <c r="D4941">
        <v>2015</v>
      </c>
      <c r="E4941">
        <v>23600</v>
      </c>
      <c r="F4941">
        <v>3280</v>
      </c>
      <c r="G4941">
        <v>-590</v>
      </c>
      <c r="H4941">
        <v>4400</v>
      </c>
      <c r="I4941">
        <v>23200</v>
      </c>
      <c r="J4941">
        <v>41800</v>
      </c>
      <c r="K4941">
        <v>0</v>
      </c>
      <c r="L4941">
        <v>94700</v>
      </c>
      <c r="M4941">
        <f>SUM(Emisiones_CO2_CO2eq_MUNDO[[#This Row],[Edificios (kilotoneladas CO₂e)]:[Electricidad y Calor (kilotoneladas CO₂e)]])</f>
        <v>190390</v>
      </c>
    </row>
    <row r="4942" spans="1:13" x14ac:dyDescent="0.25">
      <c r="A4942" t="s">
        <v>362</v>
      </c>
      <c r="B4942" t="s">
        <v>500</v>
      </c>
      <c r="C4942" t="s">
        <v>363</v>
      </c>
      <c r="D4942">
        <v>2016</v>
      </c>
      <c r="E4942">
        <v>25500</v>
      </c>
      <c r="F4942">
        <v>3620</v>
      </c>
      <c r="G4942">
        <v>-6840</v>
      </c>
      <c r="H4942">
        <v>4900</v>
      </c>
      <c r="I4942">
        <v>24400</v>
      </c>
      <c r="J4942">
        <v>37600</v>
      </c>
      <c r="K4942">
        <v>0</v>
      </c>
      <c r="L4942">
        <v>105200</v>
      </c>
      <c r="M4942">
        <f>SUM(Emisiones_CO2_CO2eq_MUNDO[[#This Row],[Edificios (kilotoneladas CO₂e)]:[Electricidad y Calor (kilotoneladas CO₂e)]])</f>
        <v>194380</v>
      </c>
    </row>
    <row r="4943" spans="1:13" x14ac:dyDescent="0.25">
      <c r="A4943" t="s">
        <v>364</v>
      </c>
      <c r="B4943" t="s">
        <v>501</v>
      </c>
      <c r="C4943" t="s">
        <v>365</v>
      </c>
      <c r="D4943">
        <v>1990</v>
      </c>
      <c r="E4943">
        <v>300</v>
      </c>
      <c r="F4943">
        <v>1360</v>
      </c>
      <c r="G4943">
        <v>-1190</v>
      </c>
      <c r="H4943">
        <v>0</v>
      </c>
      <c r="I4943">
        <v>11300</v>
      </c>
      <c r="J4943">
        <v>26600</v>
      </c>
      <c r="K4943">
        <v>2190</v>
      </c>
      <c r="L4943">
        <v>13700</v>
      </c>
      <c r="M4943">
        <f>SUM(Emisiones_CO2_CO2eq_MUNDO[[#This Row],[Edificios (kilotoneladas CO₂e)]:[Electricidad y Calor (kilotoneladas CO₂e)]])</f>
        <v>54260</v>
      </c>
    </row>
    <row r="4944" spans="1:13" x14ac:dyDescent="0.25">
      <c r="A4944" t="s">
        <v>364</v>
      </c>
      <c r="B4944" t="s">
        <v>501</v>
      </c>
      <c r="C4944" t="s">
        <v>365</v>
      </c>
      <c r="D4944">
        <v>1991</v>
      </c>
      <c r="E4944">
        <v>300</v>
      </c>
      <c r="F4944">
        <v>1440</v>
      </c>
      <c r="G4944">
        <v>-1190</v>
      </c>
      <c r="H4944">
        <v>0</v>
      </c>
      <c r="I4944">
        <v>11600</v>
      </c>
      <c r="J4944">
        <v>33299.999999999898</v>
      </c>
      <c r="K4944">
        <v>930</v>
      </c>
      <c r="L4944">
        <v>13900</v>
      </c>
      <c r="M4944">
        <f>SUM(Emisiones_CO2_CO2eq_MUNDO[[#This Row],[Edificios (kilotoneladas CO₂e)]:[Electricidad y Calor (kilotoneladas CO₂e)]])</f>
        <v>60279.999999999898</v>
      </c>
    </row>
    <row r="4945" spans="1:13" x14ac:dyDescent="0.25">
      <c r="A4945" t="s">
        <v>364</v>
      </c>
      <c r="B4945" t="s">
        <v>501</v>
      </c>
      <c r="C4945" t="s">
        <v>365</v>
      </c>
      <c r="D4945">
        <v>1992</v>
      </c>
      <c r="E4945">
        <v>300</v>
      </c>
      <c r="F4945">
        <v>1560</v>
      </c>
      <c r="G4945">
        <v>-1190</v>
      </c>
      <c r="H4945">
        <v>0</v>
      </c>
      <c r="I4945">
        <v>11800</v>
      </c>
      <c r="J4945">
        <v>29600</v>
      </c>
      <c r="K4945">
        <v>1530</v>
      </c>
      <c r="L4945">
        <v>14900</v>
      </c>
      <c r="M4945">
        <f>SUM(Emisiones_CO2_CO2eq_MUNDO[[#This Row],[Edificios (kilotoneladas CO₂e)]:[Electricidad y Calor (kilotoneladas CO₂e)]])</f>
        <v>58500</v>
      </c>
    </row>
    <row r="4946" spans="1:13" x14ac:dyDescent="0.25">
      <c r="A4946" t="s">
        <v>364</v>
      </c>
      <c r="B4946" t="s">
        <v>501</v>
      </c>
      <c r="C4946" t="s">
        <v>365</v>
      </c>
      <c r="D4946">
        <v>1993</v>
      </c>
      <c r="E4946">
        <v>300</v>
      </c>
      <c r="F4946">
        <v>1630</v>
      </c>
      <c r="G4946">
        <v>-1190</v>
      </c>
      <c r="H4946">
        <v>0</v>
      </c>
      <c r="I4946">
        <v>12600</v>
      </c>
      <c r="J4946">
        <v>29600</v>
      </c>
      <c r="K4946">
        <v>930</v>
      </c>
      <c r="L4946">
        <v>17100</v>
      </c>
      <c r="M4946">
        <f>SUM(Emisiones_CO2_CO2eq_MUNDO[[#This Row],[Edificios (kilotoneladas CO₂e)]:[Electricidad y Calor (kilotoneladas CO₂e)]])</f>
        <v>60970</v>
      </c>
    </row>
    <row r="4947" spans="1:13" x14ac:dyDescent="0.25">
      <c r="A4947" t="s">
        <v>364</v>
      </c>
      <c r="B4947" t="s">
        <v>501</v>
      </c>
      <c r="C4947" t="s">
        <v>365</v>
      </c>
      <c r="D4947">
        <v>1994</v>
      </c>
      <c r="E4947">
        <v>300</v>
      </c>
      <c r="F4947">
        <v>2029.99999999999</v>
      </c>
      <c r="G4947">
        <v>-1190</v>
      </c>
      <c r="H4947">
        <v>0</v>
      </c>
      <c r="I4947">
        <v>12500</v>
      </c>
      <c r="J4947">
        <v>34000</v>
      </c>
      <c r="K4947">
        <v>710</v>
      </c>
      <c r="L4947">
        <v>18800</v>
      </c>
      <c r="M4947">
        <f>SUM(Emisiones_CO2_CO2eq_MUNDO[[#This Row],[Edificios (kilotoneladas CO₂e)]:[Electricidad y Calor (kilotoneladas CO₂e)]])</f>
        <v>67149.999999999985</v>
      </c>
    </row>
    <row r="4948" spans="1:13" x14ac:dyDescent="0.25">
      <c r="A4948" t="s">
        <v>364</v>
      </c>
      <c r="B4948" t="s">
        <v>501</v>
      </c>
      <c r="C4948" t="s">
        <v>365</v>
      </c>
      <c r="D4948">
        <v>1995</v>
      </c>
      <c r="E4948">
        <v>300</v>
      </c>
      <c r="F4948">
        <v>2380</v>
      </c>
      <c r="G4948">
        <v>-1190</v>
      </c>
      <c r="H4948">
        <v>0</v>
      </c>
      <c r="I4948">
        <v>13100</v>
      </c>
      <c r="J4948">
        <v>36100</v>
      </c>
      <c r="K4948">
        <v>660</v>
      </c>
      <c r="L4948">
        <v>20200</v>
      </c>
      <c r="M4948">
        <f>SUM(Emisiones_CO2_CO2eq_MUNDO[[#This Row],[Edificios (kilotoneladas CO₂e)]:[Electricidad y Calor (kilotoneladas CO₂e)]])</f>
        <v>71550</v>
      </c>
    </row>
    <row r="4949" spans="1:13" x14ac:dyDescent="0.25">
      <c r="A4949" t="s">
        <v>364</v>
      </c>
      <c r="B4949" t="s">
        <v>501</v>
      </c>
      <c r="C4949" t="s">
        <v>365</v>
      </c>
      <c r="D4949">
        <v>1996</v>
      </c>
      <c r="E4949">
        <v>200</v>
      </c>
      <c r="F4949">
        <v>2390</v>
      </c>
      <c r="G4949">
        <v>-1190</v>
      </c>
      <c r="H4949">
        <v>0</v>
      </c>
      <c r="I4949">
        <v>13300</v>
      </c>
      <c r="J4949">
        <v>37700</v>
      </c>
      <c r="K4949">
        <v>710</v>
      </c>
      <c r="L4949">
        <v>21500</v>
      </c>
      <c r="M4949">
        <f>SUM(Emisiones_CO2_CO2eq_MUNDO[[#This Row],[Edificios (kilotoneladas CO₂e)]:[Electricidad y Calor (kilotoneladas CO₂e)]])</f>
        <v>74610</v>
      </c>
    </row>
    <row r="4950" spans="1:13" x14ac:dyDescent="0.25">
      <c r="A4950" t="s">
        <v>364</v>
      </c>
      <c r="B4950" t="s">
        <v>501</v>
      </c>
      <c r="C4950" t="s">
        <v>365</v>
      </c>
      <c r="D4950">
        <v>1997</v>
      </c>
      <c r="E4950">
        <v>300</v>
      </c>
      <c r="F4950">
        <v>2080</v>
      </c>
      <c r="G4950">
        <v>-1190</v>
      </c>
      <c r="H4950">
        <v>0</v>
      </c>
      <c r="I4950">
        <v>13200</v>
      </c>
      <c r="J4950">
        <v>39900</v>
      </c>
      <c r="K4950">
        <v>2790</v>
      </c>
      <c r="L4950">
        <v>23300</v>
      </c>
      <c r="M4950">
        <f>SUM(Emisiones_CO2_CO2eq_MUNDO[[#This Row],[Edificios (kilotoneladas CO₂e)]:[Electricidad y Calor (kilotoneladas CO₂e)]])</f>
        <v>80380</v>
      </c>
    </row>
    <row r="4951" spans="1:13" x14ac:dyDescent="0.25">
      <c r="A4951" t="s">
        <v>364</v>
      </c>
      <c r="B4951" t="s">
        <v>501</v>
      </c>
      <c r="C4951" t="s">
        <v>365</v>
      </c>
      <c r="D4951">
        <v>1998</v>
      </c>
      <c r="E4951">
        <v>300</v>
      </c>
      <c r="F4951">
        <v>2780</v>
      </c>
      <c r="G4951">
        <v>-1190</v>
      </c>
      <c r="H4951">
        <v>0</v>
      </c>
      <c r="I4951">
        <v>13200</v>
      </c>
      <c r="J4951">
        <v>39400</v>
      </c>
      <c r="K4951">
        <v>2740</v>
      </c>
      <c r="L4951">
        <v>25500</v>
      </c>
      <c r="M4951">
        <f>SUM(Emisiones_CO2_CO2eq_MUNDO[[#This Row],[Edificios (kilotoneladas CO₂e)]:[Electricidad y Calor (kilotoneladas CO₂e)]])</f>
        <v>82730</v>
      </c>
    </row>
    <row r="4952" spans="1:13" x14ac:dyDescent="0.25">
      <c r="A4952" t="s">
        <v>364</v>
      </c>
      <c r="B4952" t="s">
        <v>501</v>
      </c>
      <c r="C4952" t="s">
        <v>365</v>
      </c>
      <c r="D4952">
        <v>1999</v>
      </c>
      <c r="E4952">
        <v>300</v>
      </c>
      <c r="F4952">
        <v>2750</v>
      </c>
      <c r="G4952">
        <v>-1190</v>
      </c>
      <c r="H4952">
        <v>0</v>
      </c>
      <c r="I4952">
        <v>13600</v>
      </c>
      <c r="J4952">
        <v>38600</v>
      </c>
      <c r="K4952">
        <v>2630</v>
      </c>
      <c r="L4952">
        <v>28100</v>
      </c>
      <c r="M4952">
        <f>SUM(Emisiones_CO2_CO2eq_MUNDO[[#This Row],[Edificios (kilotoneladas CO₂e)]:[Electricidad y Calor (kilotoneladas CO₂e)]])</f>
        <v>84790</v>
      </c>
    </row>
    <row r="4953" spans="1:13" x14ac:dyDescent="0.25">
      <c r="A4953" t="s">
        <v>364</v>
      </c>
      <c r="B4953" t="s">
        <v>501</v>
      </c>
      <c r="C4953" t="s">
        <v>365</v>
      </c>
      <c r="D4953">
        <v>2000</v>
      </c>
      <c r="E4953">
        <v>300</v>
      </c>
      <c r="F4953">
        <v>2360</v>
      </c>
      <c r="G4953">
        <v>-1190</v>
      </c>
      <c r="H4953">
        <v>0</v>
      </c>
      <c r="I4953">
        <v>14900</v>
      </c>
      <c r="J4953">
        <v>33700</v>
      </c>
      <c r="K4953">
        <v>2350</v>
      </c>
      <c r="L4953">
        <v>31100</v>
      </c>
      <c r="M4953">
        <f>SUM(Emisiones_CO2_CO2eq_MUNDO[[#This Row],[Edificios (kilotoneladas CO₂e)]:[Electricidad y Calor (kilotoneladas CO₂e)]])</f>
        <v>83520</v>
      </c>
    </row>
    <row r="4954" spans="1:13" x14ac:dyDescent="0.25">
      <c r="A4954" t="s">
        <v>364</v>
      </c>
      <c r="B4954" t="s">
        <v>501</v>
      </c>
      <c r="C4954" t="s">
        <v>365</v>
      </c>
      <c r="D4954">
        <v>2001</v>
      </c>
      <c r="E4954">
        <v>500</v>
      </c>
      <c r="F4954">
        <v>2310</v>
      </c>
      <c r="G4954">
        <v>-50</v>
      </c>
      <c r="H4954">
        <v>0</v>
      </c>
      <c r="I4954">
        <v>16300</v>
      </c>
      <c r="J4954">
        <v>41600</v>
      </c>
      <c r="K4954">
        <v>1260</v>
      </c>
      <c r="L4954">
        <v>34200</v>
      </c>
      <c r="M4954">
        <f>SUM(Emisiones_CO2_CO2eq_MUNDO[[#This Row],[Edificios (kilotoneladas CO₂e)]:[Electricidad y Calor (kilotoneladas CO₂e)]])</f>
        <v>96120</v>
      </c>
    </row>
    <row r="4955" spans="1:13" x14ac:dyDescent="0.25">
      <c r="A4955" t="s">
        <v>364</v>
      </c>
      <c r="B4955" t="s">
        <v>501</v>
      </c>
      <c r="C4955" t="s">
        <v>365</v>
      </c>
      <c r="D4955">
        <v>2002</v>
      </c>
      <c r="E4955">
        <v>100</v>
      </c>
      <c r="F4955">
        <v>2600</v>
      </c>
      <c r="G4955">
        <v>-50</v>
      </c>
      <c r="H4955">
        <v>0</v>
      </c>
      <c r="I4955">
        <v>18800</v>
      </c>
      <c r="J4955">
        <v>37800</v>
      </c>
      <c r="K4955">
        <v>880</v>
      </c>
      <c r="L4955">
        <v>37900</v>
      </c>
      <c r="M4955">
        <f>SUM(Emisiones_CO2_CO2eq_MUNDO[[#This Row],[Edificios (kilotoneladas CO₂e)]:[Electricidad y Calor (kilotoneladas CO₂e)]])</f>
        <v>98030</v>
      </c>
    </row>
    <row r="4956" spans="1:13" x14ac:dyDescent="0.25">
      <c r="A4956" t="s">
        <v>364</v>
      </c>
      <c r="B4956" t="s">
        <v>501</v>
      </c>
      <c r="C4956" t="s">
        <v>365</v>
      </c>
      <c r="D4956">
        <v>2003</v>
      </c>
      <c r="E4956">
        <v>100</v>
      </c>
      <c r="F4956">
        <v>2910</v>
      </c>
      <c r="G4956">
        <v>-50</v>
      </c>
      <c r="H4956">
        <v>0</v>
      </c>
      <c r="I4956">
        <v>20900</v>
      </c>
      <c r="J4956">
        <v>35900</v>
      </c>
      <c r="K4956">
        <v>1750</v>
      </c>
      <c r="L4956">
        <v>41900</v>
      </c>
      <c r="M4956">
        <f>SUM(Emisiones_CO2_CO2eq_MUNDO[[#This Row],[Edificios (kilotoneladas CO₂e)]:[Electricidad y Calor (kilotoneladas CO₂e)]])</f>
        <v>103410</v>
      </c>
    </row>
    <row r="4957" spans="1:13" x14ac:dyDescent="0.25">
      <c r="A4957" t="s">
        <v>364</v>
      </c>
      <c r="B4957" t="s">
        <v>501</v>
      </c>
      <c r="C4957" t="s">
        <v>365</v>
      </c>
      <c r="D4957">
        <v>2004</v>
      </c>
      <c r="E4957">
        <v>100</v>
      </c>
      <c r="F4957">
        <v>3200</v>
      </c>
      <c r="G4957">
        <v>-50</v>
      </c>
      <c r="H4957">
        <v>0</v>
      </c>
      <c r="I4957">
        <v>21100</v>
      </c>
      <c r="J4957">
        <v>33900</v>
      </c>
      <c r="K4957">
        <v>1700</v>
      </c>
      <c r="L4957">
        <v>49900</v>
      </c>
      <c r="M4957">
        <f>SUM(Emisiones_CO2_CO2eq_MUNDO[[#This Row],[Edificios (kilotoneladas CO₂e)]:[Electricidad y Calor (kilotoneladas CO₂e)]])</f>
        <v>109850</v>
      </c>
    </row>
    <row r="4958" spans="1:13" x14ac:dyDescent="0.25">
      <c r="A4958" t="s">
        <v>364</v>
      </c>
      <c r="B4958" t="s">
        <v>501</v>
      </c>
      <c r="C4958" t="s">
        <v>365</v>
      </c>
      <c r="D4958">
        <v>2005</v>
      </c>
      <c r="E4958">
        <v>100</v>
      </c>
      <c r="F4958">
        <v>3480</v>
      </c>
      <c r="G4958">
        <v>-50</v>
      </c>
      <c r="H4958">
        <v>0</v>
      </c>
      <c r="I4958">
        <v>22700</v>
      </c>
      <c r="J4958">
        <v>34900</v>
      </c>
      <c r="K4958">
        <v>1590</v>
      </c>
      <c r="L4958">
        <v>53400</v>
      </c>
      <c r="M4958">
        <f>SUM(Emisiones_CO2_CO2eq_MUNDO[[#This Row],[Edificios (kilotoneladas CO₂e)]:[Electricidad y Calor (kilotoneladas CO₂e)]])</f>
        <v>116120</v>
      </c>
    </row>
    <row r="4959" spans="1:13" x14ac:dyDescent="0.25">
      <c r="A4959" t="s">
        <v>364</v>
      </c>
      <c r="B4959" t="s">
        <v>501</v>
      </c>
      <c r="C4959" t="s">
        <v>365</v>
      </c>
      <c r="D4959">
        <v>2006</v>
      </c>
      <c r="E4959">
        <v>100</v>
      </c>
      <c r="F4959">
        <v>4590</v>
      </c>
      <c r="G4959">
        <v>-210</v>
      </c>
      <c r="H4959">
        <v>0</v>
      </c>
      <c r="I4959">
        <v>23900</v>
      </c>
      <c r="J4959">
        <v>34100</v>
      </c>
      <c r="K4959">
        <v>1750</v>
      </c>
      <c r="L4959">
        <v>56900</v>
      </c>
      <c r="M4959">
        <f>SUM(Emisiones_CO2_CO2eq_MUNDO[[#This Row],[Edificios (kilotoneladas CO₂e)]:[Electricidad y Calor (kilotoneladas CO₂e)]])</f>
        <v>121130</v>
      </c>
    </row>
    <row r="4960" spans="1:13" x14ac:dyDescent="0.25">
      <c r="A4960" t="s">
        <v>364</v>
      </c>
      <c r="B4960" t="s">
        <v>501</v>
      </c>
      <c r="C4960" t="s">
        <v>365</v>
      </c>
      <c r="D4960">
        <v>2007</v>
      </c>
      <c r="E4960">
        <v>200</v>
      </c>
      <c r="F4960">
        <v>5790</v>
      </c>
      <c r="G4960">
        <v>-210</v>
      </c>
      <c r="H4960">
        <v>0</v>
      </c>
      <c r="I4960">
        <v>24600</v>
      </c>
      <c r="J4960">
        <v>42400</v>
      </c>
      <c r="K4960">
        <v>1640</v>
      </c>
      <c r="L4960">
        <v>57000</v>
      </c>
      <c r="M4960">
        <f>SUM(Emisiones_CO2_CO2eq_MUNDO[[#This Row],[Edificios (kilotoneladas CO₂e)]:[Electricidad y Calor (kilotoneladas CO₂e)]])</f>
        <v>131420</v>
      </c>
    </row>
    <row r="4961" spans="1:13" x14ac:dyDescent="0.25">
      <c r="A4961" t="s">
        <v>364</v>
      </c>
      <c r="B4961" t="s">
        <v>501</v>
      </c>
      <c r="C4961" t="s">
        <v>365</v>
      </c>
      <c r="D4961">
        <v>2008</v>
      </c>
      <c r="E4961">
        <v>300</v>
      </c>
      <c r="F4961">
        <v>7830</v>
      </c>
      <c r="G4961">
        <v>-210</v>
      </c>
      <c r="H4961">
        <v>0</v>
      </c>
      <c r="I4961">
        <v>26200</v>
      </c>
      <c r="J4961">
        <v>51800</v>
      </c>
      <c r="K4961">
        <v>1810</v>
      </c>
      <c r="L4961">
        <v>68300</v>
      </c>
      <c r="M4961">
        <f>SUM(Emisiones_CO2_CO2eq_MUNDO[[#This Row],[Edificios (kilotoneladas CO₂e)]:[Electricidad y Calor (kilotoneladas CO₂e)]])</f>
        <v>156030</v>
      </c>
    </row>
    <row r="4962" spans="1:13" x14ac:dyDescent="0.25">
      <c r="A4962" t="s">
        <v>364</v>
      </c>
      <c r="B4962" t="s">
        <v>501</v>
      </c>
      <c r="C4962" t="s">
        <v>365</v>
      </c>
      <c r="D4962">
        <v>2009</v>
      </c>
      <c r="E4962">
        <v>500</v>
      </c>
      <c r="F4962">
        <v>6830</v>
      </c>
      <c r="G4962">
        <v>-210</v>
      </c>
      <c r="H4962">
        <v>0</v>
      </c>
      <c r="I4962">
        <v>28800</v>
      </c>
      <c r="J4962">
        <v>59900</v>
      </c>
      <c r="K4962">
        <v>1810</v>
      </c>
      <c r="L4962">
        <v>59400</v>
      </c>
      <c r="M4962">
        <f>SUM(Emisiones_CO2_CO2eq_MUNDO[[#This Row],[Edificios (kilotoneladas CO₂e)]:[Electricidad y Calor (kilotoneladas CO₂e)]])</f>
        <v>157030</v>
      </c>
    </row>
    <row r="4963" spans="1:13" x14ac:dyDescent="0.25">
      <c r="A4963" t="s">
        <v>364</v>
      </c>
      <c r="B4963" t="s">
        <v>501</v>
      </c>
      <c r="C4963" t="s">
        <v>365</v>
      </c>
      <c r="D4963">
        <v>2010</v>
      </c>
      <c r="E4963">
        <v>500</v>
      </c>
      <c r="F4963">
        <v>6450</v>
      </c>
      <c r="G4963">
        <v>-210</v>
      </c>
      <c r="H4963">
        <v>0</v>
      </c>
      <c r="I4963">
        <v>30100</v>
      </c>
      <c r="J4963">
        <v>63100</v>
      </c>
      <c r="K4963">
        <v>1750</v>
      </c>
      <c r="L4963">
        <v>60900</v>
      </c>
      <c r="M4963">
        <f>SUM(Emisiones_CO2_CO2eq_MUNDO[[#This Row],[Edificios (kilotoneladas CO₂e)]:[Electricidad y Calor (kilotoneladas CO₂e)]])</f>
        <v>162590</v>
      </c>
    </row>
    <row r="4964" spans="1:13" x14ac:dyDescent="0.25">
      <c r="A4964" t="s">
        <v>364</v>
      </c>
      <c r="B4964" t="s">
        <v>501</v>
      </c>
      <c r="C4964" t="s">
        <v>365</v>
      </c>
      <c r="D4964">
        <v>2011</v>
      </c>
      <c r="E4964">
        <v>700</v>
      </c>
      <c r="F4964">
        <v>6370</v>
      </c>
      <c r="G4964">
        <v>-210</v>
      </c>
      <c r="H4964">
        <v>0</v>
      </c>
      <c r="I4964">
        <v>30100</v>
      </c>
      <c r="J4964">
        <v>65700</v>
      </c>
      <c r="K4964">
        <v>1810</v>
      </c>
      <c r="L4964">
        <v>61600</v>
      </c>
      <c r="M4964">
        <f>SUM(Emisiones_CO2_CO2eq_MUNDO[[#This Row],[Edificios (kilotoneladas CO₂e)]:[Electricidad y Calor (kilotoneladas CO₂e)]])</f>
        <v>166070</v>
      </c>
    </row>
    <row r="4965" spans="1:13" x14ac:dyDescent="0.25">
      <c r="A4965" t="s">
        <v>364</v>
      </c>
      <c r="B4965" t="s">
        <v>501</v>
      </c>
      <c r="C4965" t="s">
        <v>365</v>
      </c>
      <c r="D4965">
        <v>2012</v>
      </c>
      <c r="E4965">
        <v>500</v>
      </c>
      <c r="F4965">
        <v>5350</v>
      </c>
      <c r="G4965">
        <v>-210</v>
      </c>
      <c r="H4965">
        <v>0</v>
      </c>
      <c r="I4965">
        <v>30800</v>
      </c>
      <c r="J4965">
        <v>69300</v>
      </c>
      <c r="K4965">
        <v>1860</v>
      </c>
      <c r="L4965">
        <v>67900</v>
      </c>
      <c r="M4965">
        <f>SUM(Emisiones_CO2_CO2eq_MUNDO[[#This Row],[Edificios (kilotoneladas CO₂e)]:[Electricidad y Calor (kilotoneladas CO₂e)]])</f>
        <v>175500</v>
      </c>
    </row>
    <row r="4966" spans="1:13" x14ac:dyDescent="0.25">
      <c r="A4966" t="s">
        <v>364</v>
      </c>
      <c r="B4966" t="s">
        <v>501</v>
      </c>
      <c r="C4966" t="s">
        <v>365</v>
      </c>
      <c r="D4966">
        <v>2013</v>
      </c>
      <c r="E4966">
        <v>900</v>
      </c>
      <c r="F4966">
        <v>5470</v>
      </c>
      <c r="G4966">
        <v>-210</v>
      </c>
      <c r="H4966">
        <v>0</v>
      </c>
      <c r="I4966">
        <v>34700</v>
      </c>
      <c r="J4966">
        <v>73200</v>
      </c>
      <c r="K4966">
        <v>1860</v>
      </c>
      <c r="L4966">
        <v>68000</v>
      </c>
      <c r="M4966">
        <f>SUM(Emisiones_CO2_CO2eq_MUNDO[[#This Row],[Edificios (kilotoneladas CO₂e)]:[Electricidad y Calor (kilotoneladas CO₂e)]])</f>
        <v>183920</v>
      </c>
    </row>
    <row r="4967" spans="1:13" x14ac:dyDescent="0.25">
      <c r="A4967" t="s">
        <v>364</v>
      </c>
      <c r="B4967" t="s">
        <v>501</v>
      </c>
      <c r="C4967" t="s">
        <v>365</v>
      </c>
      <c r="D4967">
        <v>2014</v>
      </c>
      <c r="E4967">
        <v>900</v>
      </c>
      <c r="F4967">
        <v>5590</v>
      </c>
      <c r="G4967">
        <v>-210</v>
      </c>
      <c r="H4967">
        <v>0</v>
      </c>
      <c r="I4967">
        <v>35600</v>
      </c>
      <c r="J4967">
        <v>67000</v>
      </c>
      <c r="K4967">
        <v>1860</v>
      </c>
      <c r="L4967">
        <v>73000</v>
      </c>
      <c r="M4967">
        <f>SUM(Emisiones_CO2_CO2eq_MUNDO[[#This Row],[Edificios (kilotoneladas CO₂e)]:[Electricidad y Calor (kilotoneladas CO₂e)]])</f>
        <v>183740</v>
      </c>
    </row>
    <row r="4968" spans="1:13" x14ac:dyDescent="0.25">
      <c r="A4968" t="s">
        <v>364</v>
      </c>
      <c r="B4968" t="s">
        <v>501</v>
      </c>
      <c r="C4968" t="s">
        <v>365</v>
      </c>
      <c r="D4968">
        <v>2015</v>
      </c>
      <c r="E4968">
        <v>1000</v>
      </c>
      <c r="F4968">
        <v>5590</v>
      </c>
      <c r="G4968">
        <v>-210</v>
      </c>
      <c r="H4968">
        <v>0</v>
      </c>
      <c r="I4968">
        <v>30900</v>
      </c>
      <c r="J4968">
        <v>79800</v>
      </c>
      <c r="K4968">
        <v>1860</v>
      </c>
      <c r="L4968">
        <v>75000</v>
      </c>
      <c r="M4968">
        <f>SUM(Emisiones_CO2_CO2eq_MUNDO[[#This Row],[Edificios (kilotoneladas CO₂e)]:[Electricidad y Calor (kilotoneladas CO₂e)]])</f>
        <v>193940</v>
      </c>
    </row>
    <row r="4969" spans="1:13" x14ac:dyDescent="0.25">
      <c r="A4969" t="s">
        <v>364</v>
      </c>
      <c r="B4969" t="s">
        <v>501</v>
      </c>
      <c r="C4969" t="s">
        <v>365</v>
      </c>
      <c r="D4969">
        <v>2016</v>
      </c>
      <c r="E4969">
        <v>800</v>
      </c>
      <c r="F4969">
        <v>5590</v>
      </c>
      <c r="G4969">
        <v>-210</v>
      </c>
      <c r="H4969">
        <v>0</v>
      </c>
      <c r="I4969">
        <v>34600</v>
      </c>
      <c r="J4969">
        <v>68200</v>
      </c>
      <c r="K4969">
        <v>1860</v>
      </c>
      <c r="L4969">
        <v>88200</v>
      </c>
      <c r="M4969">
        <f>SUM(Emisiones_CO2_CO2eq_MUNDO[[#This Row],[Edificios (kilotoneladas CO₂e)]:[Electricidad y Calor (kilotoneladas CO₂e)]])</f>
        <v>199040</v>
      </c>
    </row>
    <row r="4970" spans="1:13" x14ac:dyDescent="0.25">
      <c r="A4970" t="s">
        <v>366</v>
      </c>
      <c r="B4970" t="s">
        <v>502</v>
      </c>
      <c r="C4970" t="s">
        <v>367</v>
      </c>
      <c r="D4970">
        <v>1990</v>
      </c>
      <c r="E4970">
        <v>95700</v>
      </c>
      <c r="F4970">
        <v>7300</v>
      </c>
      <c r="G4970">
        <v>-12730</v>
      </c>
      <c r="H4970">
        <v>13900</v>
      </c>
      <c r="I4970">
        <v>115000</v>
      </c>
      <c r="J4970">
        <v>77000</v>
      </c>
      <c r="K4970">
        <v>0</v>
      </c>
      <c r="L4970">
        <v>247900</v>
      </c>
      <c r="M4970">
        <f>SUM(Emisiones_CO2_CO2eq_MUNDO[[#This Row],[Edificios (kilotoneladas CO₂e)]:[Electricidad y Calor (kilotoneladas CO₂e)]])</f>
        <v>544070</v>
      </c>
    </row>
    <row r="4971" spans="1:13" x14ac:dyDescent="0.25">
      <c r="A4971" t="s">
        <v>366</v>
      </c>
      <c r="B4971" t="s">
        <v>502</v>
      </c>
      <c r="C4971" t="s">
        <v>367</v>
      </c>
      <c r="D4971">
        <v>1991</v>
      </c>
      <c r="E4971">
        <v>104000</v>
      </c>
      <c r="F4971">
        <v>5990</v>
      </c>
      <c r="G4971">
        <v>-12730</v>
      </c>
      <c r="H4971">
        <v>16500</v>
      </c>
      <c r="I4971">
        <v>114400</v>
      </c>
      <c r="J4971">
        <v>79000</v>
      </c>
      <c r="K4971">
        <v>4210</v>
      </c>
      <c r="L4971">
        <v>246200</v>
      </c>
      <c r="M4971">
        <f>SUM(Emisiones_CO2_CO2eq_MUNDO[[#This Row],[Edificios (kilotoneladas CO₂e)]:[Electricidad y Calor (kilotoneladas CO₂e)]])</f>
        <v>557570</v>
      </c>
    </row>
    <row r="4972" spans="1:13" x14ac:dyDescent="0.25">
      <c r="A4972" t="s">
        <v>366</v>
      </c>
      <c r="B4972" t="s">
        <v>502</v>
      </c>
      <c r="C4972" t="s">
        <v>367</v>
      </c>
      <c r="D4972">
        <v>1992</v>
      </c>
      <c r="E4972">
        <v>101300</v>
      </c>
      <c r="F4972">
        <v>5460</v>
      </c>
      <c r="G4972">
        <v>-12730</v>
      </c>
      <c r="H4972">
        <v>14100</v>
      </c>
      <c r="I4972">
        <v>115800</v>
      </c>
      <c r="J4972">
        <v>70600</v>
      </c>
      <c r="K4972">
        <v>0</v>
      </c>
      <c r="L4972">
        <v>245600</v>
      </c>
      <c r="M4972">
        <f>SUM(Emisiones_CO2_CO2eq_MUNDO[[#This Row],[Edificios (kilotoneladas CO₂e)]:[Electricidad y Calor (kilotoneladas CO₂e)]])</f>
        <v>540130</v>
      </c>
    </row>
    <row r="4973" spans="1:13" x14ac:dyDescent="0.25">
      <c r="A4973" t="s">
        <v>366</v>
      </c>
      <c r="B4973" t="s">
        <v>502</v>
      </c>
      <c r="C4973" t="s">
        <v>367</v>
      </c>
      <c r="D4973">
        <v>1993</v>
      </c>
      <c r="E4973">
        <v>103600</v>
      </c>
      <c r="F4973">
        <v>5530</v>
      </c>
      <c r="G4973">
        <v>-12730</v>
      </c>
      <c r="H4973">
        <v>14000</v>
      </c>
      <c r="I4973">
        <v>117000</v>
      </c>
      <c r="J4973">
        <v>71600</v>
      </c>
      <c r="K4973">
        <v>4380</v>
      </c>
      <c r="L4973">
        <v>224300</v>
      </c>
      <c r="M4973">
        <f>SUM(Emisiones_CO2_CO2eq_MUNDO[[#This Row],[Edificios (kilotoneladas CO₂e)]:[Electricidad y Calor (kilotoneladas CO₂e)]])</f>
        <v>527680</v>
      </c>
    </row>
    <row r="4974" spans="1:13" x14ac:dyDescent="0.25">
      <c r="A4974" t="s">
        <v>366</v>
      </c>
      <c r="B4974" t="s">
        <v>502</v>
      </c>
      <c r="C4974" t="s">
        <v>367</v>
      </c>
      <c r="D4974">
        <v>1994</v>
      </c>
      <c r="E4974">
        <v>105400</v>
      </c>
      <c r="F4974">
        <v>6370</v>
      </c>
      <c r="G4974">
        <v>-12730</v>
      </c>
      <c r="H4974">
        <v>9300</v>
      </c>
      <c r="I4974">
        <v>117400</v>
      </c>
      <c r="J4974">
        <v>72600</v>
      </c>
      <c r="K4974">
        <v>5800</v>
      </c>
      <c r="L4974">
        <v>218600</v>
      </c>
      <c r="M4974">
        <f>SUM(Emisiones_CO2_CO2eq_MUNDO[[#This Row],[Edificios (kilotoneladas CO₂e)]:[Electricidad y Calor (kilotoneladas CO₂e)]])</f>
        <v>522740</v>
      </c>
    </row>
    <row r="4975" spans="1:13" x14ac:dyDescent="0.25">
      <c r="A4975" t="s">
        <v>366</v>
      </c>
      <c r="B4975" t="s">
        <v>502</v>
      </c>
      <c r="C4975" t="s">
        <v>367</v>
      </c>
      <c r="D4975">
        <v>1995</v>
      </c>
      <c r="E4975">
        <v>101400</v>
      </c>
      <c r="F4975">
        <v>6290</v>
      </c>
      <c r="G4975">
        <v>-12730</v>
      </c>
      <c r="H4975">
        <v>10900</v>
      </c>
      <c r="I4975">
        <v>116300</v>
      </c>
      <c r="J4975">
        <v>69200</v>
      </c>
      <c r="K4975">
        <v>4210</v>
      </c>
      <c r="L4975">
        <v>216100</v>
      </c>
      <c r="M4975">
        <f>SUM(Emisiones_CO2_CO2eq_MUNDO[[#This Row],[Edificios (kilotoneladas CO₂e)]:[Electricidad y Calor (kilotoneladas CO₂e)]])</f>
        <v>511670</v>
      </c>
    </row>
    <row r="4976" spans="1:13" x14ac:dyDescent="0.25">
      <c r="A4976" t="s">
        <v>366</v>
      </c>
      <c r="B4976" t="s">
        <v>502</v>
      </c>
      <c r="C4976" t="s">
        <v>367</v>
      </c>
      <c r="D4976">
        <v>1996</v>
      </c>
      <c r="E4976">
        <v>112500</v>
      </c>
      <c r="F4976">
        <v>6420</v>
      </c>
      <c r="G4976">
        <v>-12680</v>
      </c>
      <c r="H4976">
        <v>9100</v>
      </c>
      <c r="I4976">
        <v>120900</v>
      </c>
      <c r="J4976">
        <v>68000</v>
      </c>
      <c r="K4976">
        <v>4430</v>
      </c>
      <c r="L4976">
        <v>223300</v>
      </c>
      <c r="M4976">
        <f>SUM(Emisiones_CO2_CO2eq_MUNDO[[#This Row],[Edificios (kilotoneladas CO₂e)]:[Electricidad y Calor (kilotoneladas CO₂e)]])</f>
        <v>531970</v>
      </c>
    </row>
    <row r="4977" spans="1:13" x14ac:dyDescent="0.25">
      <c r="A4977" t="s">
        <v>366</v>
      </c>
      <c r="B4977" t="s">
        <v>502</v>
      </c>
      <c r="C4977" t="s">
        <v>367</v>
      </c>
      <c r="D4977">
        <v>1997</v>
      </c>
      <c r="E4977">
        <v>104200</v>
      </c>
      <c r="F4977">
        <v>6710</v>
      </c>
      <c r="G4977">
        <v>-12690</v>
      </c>
      <c r="H4977">
        <v>7900</v>
      </c>
      <c r="I4977">
        <v>122000</v>
      </c>
      <c r="J4977">
        <v>66900</v>
      </c>
      <c r="K4977">
        <v>3720</v>
      </c>
      <c r="L4977">
        <v>211000</v>
      </c>
      <c r="M4977">
        <f>SUM(Emisiones_CO2_CO2eq_MUNDO[[#This Row],[Edificios (kilotoneladas CO₂e)]:[Electricidad y Calor (kilotoneladas CO₂e)]])</f>
        <v>509740</v>
      </c>
    </row>
    <row r="4978" spans="1:13" x14ac:dyDescent="0.25">
      <c r="A4978" t="s">
        <v>366</v>
      </c>
      <c r="B4978" t="s">
        <v>502</v>
      </c>
      <c r="C4978" t="s">
        <v>367</v>
      </c>
      <c r="D4978">
        <v>1998</v>
      </c>
      <c r="E4978">
        <v>105900</v>
      </c>
      <c r="F4978">
        <v>6840</v>
      </c>
      <c r="G4978">
        <v>-12690</v>
      </c>
      <c r="H4978">
        <v>7900</v>
      </c>
      <c r="I4978">
        <v>121200</v>
      </c>
      <c r="J4978">
        <v>63500</v>
      </c>
      <c r="K4978">
        <v>3670</v>
      </c>
      <c r="L4978">
        <v>216100</v>
      </c>
      <c r="M4978">
        <f>SUM(Emisiones_CO2_CO2eq_MUNDO[[#This Row],[Edificios (kilotoneladas CO₂e)]:[Electricidad y Calor (kilotoneladas CO₂e)]])</f>
        <v>512420</v>
      </c>
    </row>
    <row r="4979" spans="1:13" x14ac:dyDescent="0.25">
      <c r="A4979" t="s">
        <v>366</v>
      </c>
      <c r="B4979" t="s">
        <v>502</v>
      </c>
      <c r="C4979" t="s">
        <v>367</v>
      </c>
      <c r="D4979">
        <v>1999</v>
      </c>
      <c r="E4979">
        <v>102000</v>
      </c>
      <c r="F4979">
        <v>6530</v>
      </c>
      <c r="G4979">
        <v>-12690</v>
      </c>
      <c r="H4979">
        <v>7600</v>
      </c>
      <c r="I4979">
        <v>124700</v>
      </c>
      <c r="J4979">
        <v>62500</v>
      </c>
      <c r="K4979">
        <v>3880</v>
      </c>
      <c r="L4979">
        <v>215100</v>
      </c>
      <c r="M4979">
        <f>SUM(Emisiones_CO2_CO2eq_MUNDO[[#This Row],[Edificios (kilotoneladas CO₂e)]:[Electricidad y Calor (kilotoneladas CO₂e)]])</f>
        <v>509620</v>
      </c>
    </row>
    <row r="4980" spans="1:13" x14ac:dyDescent="0.25">
      <c r="A4980" t="s">
        <v>366</v>
      </c>
      <c r="B4980" t="s">
        <v>502</v>
      </c>
      <c r="C4980" t="s">
        <v>367</v>
      </c>
      <c r="D4980">
        <v>2000</v>
      </c>
      <c r="E4980">
        <v>101900</v>
      </c>
      <c r="F4980">
        <v>6330</v>
      </c>
      <c r="G4980">
        <v>-12690</v>
      </c>
      <c r="H4980">
        <v>7700</v>
      </c>
      <c r="I4980">
        <v>122900</v>
      </c>
      <c r="J4980">
        <v>62300</v>
      </c>
      <c r="K4980">
        <v>3230</v>
      </c>
      <c r="L4980">
        <v>225600</v>
      </c>
      <c r="M4980">
        <f>SUM(Emisiones_CO2_CO2eq_MUNDO[[#This Row],[Edificios (kilotoneladas CO₂e)]:[Electricidad y Calor (kilotoneladas CO₂e)]])</f>
        <v>517270</v>
      </c>
    </row>
    <row r="4981" spans="1:13" x14ac:dyDescent="0.25">
      <c r="A4981" t="s">
        <v>366</v>
      </c>
      <c r="B4981" t="s">
        <v>502</v>
      </c>
      <c r="C4981" t="s">
        <v>367</v>
      </c>
      <c r="D4981">
        <v>2001</v>
      </c>
      <c r="E4981">
        <v>105200</v>
      </c>
      <c r="F4981">
        <v>5840</v>
      </c>
      <c r="G4981">
        <v>-12650</v>
      </c>
      <c r="H4981">
        <v>7700</v>
      </c>
      <c r="I4981">
        <v>121900</v>
      </c>
      <c r="J4981">
        <v>66000</v>
      </c>
      <c r="K4981">
        <v>3340</v>
      </c>
      <c r="L4981">
        <v>234500</v>
      </c>
      <c r="M4981">
        <f>SUM(Emisiones_CO2_CO2eq_MUNDO[[#This Row],[Edificios (kilotoneladas CO₂e)]:[Electricidad y Calor (kilotoneladas CO₂e)]])</f>
        <v>531830</v>
      </c>
    </row>
    <row r="4982" spans="1:13" x14ac:dyDescent="0.25">
      <c r="A4982" t="s">
        <v>366</v>
      </c>
      <c r="B4982" t="s">
        <v>502</v>
      </c>
      <c r="C4982" t="s">
        <v>367</v>
      </c>
      <c r="D4982">
        <v>2002</v>
      </c>
      <c r="E4982">
        <v>100600</v>
      </c>
      <c r="F4982">
        <v>5990</v>
      </c>
      <c r="G4982">
        <v>-12750</v>
      </c>
      <c r="H4982">
        <v>5800</v>
      </c>
      <c r="I4982">
        <v>123200</v>
      </c>
      <c r="J4982">
        <v>61500</v>
      </c>
      <c r="K4982">
        <v>3060</v>
      </c>
      <c r="L4982">
        <v>230100</v>
      </c>
      <c r="M4982">
        <f>SUM(Emisiones_CO2_CO2eq_MUNDO[[#This Row],[Edificios (kilotoneladas CO₂e)]:[Electricidad y Calor (kilotoneladas CO₂e)]])</f>
        <v>517500</v>
      </c>
    </row>
    <row r="4983" spans="1:13" x14ac:dyDescent="0.25">
      <c r="A4983" t="s">
        <v>366</v>
      </c>
      <c r="B4983" t="s">
        <v>502</v>
      </c>
      <c r="C4983" t="s">
        <v>367</v>
      </c>
      <c r="D4983">
        <v>2003</v>
      </c>
      <c r="E4983">
        <v>101000</v>
      </c>
      <c r="F4983">
        <v>5870</v>
      </c>
      <c r="G4983">
        <v>-11830</v>
      </c>
      <c r="H4983">
        <v>5300</v>
      </c>
      <c r="I4983">
        <v>124600</v>
      </c>
      <c r="J4983">
        <v>61100</v>
      </c>
      <c r="K4983">
        <v>2740</v>
      </c>
      <c r="L4983">
        <v>241500</v>
      </c>
      <c r="M4983">
        <f>SUM(Emisiones_CO2_CO2eq_MUNDO[[#This Row],[Edificios (kilotoneladas CO₂e)]:[Electricidad y Calor (kilotoneladas CO₂e)]])</f>
        <v>530280</v>
      </c>
    </row>
    <row r="4984" spans="1:13" x14ac:dyDescent="0.25">
      <c r="A4984" t="s">
        <v>366</v>
      </c>
      <c r="B4984" t="s">
        <v>502</v>
      </c>
      <c r="C4984" t="s">
        <v>367</v>
      </c>
      <c r="D4984">
        <v>2004</v>
      </c>
      <c r="E4984">
        <v>104100</v>
      </c>
      <c r="F4984">
        <v>5980</v>
      </c>
      <c r="G4984">
        <v>-12760</v>
      </c>
      <c r="H4984">
        <v>5800</v>
      </c>
      <c r="I4984">
        <v>126000</v>
      </c>
      <c r="J4984">
        <v>58100</v>
      </c>
      <c r="K4984">
        <v>2950</v>
      </c>
      <c r="L4984">
        <v>239400</v>
      </c>
      <c r="M4984">
        <f>SUM(Emisiones_CO2_CO2eq_MUNDO[[#This Row],[Edificios (kilotoneladas CO₂e)]:[Electricidad y Calor (kilotoneladas CO₂e)]])</f>
        <v>529570</v>
      </c>
    </row>
    <row r="4985" spans="1:13" x14ac:dyDescent="0.25">
      <c r="A4985" t="s">
        <v>366</v>
      </c>
      <c r="B4985" t="s">
        <v>502</v>
      </c>
      <c r="C4985" t="s">
        <v>367</v>
      </c>
      <c r="D4985">
        <v>2005</v>
      </c>
      <c r="E4985">
        <v>99700</v>
      </c>
      <c r="F4985">
        <v>5940</v>
      </c>
      <c r="G4985">
        <v>-12650</v>
      </c>
      <c r="H4985">
        <v>6400</v>
      </c>
      <c r="I4985">
        <v>127200</v>
      </c>
      <c r="J4985">
        <v>55100</v>
      </c>
      <c r="K4985">
        <v>3010</v>
      </c>
      <c r="L4985">
        <v>243300</v>
      </c>
      <c r="M4985">
        <f>SUM(Emisiones_CO2_CO2eq_MUNDO[[#This Row],[Edificios (kilotoneladas CO₂e)]:[Electricidad y Calor (kilotoneladas CO₂e)]])</f>
        <v>528000</v>
      </c>
    </row>
    <row r="4986" spans="1:13" x14ac:dyDescent="0.25">
      <c r="A4986" t="s">
        <v>366</v>
      </c>
      <c r="B4986" t="s">
        <v>502</v>
      </c>
      <c r="C4986" t="s">
        <v>367</v>
      </c>
      <c r="D4986">
        <v>2006</v>
      </c>
      <c r="E4986">
        <v>95500</v>
      </c>
      <c r="F4986">
        <v>5890</v>
      </c>
      <c r="G4986">
        <v>-11960</v>
      </c>
      <c r="H4986">
        <v>5600</v>
      </c>
      <c r="I4986">
        <v>128900</v>
      </c>
      <c r="J4986">
        <v>54400</v>
      </c>
      <c r="K4986">
        <v>2840</v>
      </c>
      <c r="L4986">
        <v>248700</v>
      </c>
      <c r="M4986">
        <f>SUM(Emisiones_CO2_CO2eq_MUNDO[[#This Row],[Edificios (kilotoneladas CO₂e)]:[Electricidad y Calor (kilotoneladas CO₂e)]])</f>
        <v>529870</v>
      </c>
    </row>
    <row r="4987" spans="1:13" x14ac:dyDescent="0.25">
      <c r="A4987" t="s">
        <v>366</v>
      </c>
      <c r="B4987" t="s">
        <v>502</v>
      </c>
      <c r="C4987" t="s">
        <v>367</v>
      </c>
      <c r="D4987">
        <v>2007</v>
      </c>
      <c r="E4987">
        <v>91200</v>
      </c>
      <c r="F4987">
        <v>6120</v>
      </c>
      <c r="G4987">
        <v>-11550</v>
      </c>
      <c r="H4987">
        <v>5200</v>
      </c>
      <c r="I4987">
        <v>129600</v>
      </c>
      <c r="J4987">
        <v>53400</v>
      </c>
      <c r="K4987">
        <v>1310</v>
      </c>
      <c r="L4987">
        <v>242300</v>
      </c>
      <c r="M4987">
        <f>SUM(Emisiones_CO2_CO2eq_MUNDO[[#This Row],[Edificios (kilotoneladas CO₂e)]:[Electricidad y Calor (kilotoneladas CO₂e)]])</f>
        <v>517580</v>
      </c>
    </row>
    <row r="4988" spans="1:13" x14ac:dyDescent="0.25">
      <c r="A4988" t="s">
        <v>366</v>
      </c>
      <c r="B4988" t="s">
        <v>502</v>
      </c>
      <c r="C4988" t="s">
        <v>367</v>
      </c>
      <c r="D4988">
        <v>2008</v>
      </c>
      <c r="E4988">
        <v>95900</v>
      </c>
      <c r="F4988">
        <v>5200</v>
      </c>
      <c r="G4988">
        <v>-12040</v>
      </c>
      <c r="H4988">
        <v>5100</v>
      </c>
      <c r="I4988">
        <v>122700</v>
      </c>
      <c r="J4988">
        <v>52100</v>
      </c>
      <c r="K4988">
        <v>1310</v>
      </c>
      <c r="L4988">
        <v>231900</v>
      </c>
      <c r="M4988">
        <f>SUM(Emisiones_CO2_CO2eq_MUNDO[[#This Row],[Edificios (kilotoneladas CO₂e)]:[Electricidad y Calor (kilotoneladas CO₂e)]])</f>
        <v>502170</v>
      </c>
    </row>
    <row r="4989" spans="1:13" x14ac:dyDescent="0.25">
      <c r="A4989" t="s">
        <v>366</v>
      </c>
      <c r="B4989" t="s">
        <v>502</v>
      </c>
      <c r="C4989" t="s">
        <v>367</v>
      </c>
      <c r="D4989">
        <v>2009</v>
      </c>
      <c r="E4989">
        <v>91100</v>
      </c>
      <c r="F4989">
        <v>3720</v>
      </c>
      <c r="G4989">
        <v>-12000</v>
      </c>
      <c r="H4989">
        <v>3500</v>
      </c>
      <c r="I4989">
        <v>118300</v>
      </c>
      <c r="J4989">
        <v>43100</v>
      </c>
      <c r="K4989">
        <v>1310</v>
      </c>
      <c r="L4989">
        <v>204000</v>
      </c>
      <c r="M4989">
        <f>SUM(Emisiones_CO2_CO2eq_MUNDO[[#This Row],[Edificios (kilotoneladas CO₂e)]:[Electricidad y Calor (kilotoneladas CO₂e)]])</f>
        <v>453030</v>
      </c>
    </row>
    <row r="4990" spans="1:13" x14ac:dyDescent="0.25">
      <c r="A4990" t="s">
        <v>366</v>
      </c>
      <c r="B4990" t="s">
        <v>502</v>
      </c>
      <c r="C4990" t="s">
        <v>367</v>
      </c>
      <c r="D4990">
        <v>2010</v>
      </c>
      <c r="E4990">
        <v>101900</v>
      </c>
      <c r="F4990">
        <v>3790</v>
      </c>
      <c r="G4990">
        <v>-11920</v>
      </c>
      <c r="H4990">
        <v>4000</v>
      </c>
      <c r="I4990">
        <v>116800</v>
      </c>
      <c r="J4990">
        <v>44900</v>
      </c>
      <c r="K4990">
        <v>1370</v>
      </c>
      <c r="L4990">
        <v>209100</v>
      </c>
      <c r="M4990">
        <f>SUM(Emisiones_CO2_CO2eq_MUNDO[[#This Row],[Edificios (kilotoneladas CO₂e)]:[Electricidad y Calor (kilotoneladas CO₂e)]])</f>
        <v>469940</v>
      </c>
    </row>
    <row r="4991" spans="1:13" x14ac:dyDescent="0.25">
      <c r="A4991" t="s">
        <v>366</v>
      </c>
      <c r="B4991" t="s">
        <v>502</v>
      </c>
      <c r="C4991" t="s">
        <v>367</v>
      </c>
      <c r="D4991">
        <v>2011</v>
      </c>
      <c r="E4991">
        <v>82300</v>
      </c>
      <c r="F4991">
        <v>4099.99999999999</v>
      </c>
      <c r="G4991">
        <v>-12650</v>
      </c>
      <c r="H4991">
        <v>4000</v>
      </c>
      <c r="I4991">
        <v>115400</v>
      </c>
      <c r="J4991">
        <v>40200</v>
      </c>
      <c r="K4991">
        <v>1150</v>
      </c>
      <c r="L4991">
        <v>197300</v>
      </c>
      <c r="M4991">
        <f>SUM(Emisiones_CO2_CO2eq_MUNDO[[#This Row],[Edificios (kilotoneladas CO₂e)]:[Electricidad y Calor (kilotoneladas CO₂e)]])</f>
        <v>431800</v>
      </c>
    </row>
    <row r="4992" spans="1:13" x14ac:dyDescent="0.25">
      <c r="A4992" t="s">
        <v>366</v>
      </c>
      <c r="B4992" t="s">
        <v>502</v>
      </c>
      <c r="C4992" t="s">
        <v>367</v>
      </c>
      <c r="D4992">
        <v>2012</v>
      </c>
      <c r="E4992">
        <v>90500</v>
      </c>
      <c r="F4992">
        <v>3720</v>
      </c>
      <c r="G4992">
        <v>-12410</v>
      </c>
      <c r="H4992">
        <v>4200</v>
      </c>
      <c r="I4992">
        <v>114900</v>
      </c>
      <c r="J4992">
        <v>40200</v>
      </c>
      <c r="K4992">
        <v>1910</v>
      </c>
      <c r="L4992">
        <v>211500</v>
      </c>
      <c r="M4992">
        <f>SUM(Emisiones_CO2_CO2eq_MUNDO[[#This Row],[Edificios (kilotoneladas CO₂e)]:[Electricidad y Calor (kilotoneladas CO₂e)]])</f>
        <v>454520</v>
      </c>
    </row>
    <row r="4993" spans="1:13" x14ac:dyDescent="0.25">
      <c r="A4993" t="s">
        <v>366</v>
      </c>
      <c r="B4993" t="s">
        <v>502</v>
      </c>
      <c r="C4993" t="s">
        <v>367</v>
      </c>
      <c r="D4993">
        <v>2013</v>
      </c>
      <c r="E4993">
        <v>91800</v>
      </c>
      <c r="F4993">
        <v>4030</v>
      </c>
      <c r="G4993">
        <v>-12770</v>
      </c>
      <c r="H4993">
        <v>4200</v>
      </c>
      <c r="I4993">
        <v>114200</v>
      </c>
      <c r="J4993">
        <v>40900</v>
      </c>
      <c r="K4993">
        <v>2020</v>
      </c>
      <c r="L4993">
        <v>196000</v>
      </c>
      <c r="M4993">
        <f>SUM(Emisiones_CO2_CO2eq_MUNDO[[#This Row],[Edificios (kilotoneladas CO₂e)]:[Electricidad y Calor (kilotoneladas CO₂e)]])</f>
        <v>440380</v>
      </c>
    </row>
    <row r="4994" spans="1:13" x14ac:dyDescent="0.25">
      <c r="A4994" t="s">
        <v>366</v>
      </c>
      <c r="B4994" t="s">
        <v>502</v>
      </c>
      <c r="C4994" t="s">
        <v>367</v>
      </c>
      <c r="D4994">
        <v>2014</v>
      </c>
      <c r="E4994">
        <v>77700</v>
      </c>
      <c r="F4994">
        <v>4220</v>
      </c>
      <c r="G4994">
        <v>-12770</v>
      </c>
      <c r="H4994">
        <v>3800</v>
      </c>
      <c r="I4994">
        <v>115600</v>
      </c>
      <c r="J4994">
        <v>40600</v>
      </c>
      <c r="K4994">
        <v>1970</v>
      </c>
      <c r="L4994">
        <v>170800</v>
      </c>
      <c r="M4994">
        <f>SUM(Emisiones_CO2_CO2eq_MUNDO[[#This Row],[Edificios (kilotoneladas CO₂e)]:[Electricidad y Calor (kilotoneladas CO₂e)]])</f>
        <v>401920</v>
      </c>
    </row>
    <row r="4995" spans="1:13" x14ac:dyDescent="0.25">
      <c r="A4995" t="s">
        <v>366</v>
      </c>
      <c r="B4995" t="s">
        <v>502</v>
      </c>
      <c r="C4995" t="s">
        <v>367</v>
      </c>
      <c r="D4995">
        <v>2015</v>
      </c>
      <c r="E4995">
        <v>81500</v>
      </c>
      <c r="F4995">
        <v>4460</v>
      </c>
      <c r="G4995">
        <v>-12670</v>
      </c>
      <c r="H4995">
        <v>4200</v>
      </c>
      <c r="I4995">
        <v>117800</v>
      </c>
      <c r="J4995">
        <v>39200</v>
      </c>
      <c r="K4995">
        <v>1970</v>
      </c>
      <c r="L4995">
        <v>150700</v>
      </c>
      <c r="M4995">
        <f>SUM(Emisiones_CO2_CO2eq_MUNDO[[#This Row],[Edificios (kilotoneladas CO₂e)]:[Electricidad y Calor (kilotoneladas CO₂e)]])</f>
        <v>387160</v>
      </c>
    </row>
    <row r="4996" spans="1:13" x14ac:dyDescent="0.25">
      <c r="A4996" t="s">
        <v>366</v>
      </c>
      <c r="B4996" t="s">
        <v>502</v>
      </c>
      <c r="C4996" t="s">
        <v>367</v>
      </c>
      <c r="D4996">
        <v>2016</v>
      </c>
      <c r="E4996">
        <v>84700</v>
      </c>
      <c r="F4996">
        <v>4550</v>
      </c>
      <c r="G4996">
        <v>-12770</v>
      </c>
      <c r="H4996">
        <v>4400</v>
      </c>
      <c r="I4996">
        <v>120500</v>
      </c>
      <c r="J4996">
        <v>36400</v>
      </c>
      <c r="K4996">
        <v>1970</v>
      </c>
      <c r="L4996">
        <v>125200</v>
      </c>
      <c r="M4996">
        <f>SUM(Emisiones_CO2_CO2eq_MUNDO[[#This Row],[Edificios (kilotoneladas CO₂e)]:[Electricidad y Calor (kilotoneladas CO₂e)]])</f>
        <v>364950</v>
      </c>
    </row>
    <row r="4997" spans="1:13" x14ac:dyDescent="0.25">
      <c r="A4997" t="s">
        <v>368</v>
      </c>
      <c r="B4997" t="s">
        <v>503</v>
      </c>
      <c r="C4997" t="s">
        <v>369</v>
      </c>
      <c r="D4997">
        <v>1990</v>
      </c>
      <c r="E4997">
        <v>545500</v>
      </c>
      <c r="F4997">
        <v>33479.999999999898</v>
      </c>
      <c r="G4997">
        <v>-328410</v>
      </c>
      <c r="H4997">
        <v>66400</v>
      </c>
      <c r="I4997">
        <v>1427000</v>
      </c>
      <c r="J4997">
        <v>604500</v>
      </c>
      <c r="K4997">
        <v>8420</v>
      </c>
      <c r="L4997">
        <v>2159800</v>
      </c>
      <c r="M4997">
        <f>SUM(Emisiones_CO2_CO2eq_MUNDO[[#This Row],[Edificios (kilotoneladas CO₂e)]:[Electricidad y Calor (kilotoneladas CO₂e)]])</f>
        <v>4516690</v>
      </c>
    </row>
    <row r="4998" spans="1:13" x14ac:dyDescent="0.25">
      <c r="A4998" t="s">
        <v>368</v>
      </c>
      <c r="B4998" t="s">
        <v>503</v>
      </c>
      <c r="C4998" t="s">
        <v>369</v>
      </c>
      <c r="D4998">
        <v>1991</v>
      </c>
      <c r="E4998">
        <v>555200</v>
      </c>
      <c r="F4998">
        <v>32740</v>
      </c>
      <c r="G4998">
        <v>-328410</v>
      </c>
      <c r="H4998">
        <v>64099.999999999905</v>
      </c>
      <c r="I4998">
        <v>1399700</v>
      </c>
      <c r="J4998">
        <v>566900</v>
      </c>
      <c r="K4998">
        <v>9570</v>
      </c>
      <c r="L4998">
        <v>2179900</v>
      </c>
      <c r="M4998">
        <f>SUM(Emisiones_CO2_CO2eq_MUNDO[[#This Row],[Edificios (kilotoneladas CO₂e)]:[Electricidad y Calor (kilotoneladas CO₂e)]])</f>
        <v>4479700</v>
      </c>
    </row>
    <row r="4999" spans="1:13" x14ac:dyDescent="0.25">
      <c r="A4999" t="s">
        <v>368</v>
      </c>
      <c r="B4999" t="s">
        <v>503</v>
      </c>
      <c r="C4999" t="s">
        <v>369</v>
      </c>
      <c r="D4999">
        <v>1992</v>
      </c>
      <c r="E4999">
        <v>565000</v>
      </c>
      <c r="F4999">
        <v>32990</v>
      </c>
      <c r="G4999">
        <v>-328410</v>
      </c>
      <c r="H4999">
        <v>47400</v>
      </c>
      <c r="I4999">
        <v>1430700</v>
      </c>
      <c r="J4999">
        <v>517700</v>
      </c>
      <c r="K4999">
        <v>9460</v>
      </c>
      <c r="L4999">
        <v>2276900</v>
      </c>
      <c r="M4999">
        <f>SUM(Emisiones_CO2_CO2eq_MUNDO[[#This Row],[Edificios (kilotoneladas CO₂e)]:[Electricidad y Calor (kilotoneladas CO₂e)]])</f>
        <v>4551740</v>
      </c>
    </row>
    <row r="5000" spans="1:13" x14ac:dyDescent="0.25">
      <c r="A5000" t="s">
        <v>368</v>
      </c>
      <c r="B5000" t="s">
        <v>503</v>
      </c>
      <c r="C5000" t="s">
        <v>369</v>
      </c>
      <c r="D5000">
        <v>1993</v>
      </c>
      <c r="E5000">
        <v>585500</v>
      </c>
      <c r="F5000">
        <v>34840</v>
      </c>
      <c r="G5000">
        <v>-328410</v>
      </c>
      <c r="H5000">
        <v>45000</v>
      </c>
      <c r="I5000">
        <v>1454200</v>
      </c>
      <c r="J5000">
        <v>532500</v>
      </c>
      <c r="K5000">
        <v>12750</v>
      </c>
      <c r="L5000">
        <v>2335500</v>
      </c>
      <c r="M5000">
        <f>SUM(Emisiones_CO2_CO2eq_MUNDO[[#This Row],[Edificios (kilotoneladas CO₂e)]:[Electricidad y Calor (kilotoneladas CO₂e)]])</f>
        <v>4671880</v>
      </c>
    </row>
    <row r="5001" spans="1:13" x14ac:dyDescent="0.25">
      <c r="A5001" t="s">
        <v>368</v>
      </c>
      <c r="B5001" t="s">
        <v>503</v>
      </c>
      <c r="C5001" t="s">
        <v>369</v>
      </c>
      <c r="D5001">
        <v>1994</v>
      </c>
      <c r="E5001">
        <v>575900</v>
      </c>
      <c r="F5001">
        <v>36310</v>
      </c>
      <c r="G5001">
        <v>-328410</v>
      </c>
      <c r="H5001">
        <v>45800</v>
      </c>
      <c r="I5001">
        <v>1506900</v>
      </c>
      <c r="J5001">
        <v>534900</v>
      </c>
      <c r="K5001">
        <v>12800</v>
      </c>
      <c r="L5001">
        <v>2360800</v>
      </c>
      <c r="M5001">
        <f>SUM(Emisiones_CO2_CO2eq_MUNDO[[#This Row],[Edificios (kilotoneladas CO₂e)]:[Electricidad y Calor (kilotoneladas CO₂e)]])</f>
        <v>4745000</v>
      </c>
    </row>
    <row r="5002" spans="1:13" x14ac:dyDescent="0.25">
      <c r="A5002" t="s">
        <v>368</v>
      </c>
      <c r="B5002" t="s">
        <v>503</v>
      </c>
      <c r="C5002" t="s">
        <v>369</v>
      </c>
      <c r="D5002">
        <v>1995</v>
      </c>
      <c r="E5002">
        <v>580100</v>
      </c>
      <c r="F5002">
        <v>37080</v>
      </c>
      <c r="G5002">
        <v>-328410</v>
      </c>
      <c r="H5002">
        <v>45800</v>
      </c>
      <c r="I5002">
        <v>1537800</v>
      </c>
      <c r="J5002">
        <v>486800</v>
      </c>
      <c r="K5002">
        <v>15920</v>
      </c>
      <c r="L5002">
        <v>2423400</v>
      </c>
      <c r="M5002">
        <f>SUM(Emisiones_CO2_CO2eq_MUNDO[[#This Row],[Edificios (kilotoneladas CO₂e)]:[Electricidad y Calor (kilotoneladas CO₂e)]])</f>
        <v>4798490</v>
      </c>
    </row>
    <row r="5003" spans="1:13" x14ac:dyDescent="0.25">
      <c r="A5003" t="s">
        <v>368</v>
      </c>
      <c r="B5003" t="s">
        <v>503</v>
      </c>
      <c r="C5003" t="s">
        <v>369</v>
      </c>
      <c r="D5003">
        <v>1996</v>
      </c>
      <c r="E5003">
        <v>616400</v>
      </c>
      <c r="F5003">
        <v>37310</v>
      </c>
      <c r="G5003">
        <v>-375810</v>
      </c>
      <c r="H5003">
        <v>46900</v>
      </c>
      <c r="I5003">
        <v>1577200</v>
      </c>
      <c r="J5003">
        <v>486000</v>
      </c>
      <c r="K5003">
        <v>15260</v>
      </c>
      <c r="L5003">
        <v>2504000</v>
      </c>
      <c r="M5003">
        <f>SUM(Emisiones_CO2_CO2eq_MUNDO[[#This Row],[Edificios (kilotoneladas CO₂e)]:[Electricidad y Calor (kilotoneladas CO₂e)]])</f>
        <v>4907260</v>
      </c>
    </row>
    <row r="5004" spans="1:13" x14ac:dyDescent="0.25">
      <c r="A5004" t="s">
        <v>368</v>
      </c>
      <c r="B5004" t="s">
        <v>503</v>
      </c>
      <c r="C5004" t="s">
        <v>369</v>
      </c>
      <c r="D5004">
        <v>1997</v>
      </c>
      <c r="E5004">
        <v>600000</v>
      </c>
      <c r="F5004">
        <v>38560</v>
      </c>
      <c r="G5004">
        <v>-386590</v>
      </c>
      <c r="H5004">
        <v>47400</v>
      </c>
      <c r="I5004">
        <v>1602100</v>
      </c>
      <c r="J5004">
        <v>506800</v>
      </c>
      <c r="K5004">
        <v>14390</v>
      </c>
      <c r="L5004">
        <v>2738600</v>
      </c>
      <c r="M5004">
        <f>SUM(Emisiones_CO2_CO2eq_MUNDO[[#This Row],[Edificios (kilotoneladas CO₂e)]:[Electricidad y Calor (kilotoneladas CO₂e)]])</f>
        <v>5161260</v>
      </c>
    </row>
    <row r="5005" spans="1:13" x14ac:dyDescent="0.25">
      <c r="A5005" t="s">
        <v>368</v>
      </c>
      <c r="B5005" t="s">
        <v>503</v>
      </c>
      <c r="C5005" t="s">
        <v>369</v>
      </c>
      <c r="D5005">
        <v>1998</v>
      </c>
      <c r="E5005">
        <v>548600</v>
      </c>
      <c r="F5005">
        <v>39460</v>
      </c>
      <c r="G5005">
        <v>-380930</v>
      </c>
      <c r="H5005">
        <v>43600</v>
      </c>
      <c r="I5005">
        <v>1640400</v>
      </c>
      <c r="J5005">
        <v>512799.99999999901</v>
      </c>
      <c r="K5005">
        <v>5800</v>
      </c>
      <c r="L5005">
        <v>2800100</v>
      </c>
      <c r="M5005">
        <f>SUM(Emisiones_CO2_CO2eq_MUNDO[[#This Row],[Edificios (kilotoneladas CO₂e)]:[Electricidad y Calor (kilotoneladas CO₂e)]])</f>
        <v>5209829.9999999991</v>
      </c>
    </row>
    <row r="5006" spans="1:13" x14ac:dyDescent="0.25">
      <c r="A5006" t="s">
        <v>368</v>
      </c>
      <c r="B5006" t="s">
        <v>503</v>
      </c>
      <c r="C5006" t="s">
        <v>369</v>
      </c>
      <c r="D5006">
        <v>1999</v>
      </c>
      <c r="E5006">
        <v>567400</v>
      </c>
      <c r="F5006">
        <v>40240</v>
      </c>
      <c r="G5006">
        <v>-363800</v>
      </c>
      <c r="H5006">
        <v>41200</v>
      </c>
      <c r="I5006">
        <v>1686200</v>
      </c>
      <c r="J5006">
        <v>499400</v>
      </c>
      <c r="K5006">
        <v>6180</v>
      </c>
      <c r="L5006">
        <v>2769600</v>
      </c>
      <c r="M5006">
        <f>SUM(Emisiones_CO2_CO2eq_MUNDO[[#This Row],[Edificios (kilotoneladas CO₂e)]:[Electricidad y Calor (kilotoneladas CO₂e)]])</f>
        <v>5246420</v>
      </c>
    </row>
    <row r="5007" spans="1:13" x14ac:dyDescent="0.25">
      <c r="A5007" t="s">
        <v>368</v>
      </c>
      <c r="B5007" t="s">
        <v>503</v>
      </c>
      <c r="C5007" t="s">
        <v>369</v>
      </c>
      <c r="D5007">
        <v>2000</v>
      </c>
      <c r="E5007">
        <v>599100</v>
      </c>
      <c r="F5007">
        <v>41450</v>
      </c>
      <c r="G5007">
        <v>-381860</v>
      </c>
      <c r="H5007">
        <v>44300</v>
      </c>
      <c r="I5007">
        <v>1717800</v>
      </c>
      <c r="J5007">
        <v>567200</v>
      </c>
      <c r="K5007">
        <v>5090</v>
      </c>
      <c r="L5007">
        <v>2801300</v>
      </c>
      <c r="M5007">
        <f>SUM(Emisiones_CO2_CO2eq_MUNDO[[#This Row],[Edificios (kilotoneladas CO₂e)]:[Electricidad y Calor (kilotoneladas CO₂e)]])</f>
        <v>5394380</v>
      </c>
    </row>
    <row r="5008" spans="1:13" x14ac:dyDescent="0.25">
      <c r="A5008" t="s">
        <v>368</v>
      </c>
      <c r="B5008" t="s">
        <v>503</v>
      </c>
      <c r="C5008" t="s">
        <v>369</v>
      </c>
      <c r="D5008">
        <v>2001</v>
      </c>
      <c r="E5008">
        <v>581700</v>
      </c>
      <c r="F5008">
        <v>41610</v>
      </c>
      <c r="G5008">
        <v>-392870</v>
      </c>
      <c r="H5008">
        <v>47600</v>
      </c>
      <c r="I5008">
        <v>1720000</v>
      </c>
      <c r="J5008">
        <v>540100</v>
      </c>
      <c r="K5008">
        <v>5470</v>
      </c>
      <c r="L5008">
        <v>2812800</v>
      </c>
      <c r="M5008">
        <f>SUM(Emisiones_CO2_CO2eq_MUNDO[[#This Row],[Edificios (kilotoneladas CO₂e)]:[Electricidad y Calor (kilotoneladas CO₂e)]])</f>
        <v>5356410</v>
      </c>
    </row>
    <row r="5009" spans="1:13" x14ac:dyDescent="0.25">
      <c r="A5009" t="s">
        <v>368</v>
      </c>
      <c r="B5009" t="s">
        <v>503</v>
      </c>
      <c r="C5009" t="s">
        <v>369</v>
      </c>
      <c r="D5009">
        <v>2002</v>
      </c>
      <c r="E5009">
        <v>582900</v>
      </c>
      <c r="F5009">
        <v>43160</v>
      </c>
      <c r="G5009">
        <v>-363140</v>
      </c>
      <c r="H5009">
        <v>50300</v>
      </c>
      <c r="I5009">
        <v>1741600</v>
      </c>
      <c r="J5009">
        <v>490900</v>
      </c>
      <c r="K5009">
        <v>5530</v>
      </c>
      <c r="L5009">
        <v>2679800</v>
      </c>
      <c r="M5009">
        <f>SUM(Emisiones_CO2_CO2eq_MUNDO[[#This Row],[Edificios (kilotoneladas CO₂e)]:[Electricidad y Calor (kilotoneladas CO₂e)]])</f>
        <v>5231050</v>
      </c>
    </row>
    <row r="5010" spans="1:13" x14ac:dyDescent="0.25">
      <c r="A5010" t="s">
        <v>368</v>
      </c>
      <c r="B5010" t="s">
        <v>503</v>
      </c>
      <c r="C5010" t="s">
        <v>369</v>
      </c>
      <c r="D5010">
        <v>2003</v>
      </c>
      <c r="E5010">
        <v>605700</v>
      </c>
      <c r="F5010">
        <v>43350</v>
      </c>
      <c r="G5010">
        <v>-383790</v>
      </c>
      <c r="H5010">
        <v>45100</v>
      </c>
      <c r="I5010">
        <v>1766800</v>
      </c>
      <c r="J5010">
        <v>485500</v>
      </c>
      <c r="K5010">
        <v>5530</v>
      </c>
      <c r="L5010">
        <v>2707700</v>
      </c>
      <c r="M5010">
        <f>SUM(Emisiones_CO2_CO2eq_MUNDO[[#This Row],[Edificios (kilotoneladas CO₂e)]:[Electricidad y Calor (kilotoneladas CO₂e)]])</f>
        <v>5275890</v>
      </c>
    </row>
    <row r="5011" spans="1:13" x14ac:dyDescent="0.25">
      <c r="A5011" t="s">
        <v>368</v>
      </c>
      <c r="B5011" t="s">
        <v>503</v>
      </c>
      <c r="C5011" t="s">
        <v>369</v>
      </c>
      <c r="D5011">
        <v>2004</v>
      </c>
      <c r="E5011">
        <v>590300</v>
      </c>
      <c r="F5011">
        <v>45890</v>
      </c>
      <c r="G5011">
        <v>-333740</v>
      </c>
      <c r="H5011">
        <v>56000</v>
      </c>
      <c r="I5011">
        <v>1788700</v>
      </c>
      <c r="J5011">
        <v>511700</v>
      </c>
      <c r="K5011">
        <v>5360</v>
      </c>
      <c r="L5011">
        <v>2742100</v>
      </c>
      <c r="M5011">
        <f>SUM(Emisiones_CO2_CO2eq_MUNDO[[#This Row],[Edificios (kilotoneladas CO₂e)]:[Electricidad y Calor (kilotoneladas CO₂e)]])</f>
        <v>5406310</v>
      </c>
    </row>
    <row r="5012" spans="1:13" x14ac:dyDescent="0.25">
      <c r="A5012" t="s">
        <v>368</v>
      </c>
      <c r="B5012" t="s">
        <v>503</v>
      </c>
      <c r="C5012" t="s">
        <v>369</v>
      </c>
      <c r="D5012">
        <v>2005</v>
      </c>
      <c r="E5012">
        <v>572000</v>
      </c>
      <c r="F5012">
        <v>46190</v>
      </c>
      <c r="G5012">
        <v>-361260</v>
      </c>
      <c r="H5012">
        <v>55000</v>
      </c>
      <c r="I5012">
        <v>1807700</v>
      </c>
      <c r="J5012">
        <v>477400</v>
      </c>
      <c r="K5012">
        <v>6670</v>
      </c>
      <c r="L5012">
        <v>2791200</v>
      </c>
      <c r="M5012">
        <f>SUM(Emisiones_CO2_CO2eq_MUNDO[[#This Row],[Edificios (kilotoneladas CO₂e)]:[Electricidad y Calor (kilotoneladas CO₂e)]])</f>
        <v>5394900</v>
      </c>
    </row>
    <row r="5013" spans="1:13" x14ac:dyDescent="0.25">
      <c r="A5013" t="s">
        <v>368</v>
      </c>
      <c r="B5013" t="s">
        <v>503</v>
      </c>
      <c r="C5013" t="s">
        <v>369</v>
      </c>
      <c r="D5013">
        <v>2006</v>
      </c>
      <c r="E5013">
        <v>517600</v>
      </c>
      <c r="F5013">
        <v>46850</v>
      </c>
      <c r="G5013">
        <v>-356510</v>
      </c>
      <c r="H5013">
        <v>60100</v>
      </c>
      <c r="I5013">
        <v>1806000</v>
      </c>
      <c r="J5013">
        <v>495900</v>
      </c>
      <c r="K5013">
        <v>7280</v>
      </c>
      <c r="L5013">
        <v>2722900</v>
      </c>
      <c r="M5013">
        <f>SUM(Emisiones_CO2_CO2eq_MUNDO[[#This Row],[Edificios (kilotoneladas CO₂e)]:[Electricidad y Calor (kilotoneladas CO₂e)]])</f>
        <v>5300120</v>
      </c>
    </row>
    <row r="5014" spans="1:13" x14ac:dyDescent="0.25">
      <c r="A5014" t="s">
        <v>368</v>
      </c>
      <c r="B5014" t="s">
        <v>503</v>
      </c>
      <c r="C5014" t="s">
        <v>369</v>
      </c>
      <c r="D5014">
        <v>2007</v>
      </c>
      <c r="E5014">
        <v>549000</v>
      </c>
      <c r="F5014">
        <v>45510</v>
      </c>
      <c r="G5014">
        <v>-269040</v>
      </c>
      <c r="H5014">
        <v>55800</v>
      </c>
      <c r="I5014">
        <v>1806400</v>
      </c>
      <c r="J5014">
        <v>486100</v>
      </c>
      <c r="K5014">
        <v>8039.99999999999</v>
      </c>
      <c r="L5014">
        <v>2789400</v>
      </c>
      <c r="M5014">
        <f>SUM(Emisiones_CO2_CO2eq_MUNDO[[#This Row],[Edificios (kilotoneladas CO₂e)]:[Electricidad y Calor (kilotoneladas CO₂e)]])</f>
        <v>5471210</v>
      </c>
    </row>
    <row r="5015" spans="1:13" x14ac:dyDescent="0.25">
      <c r="A5015" t="s">
        <v>368</v>
      </c>
      <c r="B5015" t="s">
        <v>503</v>
      </c>
      <c r="C5015" t="s">
        <v>369</v>
      </c>
      <c r="D5015">
        <v>2008</v>
      </c>
      <c r="E5015">
        <v>556300</v>
      </c>
      <c r="F5015">
        <v>41420</v>
      </c>
      <c r="G5015">
        <v>-382250</v>
      </c>
      <c r="H5015">
        <v>53600</v>
      </c>
      <c r="I5015">
        <v>1708300</v>
      </c>
      <c r="J5015">
        <v>474800</v>
      </c>
      <c r="K5015">
        <v>9410</v>
      </c>
      <c r="L5015">
        <v>2719600</v>
      </c>
      <c r="M5015">
        <f>SUM(Emisiones_CO2_CO2eq_MUNDO[[#This Row],[Edificios (kilotoneladas CO₂e)]:[Electricidad y Calor (kilotoneladas CO₂e)]])</f>
        <v>5181180</v>
      </c>
    </row>
    <row r="5016" spans="1:13" x14ac:dyDescent="0.25">
      <c r="A5016" t="s">
        <v>368</v>
      </c>
      <c r="B5016" t="s">
        <v>503</v>
      </c>
      <c r="C5016" t="s">
        <v>369</v>
      </c>
      <c r="D5016">
        <v>2009</v>
      </c>
      <c r="E5016">
        <v>551400</v>
      </c>
      <c r="F5016">
        <v>29610</v>
      </c>
      <c r="G5016">
        <v>-363860</v>
      </c>
      <c r="H5016">
        <v>50100</v>
      </c>
      <c r="I5016">
        <v>1622500</v>
      </c>
      <c r="J5016">
        <v>407600</v>
      </c>
      <c r="K5016">
        <v>9250</v>
      </c>
      <c r="L5016">
        <v>2489100</v>
      </c>
      <c r="M5016">
        <f>SUM(Emisiones_CO2_CO2eq_MUNDO[[#This Row],[Edificios (kilotoneladas CO₂e)]:[Electricidad y Calor (kilotoneladas CO₂e)]])</f>
        <v>4795700</v>
      </c>
    </row>
    <row r="5017" spans="1:13" x14ac:dyDescent="0.25">
      <c r="A5017" t="s">
        <v>368</v>
      </c>
      <c r="B5017" t="s">
        <v>503</v>
      </c>
      <c r="C5017" t="s">
        <v>369</v>
      </c>
      <c r="D5017">
        <v>2010</v>
      </c>
      <c r="E5017">
        <v>545000</v>
      </c>
      <c r="F5017">
        <v>31450</v>
      </c>
      <c r="G5017">
        <v>-364210</v>
      </c>
      <c r="H5017">
        <v>51300</v>
      </c>
      <c r="I5017">
        <v>1679800</v>
      </c>
      <c r="J5017">
        <v>466400</v>
      </c>
      <c r="K5017">
        <v>9300</v>
      </c>
      <c r="L5017">
        <v>2609600</v>
      </c>
      <c r="M5017">
        <f>SUM(Emisiones_CO2_CO2eq_MUNDO[[#This Row],[Edificios (kilotoneladas CO₂e)]:[Electricidad y Calor (kilotoneladas CO₂e)]])</f>
        <v>5028640</v>
      </c>
    </row>
    <row r="5018" spans="1:13" x14ac:dyDescent="0.25">
      <c r="A5018" t="s">
        <v>368</v>
      </c>
      <c r="B5018" t="s">
        <v>503</v>
      </c>
      <c r="C5018" t="s">
        <v>369</v>
      </c>
      <c r="D5018">
        <v>2011</v>
      </c>
      <c r="E5018">
        <v>522200</v>
      </c>
      <c r="F5018">
        <v>32210</v>
      </c>
      <c r="G5018">
        <v>-27700</v>
      </c>
      <c r="H5018">
        <v>47900</v>
      </c>
      <c r="I5018">
        <v>1633600</v>
      </c>
      <c r="J5018">
        <v>435800</v>
      </c>
      <c r="K5018">
        <v>11710</v>
      </c>
      <c r="L5018">
        <v>2488700</v>
      </c>
      <c r="M5018">
        <f>SUM(Emisiones_CO2_CO2eq_MUNDO[[#This Row],[Edificios (kilotoneladas CO₂e)]:[Electricidad y Calor (kilotoneladas CO₂e)]])</f>
        <v>5144420</v>
      </c>
    </row>
    <row r="5019" spans="1:13" x14ac:dyDescent="0.25">
      <c r="A5019" t="s">
        <v>368</v>
      </c>
      <c r="B5019" t="s">
        <v>503</v>
      </c>
      <c r="C5019" t="s">
        <v>369</v>
      </c>
      <c r="D5019">
        <v>2012</v>
      </c>
      <c r="E5019">
        <v>460600</v>
      </c>
      <c r="F5019">
        <v>35270</v>
      </c>
      <c r="G5019">
        <v>-69240</v>
      </c>
      <c r="H5019">
        <v>46100</v>
      </c>
      <c r="I5019">
        <v>1597500</v>
      </c>
      <c r="J5019">
        <v>438600</v>
      </c>
      <c r="K5019">
        <v>11930</v>
      </c>
      <c r="L5019">
        <v>2360200</v>
      </c>
      <c r="M5019">
        <f>SUM(Emisiones_CO2_CO2eq_MUNDO[[#This Row],[Edificios (kilotoneladas CO₂e)]:[Electricidad y Calor (kilotoneladas CO₂e)]])</f>
        <v>4880960</v>
      </c>
    </row>
    <row r="5020" spans="1:13" x14ac:dyDescent="0.25">
      <c r="A5020" t="s">
        <v>368</v>
      </c>
      <c r="B5020" t="s">
        <v>503</v>
      </c>
      <c r="C5020" t="s">
        <v>369</v>
      </c>
      <c r="D5020">
        <v>2013</v>
      </c>
      <c r="E5020">
        <v>528000</v>
      </c>
      <c r="F5020">
        <v>36370</v>
      </c>
      <c r="G5020">
        <v>-82050</v>
      </c>
      <c r="H5020">
        <v>50200</v>
      </c>
      <c r="I5020">
        <v>1646900</v>
      </c>
      <c r="J5020">
        <v>434900</v>
      </c>
      <c r="K5020">
        <v>14610</v>
      </c>
      <c r="L5020">
        <v>2378500</v>
      </c>
      <c r="M5020">
        <f>SUM(Emisiones_CO2_CO2eq_MUNDO[[#This Row],[Edificios (kilotoneladas CO₂e)]:[Electricidad y Calor (kilotoneladas CO₂e)]])</f>
        <v>5007430</v>
      </c>
    </row>
    <row r="5021" spans="1:13" x14ac:dyDescent="0.25">
      <c r="A5021" t="s">
        <v>368</v>
      </c>
      <c r="B5021" t="s">
        <v>503</v>
      </c>
      <c r="C5021" t="s">
        <v>369</v>
      </c>
      <c r="D5021">
        <v>2014</v>
      </c>
      <c r="E5021">
        <v>545100</v>
      </c>
      <c r="F5021">
        <v>39440</v>
      </c>
      <c r="G5021">
        <v>-66019.999999999898</v>
      </c>
      <c r="H5021">
        <v>48200</v>
      </c>
      <c r="I5021">
        <v>1639800</v>
      </c>
      <c r="J5021">
        <v>437300</v>
      </c>
      <c r="K5021">
        <v>16579.999999999898</v>
      </c>
      <c r="L5021">
        <v>2376200</v>
      </c>
      <c r="M5021">
        <f>SUM(Emisiones_CO2_CO2eq_MUNDO[[#This Row],[Edificios (kilotoneladas CO₂e)]:[Electricidad y Calor (kilotoneladas CO₂e)]])</f>
        <v>5036600</v>
      </c>
    </row>
    <row r="5022" spans="1:13" x14ac:dyDescent="0.25">
      <c r="A5022" t="s">
        <v>368</v>
      </c>
      <c r="B5022" t="s">
        <v>503</v>
      </c>
      <c r="C5022" t="s">
        <v>369</v>
      </c>
      <c r="D5022">
        <v>2015</v>
      </c>
      <c r="E5022">
        <v>512600</v>
      </c>
      <c r="F5022">
        <v>39910</v>
      </c>
      <c r="G5022">
        <v>-68480</v>
      </c>
      <c r="H5022">
        <v>48100</v>
      </c>
      <c r="I5022">
        <v>1700000</v>
      </c>
      <c r="J5022">
        <v>424900</v>
      </c>
      <c r="K5022">
        <v>16579.999999999898</v>
      </c>
      <c r="L5022">
        <v>2234000</v>
      </c>
      <c r="M5022">
        <f>SUM(Emisiones_CO2_CO2eq_MUNDO[[#This Row],[Edificios (kilotoneladas CO₂e)]:[Electricidad y Calor (kilotoneladas CO₂e)]])</f>
        <v>4907610</v>
      </c>
    </row>
    <row r="5023" spans="1:13" x14ac:dyDescent="0.25">
      <c r="A5023" t="s">
        <v>368</v>
      </c>
      <c r="B5023" t="s">
        <v>503</v>
      </c>
      <c r="C5023" t="s">
        <v>369</v>
      </c>
      <c r="D5023">
        <v>2016</v>
      </c>
      <c r="E5023">
        <v>496500</v>
      </c>
      <c r="F5023">
        <v>39440</v>
      </c>
      <c r="G5023">
        <v>-97620</v>
      </c>
      <c r="H5023">
        <v>46300</v>
      </c>
      <c r="I5023">
        <v>1711200</v>
      </c>
      <c r="J5023">
        <v>433600</v>
      </c>
      <c r="K5023">
        <v>16579.999999999898</v>
      </c>
      <c r="L5023">
        <v>2145500</v>
      </c>
      <c r="M5023">
        <f>SUM(Emisiones_CO2_CO2eq_MUNDO[[#This Row],[Edificios (kilotoneladas CO₂e)]:[Electricidad y Calor (kilotoneladas CO₂e)]])</f>
        <v>4791500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</v>
      </c>
      <c r="F5024">
        <v>230</v>
      </c>
      <c r="G5024">
        <v>-25540</v>
      </c>
      <c r="H5024">
        <v>400</v>
      </c>
      <c r="I5024">
        <v>1500</v>
      </c>
      <c r="J5024">
        <v>600</v>
      </c>
      <c r="K5024">
        <v>0</v>
      </c>
      <c r="L5024">
        <v>500</v>
      </c>
      <c r="M5024">
        <f>SUM(Emisiones_CO2_CO2eq_MUNDO[[#This Row],[Edificios (kilotoneladas CO₂e)]:[Electricidad y Calor (kilotoneladas CO₂e)]])</f>
        <v>-21810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</v>
      </c>
      <c r="F5025">
        <v>230</v>
      </c>
      <c r="G5025">
        <v>-25540</v>
      </c>
      <c r="H5025">
        <v>500</v>
      </c>
      <c r="I5025">
        <v>1600</v>
      </c>
      <c r="J5025">
        <v>600</v>
      </c>
      <c r="K5025">
        <v>0</v>
      </c>
      <c r="L5025">
        <v>800</v>
      </c>
      <c r="M5025">
        <f>SUM(Emisiones_CO2_CO2eq_MUNDO[[#This Row],[Edificios (kilotoneladas CO₂e)]:[Electricidad y Calor (kilotoneladas CO₂e)]])</f>
        <v>-21210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</v>
      </c>
      <c r="F5026">
        <v>230</v>
      </c>
      <c r="G5026">
        <v>-25540</v>
      </c>
      <c r="H5026">
        <v>500</v>
      </c>
      <c r="I5026">
        <v>1700</v>
      </c>
      <c r="J5026">
        <v>600</v>
      </c>
      <c r="K5026">
        <v>0</v>
      </c>
      <c r="L5026">
        <v>1100</v>
      </c>
      <c r="M5026">
        <f>SUM(Emisiones_CO2_CO2eq_MUNDO[[#This Row],[Edificios (kilotoneladas CO₂e)]:[Electricidad y Calor (kilotoneladas CO₂e)]])</f>
        <v>-20810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</v>
      </c>
      <c r="F5027">
        <v>230</v>
      </c>
      <c r="G5027">
        <v>-25540</v>
      </c>
      <c r="H5027">
        <v>500</v>
      </c>
      <c r="I5027">
        <v>2000</v>
      </c>
      <c r="J5027">
        <v>500</v>
      </c>
      <c r="K5027">
        <v>0</v>
      </c>
      <c r="L5027">
        <v>600</v>
      </c>
      <c r="M5027">
        <f>SUM(Emisiones_CO2_CO2eq_MUNDO[[#This Row],[Edificios (kilotoneladas CO₂e)]:[Electricidad y Calor (kilotoneladas CO₂e)]])</f>
        <v>-21110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</v>
      </c>
      <c r="F5028">
        <v>320</v>
      </c>
      <c r="G5028">
        <v>-25540</v>
      </c>
      <c r="H5028">
        <v>500</v>
      </c>
      <c r="I5028">
        <v>2200</v>
      </c>
      <c r="J5028">
        <v>500</v>
      </c>
      <c r="K5028">
        <v>0</v>
      </c>
      <c r="L5028">
        <v>100</v>
      </c>
      <c r="M5028">
        <f>SUM(Emisiones_CO2_CO2eq_MUNDO[[#This Row],[Edificios (kilotoneladas CO₂e)]:[Electricidad y Calor (kilotoneladas CO₂e)]])</f>
        <v>-21420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</v>
      </c>
      <c r="F5029">
        <v>270</v>
      </c>
      <c r="G5029">
        <v>-25540</v>
      </c>
      <c r="H5029">
        <v>600</v>
      </c>
      <c r="I5029">
        <v>2200</v>
      </c>
      <c r="J5029">
        <v>500</v>
      </c>
      <c r="K5029">
        <v>0</v>
      </c>
      <c r="L5029">
        <v>500</v>
      </c>
      <c r="M5029">
        <f>SUM(Emisiones_CO2_CO2eq_MUNDO[[#This Row],[Edificios (kilotoneladas CO₂e)]:[Electricidad y Calor (kilotoneladas CO₂e)]])</f>
        <v>-20870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</v>
      </c>
      <c r="F5030">
        <v>310</v>
      </c>
      <c r="G5030">
        <v>-25550</v>
      </c>
      <c r="H5030">
        <v>600</v>
      </c>
      <c r="I5030">
        <v>2300</v>
      </c>
      <c r="J5030">
        <v>700</v>
      </c>
      <c r="K5030">
        <v>0</v>
      </c>
      <c r="L5030">
        <v>900</v>
      </c>
      <c r="M5030">
        <f>SUM(Emisiones_CO2_CO2eq_MUNDO[[#This Row],[Edificios (kilotoneladas CO₂e)]:[Electricidad y Calor (kilotoneladas CO₂e)]])</f>
        <v>-20140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</v>
      </c>
      <c r="F5031">
        <v>350</v>
      </c>
      <c r="G5031">
        <v>-25550</v>
      </c>
      <c r="H5031">
        <v>600</v>
      </c>
      <c r="I5031">
        <v>2500</v>
      </c>
      <c r="J5031">
        <v>800</v>
      </c>
      <c r="K5031">
        <v>0</v>
      </c>
      <c r="L5031">
        <v>700</v>
      </c>
      <c r="M5031">
        <f>SUM(Emisiones_CO2_CO2eq_MUNDO[[#This Row],[Edificios (kilotoneladas CO₂e)]:[Electricidad y Calor (kilotoneladas CO₂e)]])</f>
        <v>-20100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</v>
      </c>
      <c r="F5032">
        <v>390</v>
      </c>
      <c r="G5032">
        <v>-25540</v>
      </c>
      <c r="H5032">
        <v>600</v>
      </c>
      <c r="I5032">
        <v>2700</v>
      </c>
      <c r="J5032">
        <v>800</v>
      </c>
      <c r="K5032">
        <v>0</v>
      </c>
      <c r="L5032">
        <v>600</v>
      </c>
      <c r="M5032">
        <f>SUM(Emisiones_CO2_CO2eq_MUNDO[[#This Row],[Edificios (kilotoneladas CO₂e)]:[Electricidad y Calor (kilotoneladas CO₂e)]])</f>
        <v>-19750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</v>
      </c>
      <c r="F5033">
        <v>350</v>
      </c>
      <c r="G5033">
        <v>-25550</v>
      </c>
      <c r="H5033">
        <v>600</v>
      </c>
      <c r="I5033">
        <v>2800</v>
      </c>
      <c r="J5033">
        <v>800</v>
      </c>
      <c r="K5033">
        <v>0</v>
      </c>
      <c r="L5033">
        <v>1600</v>
      </c>
      <c r="M5033">
        <f>SUM(Emisiones_CO2_CO2eq_MUNDO[[#This Row],[Edificios (kilotoneladas CO₂e)]:[Electricidad y Calor (kilotoneladas CO₂e)]])</f>
        <v>-18800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</v>
      </c>
      <c r="F5034">
        <v>310</v>
      </c>
      <c r="G5034">
        <v>-25550</v>
      </c>
      <c r="H5034">
        <v>600</v>
      </c>
      <c r="I5034">
        <v>2400</v>
      </c>
      <c r="J5034">
        <v>700</v>
      </c>
      <c r="K5034">
        <v>0</v>
      </c>
      <c r="L5034">
        <v>700</v>
      </c>
      <c r="M5034">
        <f>SUM(Emisiones_CO2_CO2eq_MUNDO[[#This Row],[Edificios (kilotoneladas CO₂e)]:[Electricidad y Calor (kilotoneladas CO₂e)]])</f>
        <v>-20240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</v>
      </c>
      <c r="F5035">
        <v>450</v>
      </c>
      <c r="G5035">
        <v>-13890</v>
      </c>
      <c r="H5035">
        <v>500</v>
      </c>
      <c r="I5035">
        <v>2400</v>
      </c>
      <c r="J5035">
        <v>600</v>
      </c>
      <c r="K5035">
        <v>0</v>
      </c>
      <c r="L5035">
        <v>300</v>
      </c>
      <c r="M5035">
        <f>SUM(Emisiones_CO2_CO2eq_MUNDO[[#This Row],[Edificios (kilotoneladas CO₂e)]:[Electricidad y Calor (kilotoneladas CO₂e)]])</f>
        <v>-9040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</v>
      </c>
      <c r="F5036">
        <v>440</v>
      </c>
      <c r="G5036">
        <v>-13890</v>
      </c>
      <c r="H5036">
        <v>500</v>
      </c>
      <c r="I5036">
        <v>2200</v>
      </c>
      <c r="J5036">
        <v>600</v>
      </c>
      <c r="K5036">
        <v>0</v>
      </c>
      <c r="L5036">
        <v>200</v>
      </c>
      <c r="M5036">
        <f>SUM(Emisiones_CO2_CO2eq_MUNDO[[#This Row],[Edificios (kilotoneladas CO₂e)]:[Electricidad y Calor (kilotoneladas CO₂e)]])</f>
        <v>-9350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</v>
      </c>
      <c r="F5037">
        <v>460</v>
      </c>
      <c r="G5037">
        <v>-13890</v>
      </c>
      <c r="H5037">
        <v>500</v>
      </c>
      <c r="I5037">
        <v>2100</v>
      </c>
      <c r="J5037">
        <v>600</v>
      </c>
      <c r="K5037">
        <v>0</v>
      </c>
      <c r="L5037">
        <v>300</v>
      </c>
      <c r="M5037">
        <f>SUM(Emisiones_CO2_CO2eq_MUNDO[[#This Row],[Edificios (kilotoneladas CO₂e)]:[Electricidad y Calor (kilotoneladas CO₂e)]])</f>
        <v>-9430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</v>
      </c>
      <c r="F5038">
        <v>270</v>
      </c>
      <c r="G5038">
        <v>-13890</v>
      </c>
      <c r="H5038">
        <v>500</v>
      </c>
      <c r="I5038">
        <v>2200</v>
      </c>
      <c r="J5038">
        <v>600</v>
      </c>
      <c r="K5038">
        <v>0</v>
      </c>
      <c r="L5038">
        <v>1300</v>
      </c>
      <c r="M5038">
        <f>SUM(Emisiones_CO2_CO2eq_MUNDO[[#This Row],[Edificios (kilotoneladas CO₂e)]:[Electricidad y Calor (kilotoneladas CO₂e)]])</f>
        <v>-8520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</v>
      </c>
      <c r="F5039">
        <v>260</v>
      </c>
      <c r="G5039">
        <v>-13800</v>
      </c>
      <c r="H5039">
        <v>500</v>
      </c>
      <c r="I5039">
        <v>2300</v>
      </c>
      <c r="J5039">
        <v>600</v>
      </c>
      <c r="K5039">
        <v>0</v>
      </c>
      <c r="L5039">
        <v>1200</v>
      </c>
      <c r="M5039">
        <f>SUM(Emisiones_CO2_CO2eq_MUNDO[[#This Row],[Edificios (kilotoneladas CO₂e)]:[Electricidad y Calor (kilotoneladas CO₂e)]])</f>
        <v>-8440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</v>
      </c>
      <c r="F5040">
        <v>260</v>
      </c>
      <c r="G5040">
        <v>-19330</v>
      </c>
      <c r="H5040">
        <v>600</v>
      </c>
      <c r="I5040">
        <v>2400</v>
      </c>
      <c r="J5040">
        <v>600</v>
      </c>
      <c r="K5040">
        <v>0</v>
      </c>
      <c r="L5040">
        <v>2000</v>
      </c>
      <c r="M5040">
        <f>SUM(Emisiones_CO2_CO2eq_MUNDO[[#This Row],[Edificios (kilotoneladas CO₂e)]:[Electricidad y Calor (kilotoneladas CO₂e)]])</f>
        <v>-12970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</v>
      </c>
      <c r="F5041">
        <v>260</v>
      </c>
      <c r="G5041">
        <v>-19330</v>
      </c>
      <c r="H5041">
        <v>600</v>
      </c>
      <c r="I5041">
        <v>2600</v>
      </c>
      <c r="J5041">
        <v>600</v>
      </c>
      <c r="K5041">
        <v>0</v>
      </c>
      <c r="L5041">
        <v>1300</v>
      </c>
      <c r="M5041">
        <f>SUM(Emisiones_CO2_CO2eq_MUNDO[[#This Row],[Edificios (kilotoneladas CO₂e)]:[Electricidad y Calor (kilotoneladas CO₂e)]])</f>
        <v>-13470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</v>
      </c>
      <c r="F5042">
        <v>250</v>
      </c>
      <c r="G5042">
        <v>-19320</v>
      </c>
      <c r="H5042">
        <v>600</v>
      </c>
      <c r="I5042">
        <v>2700</v>
      </c>
      <c r="J5042">
        <v>600</v>
      </c>
      <c r="K5042">
        <v>0</v>
      </c>
      <c r="L5042">
        <v>3000</v>
      </c>
      <c r="M5042">
        <f>SUM(Emisiones_CO2_CO2eq_MUNDO[[#This Row],[Edificios (kilotoneladas CO₂e)]:[Electricidad y Calor (kilotoneladas CO₂e)]])</f>
        <v>-11570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</v>
      </c>
      <c r="F5043">
        <v>420</v>
      </c>
      <c r="G5043">
        <v>-19320</v>
      </c>
      <c r="H5043">
        <v>500</v>
      </c>
      <c r="I5043">
        <v>2800</v>
      </c>
      <c r="J5043">
        <v>600</v>
      </c>
      <c r="K5043">
        <v>0</v>
      </c>
      <c r="L5043">
        <v>2800</v>
      </c>
      <c r="M5043">
        <f>SUM(Emisiones_CO2_CO2eq_MUNDO[[#This Row],[Edificios (kilotoneladas CO₂e)]:[Electricidad y Calor (kilotoneladas CO₂e)]])</f>
        <v>-11600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</v>
      </c>
      <c r="F5044">
        <v>330</v>
      </c>
      <c r="G5044">
        <v>-19330</v>
      </c>
      <c r="H5044">
        <v>500</v>
      </c>
      <c r="I5044">
        <v>3100</v>
      </c>
      <c r="J5044">
        <v>500</v>
      </c>
      <c r="K5044">
        <v>0</v>
      </c>
      <c r="L5044">
        <v>1200</v>
      </c>
      <c r="M5044">
        <f>SUM(Emisiones_CO2_CO2eq_MUNDO[[#This Row],[Edificios (kilotoneladas CO₂e)]:[Electricidad y Calor (kilotoneladas CO₂e)]])</f>
        <v>-13100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</v>
      </c>
      <c r="F5045">
        <v>380</v>
      </c>
      <c r="G5045">
        <v>-10490</v>
      </c>
      <c r="H5045">
        <v>500</v>
      </c>
      <c r="I5045">
        <v>3200</v>
      </c>
      <c r="J5045">
        <v>600</v>
      </c>
      <c r="K5045">
        <v>0</v>
      </c>
      <c r="L5045">
        <v>2200</v>
      </c>
      <c r="M5045">
        <f>SUM(Emisiones_CO2_CO2eq_MUNDO[[#This Row],[Edificios (kilotoneladas CO₂e)]:[Electricidad y Calor (kilotoneladas CO₂e)]])</f>
        <v>-3010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</v>
      </c>
      <c r="F5046">
        <v>340</v>
      </c>
      <c r="G5046">
        <v>-10520</v>
      </c>
      <c r="H5046">
        <v>500</v>
      </c>
      <c r="I5046">
        <v>3300</v>
      </c>
      <c r="J5046">
        <v>600</v>
      </c>
      <c r="K5046">
        <v>0</v>
      </c>
      <c r="L5046">
        <v>3200</v>
      </c>
      <c r="M5046">
        <f>SUM(Emisiones_CO2_CO2eq_MUNDO[[#This Row],[Edificios (kilotoneladas CO₂e)]:[Electricidad y Calor (kilotoneladas CO₂e)]])</f>
        <v>-1980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</v>
      </c>
      <c r="F5047">
        <v>330</v>
      </c>
      <c r="G5047">
        <v>-10520</v>
      </c>
      <c r="H5047">
        <v>600</v>
      </c>
      <c r="I5047">
        <v>3500</v>
      </c>
      <c r="J5047">
        <v>700</v>
      </c>
      <c r="K5047">
        <v>0</v>
      </c>
      <c r="L5047">
        <v>1800</v>
      </c>
      <c r="M5047">
        <f>SUM(Emisiones_CO2_CO2eq_MUNDO[[#This Row],[Edificios (kilotoneladas CO₂e)]:[Electricidad y Calor (kilotoneladas CO₂e)]])</f>
        <v>-3090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</v>
      </c>
      <c r="F5048">
        <v>320</v>
      </c>
      <c r="G5048">
        <v>-10530</v>
      </c>
      <c r="H5048">
        <v>500</v>
      </c>
      <c r="I5048">
        <v>3500</v>
      </c>
      <c r="J5048">
        <v>800</v>
      </c>
      <c r="K5048">
        <v>0</v>
      </c>
      <c r="L5048">
        <v>900</v>
      </c>
      <c r="M5048">
        <f>SUM(Emisiones_CO2_CO2eq_MUNDO[[#This Row],[Edificios (kilotoneladas CO₂e)]:[Electricidad y Calor (kilotoneladas CO₂e)]])</f>
        <v>-4010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</v>
      </c>
      <c r="F5049">
        <v>290</v>
      </c>
      <c r="G5049">
        <v>-10520</v>
      </c>
      <c r="H5049">
        <v>400</v>
      </c>
      <c r="I5049">
        <v>3500</v>
      </c>
      <c r="J5049">
        <v>800</v>
      </c>
      <c r="K5049">
        <v>0</v>
      </c>
      <c r="L5049">
        <v>1100</v>
      </c>
      <c r="M5049">
        <f>SUM(Emisiones_CO2_CO2eq_MUNDO[[#This Row],[Edificios (kilotoneladas CO₂e)]:[Electricidad y Calor (kilotoneladas CO₂e)]])</f>
        <v>-3930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</v>
      </c>
      <c r="F5050">
        <v>290</v>
      </c>
      <c r="G5050">
        <v>-10520</v>
      </c>
      <c r="H5050">
        <v>400</v>
      </c>
      <c r="I5050">
        <v>3600</v>
      </c>
      <c r="J5050">
        <v>800</v>
      </c>
      <c r="K5050">
        <v>0</v>
      </c>
      <c r="L5050">
        <v>800</v>
      </c>
      <c r="M5050">
        <f>SUM(Emisiones_CO2_CO2eq_MUNDO[[#This Row],[Edificios (kilotoneladas CO₂e)]:[Electricidad y Calor (kilotoneladas CO₂e)]])</f>
        <v>-4030</v>
      </c>
    </row>
    <row r="5051" spans="1:13" x14ac:dyDescent="0.25">
      <c r="A5051" t="s">
        <v>372</v>
      </c>
      <c r="B5051" t="s">
        <v>504</v>
      </c>
      <c r="C5051" t="s">
        <v>373</v>
      </c>
      <c r="D5051">
        <v>1990</v>
      </c>
      <c r="E5051">
        <v>0</v>
      </c>
      <c r="F5051">
        <v>0</v>
      </c>
      <c r="G5051">
        <v>-2350</v>
      </c>
      <c r="H5051">
        <v>62000</v>
      </c>
      <c r="I5051">
        <v>5700</v>
      </c>
      <c r="J5051">
        <v>0</v>
      </c>
      <c r="K5051">
        <v>0</v>
      </c>
      <c r="L5051">
        <v>47200</v>
      </c>
      <c r="M5051">
        <f>SUM(Emisiones_CO2_CO2eq_MUNDO[[#This Row],[Edificios (kilotoneladas CO₂e)]:[Electricidad y Calor (kilotoneladas CO₂e)]])</f>
        <v>112550</v>
      </c>
    </row>
    <row r="5052" spans="1:13" x14ac:dyDescent="0.25">
      <c r="A5052" t="s">
        <v>372</v>
      </c>
      <c r="B5052" t="s">
        <v>504</v>
      </c>
      <c r="C5052" t="s">
        <v>373</v>
      </c>
      <c r="D5052">
        <v>1991</v>
      </c>
      <c r="E5052">
        <v>0</v>
      </c>
      <c r="F5052">
        <v>0</v>
      </c>
      <c r="G5052">
        <v>-2350</v>
      </c>
      <c r="H5052">
        <v>63600</v>
      </c>
      <c r="I5052">
        <v>8000</v>
      </c>
      <c r="J5052">
        <v>0</v>
      </c>
      <c r="K5052">
        <v>0</v>
      </c>
      <c r="L5052">
        <v>47200</v>
      </c>
      <c r="M5052">
        <f>SUM(Emisiones_CO2_CO2eq_MUNDO[[#This Row],[Edificios (kilotoneladas CO₂e)]:[Electricidad y Calor (kilotoneladas CO₂e)]])</f>
        <v>116450</v>
      </c>
    </row>
    <row r="5053" spans="1:13" x14ac:dyDescent="0.25">
      <c r="A5053" t="s">
        <v>372</v>
      </c>
      <c r="B5053" t="s">
        <v>504</v>
      </c>
      <c r="C5053" t="s">
        <v>373</v>
      </c>
      <c r="D5053">
        <v>1992</v>
      </c>
      <c r="E5053">
        <v>0</v>
      </c>
      <c r="F5053">
        <v>2490</v>
      </c>
      <c r="G5053">
        <v>-2270</v>
      </c>
      <c r="H5053">
        <v>56300</v>
      </c>
      <c r="I5053">
        <v>6700</v>
      </c>
      <c r="J5053">
        <v>0</v>
      </c>
      <c r="K5053">
        <v>0</v>
      </c>
      <c r="L5053">
        <v>48200</v>
      </c>
      <c r="M5053">
        <f>SUM(Emisiones_CO2_CO2eq_MUNDO[[#This Row],[Edificios (kilotoneladas CO₂e)]:[Electricidad y Calor (kilotoneladas CO₂e)]])</f>
        <v>111420</v>
      </c>
    </row>
    <row r="5054" spans="1:13" x14ac:dyDescent="0.25">
      <c r="A5054" t="s">
        <v>372</v>
      </c>
      <c r="B5054" t="s">
        <v>504</v>
      </c>
      <c r="C5054" t="s">
        <v>373</v>
      </c>
      <c r="D5054">
        <v>1993</v>
      </c>
      <c r="E5054">
        <v>0</v>
      </c>
      <c r="F5054">
        <v>2370</v>
      </c>
      <c r="G5054">
        <v>-2270</v>
      </c>
      <c r="H5054">
        <v>59000</v>
      </c>
      <c r="I5054">
        <v>6100</v>
      </c>
      <c r="J5054">
        <v>0</v>
      </c>
      <c r="K5054">
        <v>0</v>
      </c>
      <c r="L5054">
        <v>47100</v>
      </c>
      <c r="M5054">
        <f>SUM(Emisiones_CO2_CO2eq_MUNDO[[#This Row],[Edificios (kilotoneladas CO₂e)]:[Electricidad y Calor (kilotoneladas CO₂e)]])</f>
        <v>112300</v>
      </c>
    </row>
    <row r="5055" spans="1:13" x14ac:dyDescent="0.25">
      <c r="A5055" t="s">
        <v>372</v>
      </c>
      <c r="B5055" t="s">
        <v>504</v>
      </c>
      <c r="C5055" t="s">
        <v>373</v>
      </c>
      <c r="D5055">
        <v>1994</v>
      </c>
      <c r="E5055">
        <v>0</v>
      </c>
      <c r="F5055">
        <v>2100</v>
      </c>
      <c r="G5055">
        <v>-2270</v>
      </c>
      <c r="H5055">
        <v>58600</v>
      </c>
      <c r="I5055">
        <v>6000</v>
      </c>
      <c r="J5055">
        <v>0</v>
      </c>
      <c r="K5055">
        <v>0</v>
      </c>
      <c r="L5055">
        <v>41700</v>
      </c>
      <c r="M5055">
        <f>SUM(Emisiones_CO2_CO2eq_MUNDO[[#This Row],[Edificios (kilotoneladas CO₂e)]:[Electricidad y Calor (kilotoneladas CO₂e)]])</f>
        <v>106130</v>
      </c>
    </row>
    <row r="5056" spans="1:13" x14ac:dyDescent="0.25">
      <c r="A5056" t="s">
        <v>372</v>
      </c>
      <c r="B5056" t="s">
        <v>504</v>
      </c>
      <c r="C5056" t="s">
        <v>373</v>
      </c>
      <c r="D5056">
        <v>1995</v>
      </c>
      <c r="E5056">
        <v>29300</v>
      </c>
      <c r="F5056">
        <v>1550</v>
      </c>
      <c r="G5056">
        <v>-2270</v>
      </c>
      <c r="H5056">
        <v>8800</v>
      </c>
      <c r="I5056">
        <v>7300</v>
      </c>
      <c r="J5056">
        <v>13400</v>
      </c>
      <c r="K5056">
        <v>0</v>
      </c>
      <c r="L5056">
        <v>35800</v>
      </c>
      <c r="M5056">
        <f>SUM(Emisiones_CO2_CO2eq_MUNDO[[#This Row],[Edificios (kilotoneladas CO₂e)]:[Electricidad y Calor (kilotoneladas CO₂e)]])</f>
        <v>93880</v>
      </c>
    </row>
    <row r="5057" spans="1:13" x14ac:dyDescent="0.25">
      <c r="A5057" t="s">
        <v>372</v>
      </c>
      <c r="B5057" t="s">
        <v>504</v>
      </c>
      <c r="C5057" t="s">
        <v>373</v>
      </c>
      <c r="D5057">
        <v>1996</v>
      </c>
      <c r="E5057">
        <v>32200</v>
      </c>
      <c r="F5057">
        <v>1430</v>
      </c>
      <c r="G5057">
        <v>-2270</v>
      </c>
      <c r="H5057">
        <v>5600</v>
      </c>
      <c r="I5057">
        <v>9400</v>
      </c>
      <c r="J5057">
        <v>10500</v>
      </c>
      <c r="K5057">
        <v>0</v>
      </c>
      <c r="L5057">
        <v>38000</v>
      </c>
      <c r="M5057">
        <f>SUM(Emisiones_CO2_CO2eq_MUNDO[[#This Row],[Edificios (kilotoneladas CO₂e)]:[Electricidad y Calor (kilotoneladas CO₂e)]])</f>
        <v>94860</v>
      </c>
    </row>
    <row r="5058" spans="1:13" x14ac:dyDescent="0.25">
      <c r="A5058" t="s">
        <v>372</v>
      </c>
      <c r="B5058" t="s">
        <v>504</v>
      </c>
      <c r="C5058" t="s">
        <v>373</v>
      </c>
      <c r="D5058">
        <v>1997</v>
      </c>
      <c r="E5058">
        <v>36200</v>
      </c>
      <c r="F5058">
        <v>1500</v>
      </c>
      <c r="G5058">
        <v>-2270</v>
      </c>
      <c r="H5058">
        <v>5200</v>
      </c>
      <c r="I5058">
        <v>9500</v>
      </c>
      <c r="J5058">
        <v>7800</v>
      </c>
      <c r="K5058">
        <v>0</v>
      </c>
      <c r="L5058">
        <v>38300</v>
      </c>
      <c r="M5058">
        <f>SUM(Emisiones_CO2_CO2eq_MUNDO[[#This Row],[Edificios (kilotoneladas CO₂e)]:[Electricidad y Calor (kilotoneladas CO₂e)]])</f>
        <v>96230</v>
      </c>
    </row>
    <row r="5059" spans="1:13" x14ac:dyDescent="0.25">
      <c r="A5059" t="s">
        <v>372</v>
      </c>
      <c r="B5059" t="s">
        <v>504</v>
      </c>
      <c r="C5059" t="s">
        <v>373</v>
      </c>
      <c r="D5059">
        <v>1998</v>
      </c>
      <c r="E5059">
        <v>40100</v>
      </c>
      <c r="F5059">
        <v>1590</v>
      </c>
      <c r="G5059">
        <v>-2270</v>
      </c>
      <c r="H5059">
        <v>5100</v>
      </c>
      <c r="I5059">
        <v>10200</v>
      </c>
      <c r="J5059">
        <v>15900</v>
      </c>
      <c r="K5059">
        <v>0</v>
      </c>
      <c r="L5059">
        <v>41300</v>
      </c>
      <c r="M5059">
        <f>SUM(Emisiones_CO2_CO2eq_MUNDO[[#This Row],[Edificios (kilotoneladas CO₂e)]:[Electricidad y Calor (kilotoneladas CO₂e)]])</f>
        <v>111920</v>
      </c>
    </row>
    <row r="5060" spans="1:13" x14ac:dyDescent="0.25">
      <c r="A5060" t="s">
        <v>372</v>
      </c>
      <c r="B5060" t="s">
        <v>504</v>
      </c>
      <c r="C5060" t="s">
        <v>373</v>
      </c>
      <c r="D5060">
        <v>1999</v>
      </c>
      <c r="E5060">
        <v>41300</v>
      </c>
      <c r="F5060">
        <v>1500</v>
      </c>
      <c r="G5060">
        <v>-2270</v>
      </c>
      <c r="H5060">
        <v>5100</v>
      </c>
      <c r="I5060">
        <v>10400</v>
      </c>
      <c r="J5060">
        <v>16300</v>
      </c>
      <c r="K5060">
        <v>0</v>
      </c>
      <c r="L5060">
        <v>40700</v>
      </c>
      <c r="M5060">
        <f>SUM(Emisiones_CO2_CO2eq_MUNDO[[#This Row],[Edificios (kilotoneladas CO₂e)]:[Electricidad y Calor (kilotoneladas CO₂e)]])</f>
        <v>113030</v>
      </c>
    </row>
    <row r="5061" spans="1:13" x14ac:dyDescent="0.25">
      <c r="A5061" t="s">
        <v>372</v>
      </c>
      <c r="B5061" t="s">
        <v>504</v>
      </c>
      <c r="C5061" t="s">
        <v>373</v>
      </c>
      <c r="D5061">
        <v>2000</v>
      </c>
      <c r="E5061">
        <v>40700</v>
      </c>
      <c r="F5061">
        <v>1480</v>
      </c>
      <c r="G5061">
        <v>-2270</v>
      </c>
      <c r="H5061">
        <v>5400</v>
      </c>
      <c r="I5061">
        <v>10300</v>
      </c>
      <c r="J5061">
        <v>16100</v>
      </c>
      <c r="K5061">
        <v>0</v>
      </c>
      <c r="L5061">
        <v>41500</v>
      </c>
      <c r="M5061">
        <f>SUM(Emisiones_CO2_CO2eq_MUNDO[[#This Row],[Edificios (kilotoneladas CO₂e)]:[Electricidad y Calor (kilotoneladas CO₂e)]])</f>
        <v>113210</v>
      </c>
    </row>
    <row r="5062" spans="1:13" x14ac:dyDescent="0.25">
      <c r="A5062" t="s">
        <v>372</v>
      </c>
      <c r="B5062" t="s">
        <v>504</v>
      </c>
      <c r="C5062" t="s">
        <v>373</v>
      </c>
      <c r="D5062">
        <v>2001</v>
      </c>
      <c r="E5062">
        <v>41300</v>
      </c>
      <c r="F5062">
        <v>1680</v>
      </c>
      <c r="G5062">
        <v>-2570</v>
      </c>
      <c r="H5062">
        <v>5400</v>
      </c>
      <c r="I5062">
        <v>10300</v>
      </c>
      <c r="J5062">
        <v>16200</v>
      </c>
      <c r="K5062">
        <v>0</v>
      </c>
      <c r="L5062">
        <v>42200</v>
      </c>
      <c r="M5062">
        <f>SUM(Emisiones_CO2_CO2eq_MUNDO[[#This Row],[Edificios (kilotoneladas CO₂e)]:[Electricidad y Calor (kilotoneladas CO₂e)]])</f>
        <v>114510</v>
      </c>
    </row>
    <row r="5063" spans="1:13" x14ac:dyDescent="0.25">
      <c r="A5063" t="s">
        <v>372</v>
      </c>
      <c r="B5063" t="s">
        <v>504</v>
      </c>
      <c r="C5063" t="s">
        <v>373</v>
      </c>
      <c r="D5063">
        <v>2002</v>
      </c>
      <c r="E5063">
        <v>43800</v>
      </c>
      <c r="F5063">
        <v>1690</v>
      </c>
      <c r="G5063">
        <v>-2570</v>
      </c>
      <c r="H5063">
        <v>5300</v>
      </c>
      <c r="I5063">
        <v>10300</v>
      </c>
      <c r="J5063">
        <v>17000</v>
      </c>
      <c r="K5063">
        <v>0</v>
      </c>
      <c r="L5063">
        <v>43300</v>
      </c>
      <c r="M5063">
        <f>SUM(Emisiones_CO2_CO2eq_MUNDO[[#This Row],[Edificios (kilotoneladas CO₂e)]:[Electricidad y Calor (kilotoneladas CO₂e)]])</f>
        <v>118820</v>
      </c>
    </row>
    <row r="5064" spans="1:13" x14ac:dyDescent="0.25">
      <c r="A5064" t="s">
        <v>372</v>
      </c>
      <c r="B5064" t="s">
        <v>504</v>
      </c>
      <c r="C5064" t="s">
        <v>373</v>
      </c>
      <c r="D5064">
        <v>2003</v>
      </c>
      <c r="E5064">
        <v>41500</v>
      </c>
      <c r="F5064">
        <v>1790</v>
      </c>
      <c r="G5064">
        <v>-2570</v>
      </c>
      <c r="H5064">
        <v>4400</v>
      </c>
      <c r="I5064">
        <v>10800</v>
      </c>
      <c r="J5064">
        <v>16300</v>
      </c>
      <c r="K5064">
        <v>0</v>
      </c>
      <c r="L5064">
        <v>42100</v>
      </c>
      <c r="M5064">
        <f>SUM(Emisiones_CO2_CO2eq_MUNDO[[#This Row],[Edificios (kilotoneladas CO₂e)]:[Electricidad y Calor (kilotoneladas CO₂e)]])</f>
        <v>114320</v>
      </c>
    </row>
    <row r="5065" spans="1:13" x14ac:dyDescent="0.25">
      <c r="A5065" t="s">
        <v>372</v>
      </c>
      <c r="B5065" t="s">
        <v>504</v>
      </c>
      <c r="C5065" t="s">
        <v>373</v>
      </c>
      <c r="D5065">
        <v>2004</v>
      </c>
      <c r="E5065">
        <v>40200</v>
      </c>
      <c r="F5065">
        <v>2130</v>
      </c>
      <c r="G5065">
        <v>-2570</v>
      </c>
      <c r="H5065">
        <v>4900</v>
      </c>
      <c r="I5065">
        <v>9500</v>
      </c>
      <c r="J5065">
        <v>16000</v>
      </c>
      <c r="K5065">
        <v>0</v>
      </c>
      <c r="L5065">
        <v>41400</v>
      </c>
      <c r="M5065">
        <f>SUM(Emisiones_CO2_CO2eq_MUNDO[[#This Row],[Edificios (kilotoneladas CO₂e)]:[Electricidad y Calor (kilotoneladas CO₂e)]])</f>
        <v>111560</v>
      </c>
    </row>
    <row r="5066" spans="1:13" x14ac:dyDescent="0.25">
      <c r="A5066" t="s">
        <v>372</v>
      </c>
      <c r="B5066" t="s">
        <v>504</v>
      </c>
      <c r="C5066" t="s">
        <v>373</v>
      </c>
      <c r="D5066">
        <v>2005</v>
      </c>
      <c r="E5066">
        <v>39000</v>
      </c>
      <c r="F5066">
        <v>2270</v>
      </c>
      <c r="G5066">
        <v>-2570</v>
      </c>
      <c r="H5066">
        <v>3700</v>
      </c>
      <c r="I5066">
        <v>8700</v>
      </c>
      <c r="J5066">
        <v>15300</v>
      </c>
      <c r="K5066">
        <v>0</v>
      </c>
      <c r="L5066">
        <v>40500</v>
      </c>
      <c r="M5066">
        <f>SUM(Emisiones_CO2_CO2eq_MUNDO[[#This Row],[Edificios (kilotoneladas CO₂e)]:[Electricidad y Calor (kilotoneladas CO₂e)]])</f>
        <v>106900</v>
      </c>
    </row>
    <row r="5067" spans="1:13" x14ac:dyDescent="0.25">
      <c r="A5067" t="s">
        <v>372</v>
      </c>
      <c r="B5067" t="s">
        <v>504</v>
      </c>
      <c r="C5067" t="s">
        <v>373</v>
      </c>
      <c r="D5067">
        <v>2006</v>
      </c>
      <c r="E5067">
        <v>39900</v>
      </c>
      <c r="F5067">
        <v>2350</v>
      </c>
      <c r="G5067">
        <v>-1320</v>
      </c>
      <c r="H5067">
        <v>3800</v>
      </c>
      <c r="I5067">
        <v>8700</v>
      </c>
      <c r="J5067">
        <v>15700</v>
      </c>
      <c r="K5067">
        <v>0</v>
      </c>
      <c r="L5067">
        <v>41500</v>
      </c>
      <c r="M5067">
        <f>SUM(Emisiones_CO2_CO2eq_MUNDO[[#This Row],[Edificios (kilotoneladas CO₂e)]:[Electricidad y Calor (kilotoneladas CO₂e)]])</f>
        <v>110630</v>
      </c>
    </row>
    <row r="5068" spans="1:13" x14ac:dyDescent="0.25">
      <c r="A5068" t="s">
        <v>372</v>
      </c>
      <c r="B5068" t="s">
        <v>504</v>
      </c>
      <c r="C5068" t="s">
        <v>373</v>
      </c>
      <c r="D5068">
        <v>2007</v>
      </c>
      <c r="E5068">
        <v>40000</v>
      </c>
      <c r="F5068">
        <v>2550</v>
      </c>
      <c r="G5068">
        <v>-1320</v>
      </c>
      <c r="H5068">
        <v>3900</v>
      </c>
      <c r="I5068">
        <v>8700</v>
      </c>
      <c r="J5068">
        <v>15800</v>
      </c>
      <c r="K5068">
        <v>0</v>
      </c>
      <c r="L5068">
        <v>41500</v>
      </c>
      <c r="M5068">
        <f>SUM(Emisiones_CO2_CO2eq_MUNDO[[#This Row],[Edificios (kilotoneladas CO₂e)]:[Electricidad y Calor (kilotoneladas CO₂e)]])</f>
        <v>111130</v>
      </c>
    </row>
    <row r="5069" spans="1:13" x14ac:dyDescent="0.25">
      <c r="A5069" t="s">
        <v>372</v>
      </c>
      <c r="B5069" t="s">
        <v>504</v>
      </c>
      <c r="C5069" t="s">
        <v>373</v>
      </c>
      <c r="D5069">
        <v>2008</v>
      </c>
      <c r="E5069">
        <v>41600</v>
      </c>
      <c r="F5069">
        <v>2830</v>
      </c>
      <c r="G5069">
        <v>-1320</v>
      </c>
      <c r="H5069">
        <v>3700</v>
      </c>
      <c r="I5069">
        <v>9000</v>
      </c>
      <c r="J5069">
        <v>16500</v>
      </c>
      <c r="K5069">
        <v>0</v>
      </c>
      <c r="L5069">
        <v>39100</v>
      </c>
      <c r="M5069">
        <f>SUM(Emisiones_CO2_CO2eq_MUNDO[[#This Row],[Edificios (kilotoneladas CO₂e)]:[Electricidad y Calor (kilotoneladas CO₂e)]])</f>
        <v>111410</v>
      </c>
    </row>
    <row r="5070" spans="1:13" x14ac:dyDescent="0.25">
      <c r="A5070" t="s">
        <v>372</v>
      </c>
      <c r="B5070" t="s">
        <v>504</v>
      </c>
      <c r="C5070" t="s">
        <v>373</v>
      </c>
      <c r="D5070">
        <v>2009</v>
      </c>
      <c r="E5070">
        <v>33700</v>
      </c>
      <c r="F5070">
        <v>2910</v>
      </c>
      <c r="G5070">
        <v>-1320</v>
      </c>
      <c r="H5070">
        <v>4200</v>
      </c>
      <c r="I5070">
        <v>8800</v>
      </c>
      <c r="J5070">
        <v>13400</v>
      </c>
      <c r="K5070">
        <v>0</v>
      </c>
      <c r="L5070">
        <v>39800</v>
      </c>
      <c r="M5070">
        <f>SUM(Emisiones_CO2_CO2eq_MUNDO[[#This Row],[Edificios (kilotoneladas CO₂e)]:[Electricidad y Calor (kilotoneladas CO₂e)]])</f>
        <v>101490</v>
      </c>
    </row>
    <row r="5071" spans="1:13" x14ac:dyDescent="0.25">
      <c r="A5071" t="s">
        <v>372</v>
      </c>
      <c r="B5071" t="s">
        <v>504</v>
      </c>
      <c r="C5071" t="s">
        <v>373</v>
      </c>
      <c r="D5071">
        <v>2010</v>
      </c>
      <c r="E5071">
        <v>33299.999999999898</v>
      </c>
      <c r="F5071">
        <v>2920</v>
      </c>
      <c r="G5071">
        <v>-1320</v>
      </c>
      <c r="H5071">
        <v>3600</v>
      </c>
      <c r="I5071">
        <v>8000</v>
      </c>
      <c r="J5071">
        <v>13000</v>
      </c>
      <c r="K5071">
        <v>0</v>
      </c>
      <c r="L5071">
        <v>39800</v>
      </c>
      <c r="M5071">
        <f>SUM(Emisiones_CO2_CO2eq_MUNDO[[#This Row],[Edificios (kilotoneladas CO₂e)]:[Electricidad y Calor (kilotoneladas CO₂e)]])</f>
        <v>99299.999999999898</v>
      </c>
    </row>
    <row r="5072" spans="1:13" x14ac:dyDescent="0.25">
      <c r="A5072" t="s">
        <v>372</v>
      </c>
      <c r="B5072" t="s">
        <v>504</v>
      </c>
      <c r="C5072" t="s">
        <v>373</v>
      </c>
      <c r="D5072">
        <v>2011</v>
      </c>
      <c r="E5072">
        <v>38700</v>
      </c>
      <c r="F5072">
        <v>2790</v>
      </c>
      <c r="G5072">
        <v>-16430</v>
      </c>
      <c r="H5072">
        <v>3700</v>
      </c>
      <c r="I5072">
        <v>8000</v>
      </c>
      <c r="J5072">
        <v>14900</v>
      </c>
      <c r="K5072">
        <v>0</v>
      </c>
      <c r="L5072">
        <v>41100</v>
      </c>
      <c r="M5072">
        <f>SUM(Emisiones_CO2_CO2eq_MUNDO[[#This Row],[Edificios (kilotoneladas CO₂e)]:[Electricidad y Calor (kilotoneladas CO₂e)]])</f>
        <v>92760</v>
      </c>
    </row>
    <row r="5073" spans="1:13" x14ac:dyDescent="0.25">
      <c r="A5073" t="s">
        <v>372</v>
      </c>
      <c r="B5073" t="s">
        <v>504</v>
      </c>
      <c r="C5073" t="s">
        <v>373</v>
      </c>
      <c r="D5073">
        <v>2012</v>
      </c>
      <c r="E5073">
        <v>40500</v>
      </c>
      <c r="F5073">
        <v>2790</v>
      </c>
      <c r="G5073">
        <v>-16430</v>
      </c>
      <c r="H5073">
        <v>3700</v>
      </c>
      <c r="I5073">
        <v>7900</v>
      </c>
      <c r="J5073">
        <v>15600</v>
      </c>
      <c r="K5073">
        <v>0</v>
      </c>
      <c r="L5073">
        <v>40600</v>
      </c>
      <c r="M5073">
        <f>SUM(Emisiones_CO2_CO2eq_MUNDO[[#This Row],[Edificios (kilotoneladas CO₂e)]:[Electricidad y Calor (kilotoneladas CO₂e)]])</f>
        <v>94660</v>
      </c>
    </row>
    <row r="5074" spans="1:13" x14ac:dyDescent="0.25">
      <c r="A5074" t="s">
        <v>372</v>
      </c>
      <c r="B5074" t="s">
        <v>504</v>
      </c>
      <c r="C5074" t="s">
        <v>373</v>
      </c>
      <c r="D5074">
        <v>2013</v>
      </c>
      <c r="E5074">
        <v>32600</v>
      </c>
      <c r="F5074">
        <v>2870</v>
      </c>
      <c r="G5074">
        <v>-16430</v>
      </c>
      <c r="H5074">
        <v>3500</v>
      </c>
      <c r="I5074">
        <v>6900</v>
      </c>
      <c r="J5074">
        <v>13000</v>
      </c>
      <c r="K5074">
        <v>0</v>
      </c>
      <c r="L5074">
        <v>40900</v>
      </c>
      <c r="M5074">
        <f>SUM(Emisiones_CO2_CO2eq_MUNDO[[#This Row],[Edificios (kilotoneladas CO₂e)]:[Electricidad y Calor (kilotoneladas CO₂e)]])</f>
        <v>83340</v>
      </c>
    </row>
    <row r="5075" spans="1:13" x14ac:dyDescent="0.25">
      <c r="A5075" t="s">
        <v>372</v>
      </c>
      <c r="B5075" t="s">
        <v>504</v>
      </c>
      <c r="C5075" t="s">
        <v>373</v>
      </c>
      <c r="D5075">
        <v>2014</v>
      </c>
      <c r="E5075">
        <v>33200</v>
      </c>
      <c r="F5075">
        <v>3020</v>
      </c>
      <c r="G5075">
        <v>-16430</v>
      </c>
      <c r="H5075">
        <v>3400</v>
      </c>
      <c r="I5075">
        <v>6700</v>
      </c>
      <c r="J5075">
        <v>13600</v>
      </c>
      <c r="K5075">
        <v>0</v>
      </c>
      <c r="L5075">
        <v>41500</v>
      </c>
      <c r="M5075">
        <f>SUM(Emisiones_CO2_CO2eq_MUNDO[[#This Row],[Edificios (kilotoneladas CO₂e)]:[Electricidad y Calor (kilotoneladas CO₂e)]])</f>
        <v>84990</v>
      </c>
    </row>
    <row r="5076" spans="1:13" x14ac:dyDescent="0.25">
      <c r="A5076" t="s">
        <v>372</v>
      </c>
      <c r="B5076" t="s">
        <v>504</v>
      </c>
      <c r="C5076" t="s">
        <v>373</v>
      </c>
      <c r="D5076">
        <v>2015</v>
      </c>
      <c r="E5076">
        <v>26300</v>
      </c>
      <c r="F5076">
        <v>3390</v>
      </c>
      <c r="G5076">
        <v>-16430</v>
      </c>
      <c r="H5076">
        <v>3200</v>
      </c>
      <c r="I5076">
        <v>5900</v>
      </c>
      <c r="J5076">
        <v>11000</v>
      </c>
      <c r="K5076">
        <v>0</v>
      </c>
      <c r="L5076">
        <v>42200</v>
      </c>
      <c r="M5076">
        <f>SUM(Emisiones_CO2_CO2eq_MUNDO[[#This Row],[Edificios (kilotoneladas CO₂e)]:[Electricidad y Calor (kilotoneladas CO₂e)]])</f>
        <v>75560</v>
      </c>
    </row>
    <row r="5077" spans="1:13" x14ac:dyDescent="0.25">
      <c r="A5077" t="s">
        <v>372</v>
      </c>
      <c r="B5077" t="s">
        <v>504</v>
      </c>
      <c r="C5077" t="s">
        <v>373</v>
      </c>
      <c r="D5077">
        <v>2016</v>
      </c>
      <c r="E5077">
        <v>26700</v>
      </c>
      <c r="F5077">
        <v>3390</v>
      </c>
      <c r="G5077">
        <v>-16430</v>
      </c>
      <c r="H5077">
        <v>2900</v>
      </c>
      <c r="I5077">
        <v>5700</v>
      </c>
      <c r="J5077">
        <v>11100</v>
      </c>
      <c r="K5077">
        <v>0</v>
      </c>
      <c r="L5077">
        <v>39000</v>
      </c>
      <c r="M5077">
        <f>SUM(Emisiones_CO2_CO2eq_MUNDO[[#This Row],[Edificios (kilotoneladas CO₂e)]:[Electricidad y Calor (kilotoneladas CO₂e)]])</f>
        <v>72360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E5078">
        <v>0</v>
      </c>
      <c r="F5078">
        <v>0</v>
      </c>
      <c r="G5078">
        <v>-30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f>SUM(Emisiones_CO2_CO2eq_MUNDO[[#This Row],[Edificios (kilotoneladas CO₂e)]:[Electricidad y Calor (kilotoneladas CO₂e)]])</f>
        <v>-30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E5079">
        <v>0</v>
      </c>
      <c r="F5079">
        <v>0</v>
      </c>
      <c r="G5079">
        <v>-30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f>SUM(Emisiones_CO2_CO2eq_MUNDO[[#This Row],[Edificios (kilotoneladas CO₂e)]:[Electricidad y Calor (kilotoneladas CO₂e)]])</f>
        <v>-30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E5080">
        <v>0</v>
      </c>
      <c r="F5080">
        <v>0</v>
      </c>
      <c r="G5080">
        <v>-30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f>SUM(Emisiones_CO2_CO2eq_MUNDO[[#This Row],[Edificios (kilotoneladas CO₂e)]:[Electricidad y Calor (kilotoneladas CO₂e)]])</f>
        <v>-30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E5081">
        <v>0</v>
      </c>
      <c r="F5081">
        <v>0</v>
      </c>
      <c r="G5081">
        <v>-30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f>SUM(Emisiones_CO2_CO2eq_MUNDO[[#This Row],[Edificios (kilotoneladas CO₂e)]:[Electricidad y Calor (kilotoneladas CO₂e)]])</f>
        <v>-30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E5082">
        <v>0</v>
      </c>
      <c r="F5082">
        <v>0</v>
      </c>
      <c r="G5082">
        <v>-30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f>SUM(Emisiones_CO2_CO2eq_MUNDO[[#This Row],[Edificios (kilotoneladas CO₂e)]:[Electricidad y Calor (kilotoneladas CO₂e)]])</f>
        <v>-30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E5083">
        <v>0</v>
      </c>
      <c r="F5083">
        <v>0</v>
      </c>
      <c r="G5083">
        <v>-30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f>SUM(Emisiones_CO2_CO2eq_MUNDO[[#This Row],[Edificios (kilotoneladas CO₂e)]:[Electricidad y Calor (kilotoneladas CO₂e)]])</f>
        <v>-30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E5084">
        <v>0</v>
      </c>
      <c r="F5084">
        <v>0</v>
      </c>
      <c r="G5084">
        <v>-30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f>SUM(Emisiones_CO2_CO2eq_MUNDO[[#This Row],[Edificios (kilotoneladas CO₂e)]:[Electricidad y Calor (kilotoneladas CO₂e)]])</f>
        <v>-30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E5085">
        <v>0</v>
      </c>
      <c r="F5085">
        <v>0</v>
      </c>
      <c r="G5085">
        <v>-30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f>SUM(Emisiones_CO2_CO2eq_MUNDO[[#This Row],[Edificios (kilotoneladas CO₂e)]:[Electricidad y Calor (kilotoneladas CO₂e)]])</f>
        <v>-30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E5086">
        <v>0</v>
      </c>
      <c r="F5086">
        <v>0</v>
      </c>
      <c r="G5086">
        <v>-30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f>SUM(Emisiones_CO2_CO2eq_MUNDO[[#This Row],[Edificios (kilotoneladas CO₂e)]:[Electricidad y Calor (kilotoneladas CO₂e)]])</f>
        <v>-30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E5087">
        <v>0</v>
      </c>
      <c r="F5087">
        <v>0</v>
      </c>
      <c r="G5087">
        <v>-30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f>SUM(Emisiones_CO2_CO2eq_MUNDO[[#This Row],[Edificios (kilotoneladas CO₂e)]:[Electricidad y Calor (kilotoneladas CO₂e)]])</f>
        <v>-30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E5088">
        <v>0</v>
      </c>
      <c r="F5088">
        <v>0</v>
      </c>
      <c r="G5088">
        <v>-30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f>SUM(Emisiones_CO2_CO2eq_MUNDO[[#This Row],[Edificios (kilotoneladas CO₂e)]:[Electricidad y Calor (kilotoneladas CO₂e)]])</f>
        <v>-30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E5089">
        <v>0</v>
      </c>
      <c r="F5089">
        <v>0</v>
      </c>
      <c r="G5089">
        <v>-20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f>SUM(Emisiones_CO2_CO2eq_MUNDO[[#This Row],[Edificios (kilotoneladas CO₂e)]:[Electricidad y Calor (kilotoneladas CO₂e)]])</f>
        <v>-20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E5090">
        <v>0</v>
      </c>
      <c r="F5090">
        <v>0</v>
      </c>
      <c r="G5090">
        <v>-20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f>SUM(Emisiones_CO2_CO2eq_MUNDO[[#This Row],[Edificios (kilotoneladas CO₂e)]:[Electricidad y Calor (kilotoneladas CO₂e)]])</f>
        <v>-20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E5091">
        <v>0</v>
      </c>
      <c r="F5091">
        <v>0</v>
      </c>
      <c r="G5091">
        <v>-20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f>SUM(Emisiones_CO2_CO2eq_MUNDO[[#This Row],[Edificios (kilotoneladas CO₂e)]:[Electricidad y Calor (kilotoneladas CO₂e)]])</f>
        <v>-20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E5092">
        <v>0</v>
      </c>
      <c r="F5092">
        <v>0</v>
      </c>
      <c r="G5092">
        <v>-20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f>SUM(Emisiones_CO2_CO2eq_MUNDO[[#This Row],[Edificios (kilotoneladas CO₂e)]:[Electricidad y Calor (kilotoneladas CO₂e)]])</f>
        <v>-20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E5093">
        <v>0</v>
      </c>
      <c r="F5093">
        <v>0</v>
      </c>
      <c r="G5093">
        <v>-20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f>SUM(Emisiones_CO2_CO2eq_MUNDO[[#This Row],[Edificios (kilotoneladas CO₂e)]:[Electricidad y Calor (kilotoneladas CO₂e)]])</f>
        <v>-20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E5094">
        <v>0</v>
      </c>
      <c r="F5094">
        <v>0</v>
      </c>
      <c r="G5094">
        <v>-30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f>SUM(Emisiones_CO2_CO2eq_MUNDO[[#This Row],[Edificios (kilotoneladas CO₂e)]:[Electricidad y Calor (kilotoneladas CO₂e)]])</f>
        <v>-30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E5095">
        <v>0</v>
      </c>
      <c r="F5095">
        <v>0</v>
      </c>
      <c r="G5095">
        <v>-30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f>SUM(Emisiones_CO2_CO2eq_MUNDO[[#This Row],[Edificios (kilotoneladas CO₂e)]:[Electricidad y Calor (kilotoneladas CO₂e)]])</f>
        <v>-30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E5096">
        <v>0</v>
      </c>
      <c r="F5096">
        <v>0</v>
      </c>
      <c r="G5096">
        <v>-30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f>SUM(Emisiones_CO2_CO2eq_MUNDO[[#This Row],[Edificios (kilotoneladas CO₂e)]:[Electricidad y Calor (kilotoneladas CO₂e)]])</f>
        <v>-30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E5097">
        <v>0</v>
      </c>
      <c r="F5097">
        <v>0</v>
      </c>
      <c r="G5097">
        <v>-30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f>SUM(Emisiones_CO2_CO2eq_MUNDO[[#This Row],[Edificios (kilotoneladas CO₂e)]:[Electricidad y Calor (kilotoneladas CO₂e)]])</f>
        <v>-30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E5098">
        <v>0</v>
      </c>
      <c r="F5098">
        <v>0</v>
      </c>
      <c r="G5098">
        <v>-30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f>SUM(Emisiones_CO2_CO2eq_MUNDO[[#This Row],[Edificios (kilotoneladas CO₂e)]:[Electricidad y Calor (kilotoneladas CO₂e)]])</f>
        <v>-30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E5099">
        <v>0</v>
      </c>
      <c r="F5099">
        <v>0</v>
      </c>
      <c r="G5099">
        <v>-10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f>SUM(Emisiones_CO2_CO2eq_MUNDO[[#This Row],[Edificios (kilotoneladas CO₂e)]:[Electricidad y Calor (kilotoneladas CO₂e)]])</f>
        <v>-10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E5100">
        <v>0</v>
      </c>
      <c r="F5100">
        <v>0</v>
      </c>
      <c r="G5100">
        <v>-10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f>SUM(Emisiones_CO2_CO2eq_MUNDO[[#This Row],[Edificios (kilotoneladas CO₂e)]:[Electricidad y Calor (kilotoneladas CO₂e)]])</f>
        <v>-10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E5101">
        <v>0</v>
      </c>
      <c r="F5101">
        <v>0</v>
      </c>
      <c r="G5101">
        <v>-10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f>SUM(Emisiones_CO2_CO2eq_MUNDO[[#This Row],[Edificios (kilotoneladas CO₂e)]:[Electricidad y Calor (kilotoneladas CO₂e)]])</f>
        <v>-10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E5102">
        <v>0</v>
      </c>
      <c r="F5102">
        <v>0</v>
      </c>
      <c r="G5102">
        <v>-10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f>SUM(Emisiones_CO2_CO2eq_MUNDO[[#This Row],[Edificios (kilotoneladas CO₂e)]:[Electricidad y Calor (kilotoneladas CO₂e)]])</f>
        <v>-10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E5103">
        <v>0</v>
      </c>
      <c r="F5103">
        <v>0</v>
      </c>
      <c r="G5103">
        <v>-10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f>SUM(Emisiones_CO2_CO2eq_MUNDO[[#This Row],[Edificios (kilotoneladas CO₂e)]:[Electricidad y Calor (kilotoneladas CO₂e)]])</f>
        <v>-10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E5104">
        <v>0</v>
      </c>
      <c r="F5104">
        <v>0</v>
      </c>
      <c r="G5104">
        <v>-10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f>SUM(Emisiones_CO2_CO2eq_MUNDO[[#This Row],[Edificios (kilotoneladas CO₂e)]:[Electricidad y Calor (kilotoneladas CO₂e)]])</f>
        <v>-10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</v>
      </c>
      <c r="F5105">
        <v>2370</v>
      </c>
      <c r="G5105">
        <v>118070</v>
      </c>
      <c r="H5105">
        <v>0</v>
      </c>
      <c r="I5105">
        <v>28600</v>
      </c>
      <c r="J5105">
        <v>23500</v>
      </c>
      <c r="K5105">
        <v>7170</v>
      </c>
      <c r="L5105">
        <v>36500</v>
      </c>
      <c r="M5105">
        <f>SUM(Emisiones_CO2_CO2eq_MUNDO[[#This Row],[Edificios (kilotoneladas CO₂e)]:[Electricidad y Calor (kilotoneladas CO₂e)]])</f>
        <v>221210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4099.99999999999</v>
      </c>
      <c r="F5106">
        <v>2860</v>
      </c>
      <c r="G5106">
        <v>118070</v>
      </c>
      <c r="H5106">
        <v>0</v>
      </c>
      <c r="I5106">
        <v>30300</v>
      </c>
      <c r="J5106">
        <v>25100</v>
      </c>
      <c r="K5106">
        <v>7170</v>
      </c>
      <c r="L5106">
        <v>32900</v>
      </c>
      <c r="M5106">
        <f>SUM(Emisiones_CO2_CO2eq_MUNDO[[#This Row],[Edificios (kilotoneladas CO₂e)]:[Electricidad y Calor (kilotoneladas CO₂e)]])</f>
        <v>220500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</v>
      </c>
      <c r="F5107">
        <v>2980</v>
      </c>
      <c r="G5107">
        <v>118070</v>
      </c>
      <c r="H5107">
        <v>200</v>
      </c>
      <c r="I5107">
        <v>29800</v>
      </c>
      <c r="J5107">
        <v>22800</v>
      </c>
      <c r="K5107">
        <v>7220</v>
      </c>
      <c r="L5107">
        <v>36700</v>
      </c>
      <c r="M5107">
        <f>SUM(Emisiones_CO2_CO2eq_MUNDO[[#This Row],[Edificios (kilotoneladas CO₂e)]:[Electricidad y Calor (kilotoneladas CO₂e)]])</f>
        <v>222970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</v>
      </c>
      <c r="F5108">
        <v>3090</v>
      </c>
      <c r="G5108">
        <v>118070</v>
      </c>
      <c r="H5108">
        <v>300</v>
      </c>
      <c r="I5108">
        <v>31900</v>
      </c>
      <c r="J5108">
        <v>25800</v>
      </c>
      <c r="K5108">
        <v>6840</v>
      </c>
      <c r="L5108">
        <v>37300</v>
      </c>
      <c r="M5108">
        <f>SUM(Emisiones_CO2_CO2eq_MUNDO[[#This Row],[Edificios (kilotoneladas CO₂e)]:[Electricidad y Calor (kilotoneladas CO₂e)]])</f>
        <v>228200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</v>
      </c>
      <c r="F5109">
        <v>3120</v>
      </c>
      <c r="G5109">
        <v>118070</v>
      </c>
      <c r="H5109">
        <v>500</v>
      </c>
      <c r="I5109">
        <v>32400</v>
      </c>
      <c r="J5109">
        <v>25900</v>
      </c>
      <c r="K5109">
        <v>6400</v>
      </c>
      <c r="L5109">
        <v>37800</v>
      </c>
      <c r="M5109">
        <f>SUM(Emisiones_CO2_CO2eq_MUNDO[[#This Row],[Edificios (kilotoneladas CO₂e)]:[Electricidad y Calor (kilotoneladas CO₂e)]])</f>
        <v>228390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</v>
      </c>
      <c r="F5110">
        <v>3460</v>
      </c>
      <c r="G5110">
        <v>118070</v>
      </c>
      <c r="H5110">
        <v>500</v>
      </c>
      <c r="I5110">
        <v>33500</v>
      </c>
      <c r="J5110">
        <v>28100</v>
      </c>
      <c r="K5110">
        <v>7390</v>
      </c>
      <c r="L5110">
        <v>39200</v>
      </c>
      <c r="M5110">
        <f>SUM(Emisiones_CO2_CO2eq_MUNDO[[#This Row],[Edificios (kilotoneladas CO₂e)]:[Electricidad y Calor (kilotoneladas CO₂e)]])</f>
        <v>234920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</v>
      </c>
      <c r="F5111">
        <v>3400</v>
      </c>
      <c r="G5111">
        <v>111380</v>
      </c>
      <c r="H5111">
        <v>200</v>
      </c>
      <c r="I5111">
        <v>34800</v>
      </c>
      <c r="J5111">
        <v>30800</v>
      </c>
      <c r="K5111">
        <v>13130</v>
      </c>
      <c r="L5111">
        <v>43100</v>
      </c>
      <c r="M5111">
        <f>SUM(Emisiones_CO2_CO2eq_MUNDO[[#This Row],[Edificios (kilotoneladas CO₂e)]:[Electricidad y Calor (kilotoneladas CO₂e)]])</f>
        <v>242010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</v>
      </c>
      <c r="F5112">
        <v>3660</v>
      </c>
      <c r="G5112">
        <v>111070</v>
      </c>
      <c r="H5112">
        <v>200</v>
      </c>
      <c r="I5112">
        <v>32500</v>
      </c>
      <c r="J5112">
        <v>32200</v>
      </c>
      <c r="K5112">
        <v>13460</v>
      </c>
      <c r="L5112">
        <v>49600</v>
      </c>
      <c r="M5112">
        <f>SUM(Emisiones_CO2_CO2eq_MUNDO[[#This Row],[Edificios (kilotoneladas CO₂e)]:[Electricidad y Calor (kilotoneladas CO₂e)]])</f>
        <v>247090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</v>
      </c>
      <c r="F5113">
        <v>3690</v>
      </c>
      <c r="G5113">
        <v>112160</v>
      </c>
      <c r="H5113">
        <v>200</v>
      </c>
      <c r="I5113">
        <v>33200</v>
      </c>
      <c r="J5113">
        <v>31700</v>
      </c>
      <c r="K5113">
        <v>9140</v>
      </c>
      <c r="L5113">
        <v>50200</v>
      </c>
      <c r="M5113">
        <f>SUM(Emisiones_CO2_CO2eq_MUNDO[[#This Row],[Edificios (kilotoneladas CO₂e)]:[Electricidad y Calor (kilotoneladas CO₂e)]])</f>
        <v>244690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</v>
      </c>
      <c r="F5114">
        <v>3820</v>
      </c>
      <c r="G5114">
        <v>111210</v>
      </c>
      <c r="H5114">
        <v>500</v>
      </c>
      <c r="I5114">
        <v>33200</v>
      </c>
      <c r="J5114">
        <v>28100</v>
      </c>
      <c r="K5114">
        <v>7660</v>
      </c>
      <c r="L5114">
        <v>41800</v>
      </c>
      <c r="M5114">
        <f>SUM(Emisiones_CO2_CO2eq_MUNDO[[#This Row],[Edificios (kilotoneladas CO₂e)]:[Electricidad y Calor (kilotoneladas CO₂e)]])</f>
        <v>231990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</v>
      </c>
      <c r="F5115">
        <v>3860</v>
      </c>
      <c r="G5115">
        <v>110660</v>
      </c>
      <c r="H5115">
        <v>500</v>
      </c>
      <c r="I5115">
        <v>34100</v>
      </c>
      <c r="J5115">
        <v>28000</v>
      </c>
      <c r="K5115">
        <v>9300</v>
      </c>
      <c r="L5115">
        <v>48200</v>
      </c>
      <c r="M5115">
        <f>SUM(Emisiones_CO2_CO2eq_MUNDO[[#This Row],[Edificios (kilotoneladas CO₂e)]:[Electricidad y Calor (kilotoneladas CO₂e)]])</f>
        <v>240020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</v>
      </c>
      <c r="F5116">
        <v>3860</v>
      </c>
      <c r="G5116">
        <v>134000</v>
      </c>
      <c r="H5116">
        <v>600</v>
      </c>
      <c r="I5116">
        <v>36700</v>
      </c>
      <c r="J5116">
        <v>29200</v>
      </c>
      <c r="K5116">
        <v>6890</v>
      </c>
      <c r="L5116">
        <v>51200</v>
      </c>
      <c r="M5116">
        <f>SUM(Emisiones_CO2_CO2eq_MUNDO[[#This Row],[Edificios (kilotoneladas CO₂e)]:[Electricidad y Calor (kilotoneladas CO₂e)]])</f>
        <v>267950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</v>
      </c>
      <c r="F5117">
        <v>3080</v>
      </c>
      <c r="G5117">
        <v>114100</v>
      </c>
      <c r="H5117">
        <v>500</v>
      </c>
      <c r="I5117">
        <v>35700</v>
      </c>
      <c r="J5117">
        <v>32100</v>
      </c>
      <c r="K5117">
        <v>8970</v>
      </c>
      <c r="L5117">
        <v>49000</v>
      </c>
      <c r="M5117">
        <f>SUM(Emisiones_CO2_CO2eq_MUNDO[[#This Row],[Edificios (kilotoneladas CO₂e)]:[Electricidad y Calor (kilotoneladas CO₂e)]])</f>
        <v>248850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</v>
      </c>
      <c r="F5118">
        <v>3350</v>
      </c>
      <c r="G5118">
        <v>128810</v>
      </c>
      <c r="H5118">
        <v>200</v>
      </c>
      <c r="I5118">
        <v>36300</v>
      </c>
      <c r="J5118">
        <v>32299.999999999898</v>
      </c>
      <c r="K5118">
        <v>6400</v>
      </c>
      <c r="L5118">
        <v>49100</v>
      </c>
      <c r="M5118">
        <f>SUM(Emisiones_CO2_CO2eq_MUNDO[[#This Row],[Edificios (kilotoneladas CO₂e)]:[Electricidad y Calor (kilotoneladas CO₂e)]])</f>
        <v>261059.99999999988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</v>
      </c>
      <c r="F5119">
        <v>2150</v>
      </c>
      <c r="G5119">
        <v>114880</v>
      </c>
      <c r="H5119">
        <v>300</v>
      </c>
      <c r="I5119">
        <v>38000</v>
      </c>
      <c r="J5119">
        <v>35100</v>
      </c>
      <c r="K5119">
        <v>7660</v>
      </c>
      <c r="L5119">
        <v>48100</v>
      </c>
      <c r="M5119">
        <f>SUM(Emisiones_CO2_CO2eq_MUNDO[[#This Row],[Edificios (kilotoneladas CO₂e)]:[Electricidad y Calor (kilotoneladas CO₂e)]])</f>
        <v>252490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</v>
      </c>
      <c r="F5120">
        <v>2470</v>
      </c>
      <c r="G5120">
        <v>118010</v>
      </c>
      <c r="H5120">
        <v>1300</v>
      </c>
      <c r="I5120">
        <v>42200</v>
      </c>
      <c r="J5120">
        <v>35600</v>
      </c>
      <c r="K5120">
        <v>14660</v>
      </c>
      <c r="L5120">
        <v>51500</v>
      </c>
      <c r="M5120">
        <f>SUM(Emisiones_CO2_CO2eq_MUNDO[[#This Row],[Edificios (kilotoneladas CO₂e)]:[Electricidad y Calor (kilotoneladas CO₂e)]])</f>
        <v>272740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</v>
      </c>
      <c r="F5121">
        <v>4650</v>
      </c>
      <c r="G5121">
        <v>8490</v>
      </c>
      <c r="H5121">
        <v>200</v>
      </c>
      <c r="I5121">
        <v>39800</v>
      </c>
      <c r="J5121">
        <v>33500</v>
      </c>
      <c r="K5121">
        <v>6620</v>
      </c>
      <c r="L5121">
        <v>55300</v>
      </c>
      <c r="M5121">
        <f>SUM(Emisiones_CO2_CO2eq_MUNDO[[#This Row],[Edificios (kilotoneladas CO₂e)]:[Electricidad y Calor (kilotoneladas CO₂e)]])</f>
        <v>153560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</v>
      </c>
      <c r="F5122">
        <v>3320</v>
      </c>
      <c r="G5122">
        <v>11810</v>
      </c>
      <c r="H5122">
        <v>500</v>
      </c>
      <c r="I5122">
        <v>43000</v>
      </c>
      <c r="J5122">
        <v>18300</v>
      </c>
      <c r="K5122">
        <v>14880</v>
      </c>
      <c r="L5122">
        <v>57400</v>
      </c>
      <c r="M5122">
        <f>SUM(Emisiones_CO2_CO2eq_MUNDO[[#This Row],[Edificios (kilotoneladas CO₂e)]:[Electricidad y Calor (kilotoneladas CO₂e)]])</f>
        <v>159910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</v>
      </c>
      <c r="F5123">
        <v>3250</v>
      </c>
      <c r="G5123">
        <v>4850</v>
      </c>
      <c r="H5123">
        <v>0</v>
      </c>
      <c r="I5123">
        <v>44400</v>
      </c>
      <c r="J5123">
        <v>42600</v>
      </c>
      <c r="K5123">
        <v>17890</v>
      </c>
      <c r="L5123">
        <v>65900</v>
      </c>
      <c r="M5123">
        <f>SUM(Emisiones_CO2_CO2eq_MUNDO[[#This Row],[Edificios (kilotoneladas CO₂e)]:[Electricidad y Calor (kilotoneladas CO₂e)]])</f>
        <v>185390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</v>
      </c>
      <c r="F5124">
        <v>3140</v>
      </c>
      <c r="G5124">
        <v>1430</v>
      </c>
      <c r="H5124">
        <v>0</v>
      </c>
      <c r="I5124">
        <v>46600</v>
      </c>
      <c r="J5124">
        <v>40800</v>
      </c>
      <c r="K5124">
        <v>17070</v>
      </c>
      <c r="L5124">
        <v>66800</v>
      </c>
      <c r="M5124">
        <f>SUM(Emisiones_CO2_CO2eq_MUNDO[[#This Row],[Edificios (kilotoneladas CO₂e)]:[Electricidad y Calor (kilotoneladas CO₂e)]])</f>
        <v>182240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</v>
      </c>
      <c r="F5125">
        <v>2810</v>
      </c>
      <c r="G5125">
        <v>20310</v>
      </c>
      <c r="H5125">
        <v>0</v>
      </c>
      <c r="I5125">
        <v>48200</v>
      </c>
      <c r="J5125">
        <v>56800</v>
      </c>
      <c r="K5125">
        <v>13020</v>
      </c>
      <c r="L5125">
        <v>60100</v>
      </c>
      <c r="M5125">
        <f>SUM(Emisiones_CO2_CO2eq_MUNDO[[#This Row],[Edificios (kilotoneladas CO₂e)]:[Electricidad y Calor (kilotoneladas CO₂e)]])</f>
        <v>207640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</v>
      </c>
      <c r="F5126">
        <v>3040</v>
      </c>
      <c r="G5126">
        <v>63090</v>
      </c>
      <c r="H5126">
        <v>0</v>
      </c>
      <c r="I5126">
        <v>43100</v>
      </c>
      <c r="J5126">
        <v>44300</v>
      </c>
      <c r="K5126">
        <v>17290</v>
      </c>
      <c r="L5126">
        <v>52000</v>
      </c>
      <c r="M5126">
        <f>SUM(Emisiones_CO2_CO2eq_MUNDO[[#This Row],[Edificios (kilotoneladas CO₂e)]:[Electricidad y Calor (kilotoneladas CO₂e)]])</f>
        <v>229020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</v>
      </c>
      <c r="F5127">
        <v>3170</v>
      </c>
      <c r="G5127">
        <v>63470</v>
      </c>
      <c r="H5127">
        <v>0</v>
      </c>
      <c r="I5127">
        <v>52800</v>
      </c>
      <c r="J5127">
        <v>46100</v>
      </c>
      <c r="K5127">
        <v>19590</v>
      </c>
      <c r="L5127">
        <v>58800</v>
      </c>
      <c r="M5127">
        <f>SUM(Emisiones_CO2_CO2eq_MUNDO[[#This Row],[Edificios (kilotoneladas CO₂e)]:[Electricidad y Calor (kilotoneladas CO₂e)]])</f>
        <v>250330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</v>
      </c>
      <c r="F5128">
        <v>3320</v>
      </c>
      <c r="G5128">
        <v>81300</v>
      </c>
      <c r="H5128">
        <v>0</v>
      </c>
      <c r="I5128">
        <v>44200</v>
      </c>
      <c r="J5128">
        <v>43600</v>
      </c>
      <c r="K5128">
        <v>26310</v>
      </c>
      <c r="L5128">
        <v>57500</v>
      </c>
      <c r="M5128">
        <f>SUM(Emisiones_CO2_CO2eq_MUNDO[[#This Row],[Edificios (kilotoneladas CO₂e)]:[Electricidad y Calor (kilotoneladas CO₂e)]])</f>
        <v>263030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</v>
      </c>
      <c r="F5129">
        <v>3150</v>
      </c>
      <c r="G5129">
        <v>69820</v>
      </c>
      <c r="H5129">
        <v>0</v>
      </c>
      <c r="I5129">
        <v>50000</v>
      </c>
      <c r="J5129">
        <v>40400</v>
      </c>
      <c r="K5129">
        <v>29430</v>
      </c>
      <c r="L5129">
        <v>54100</v>
      </c>
      <c r="M5129">
        <f>SUM(Emisiones_CO2_CO2eq_MUNDO[[#This Row],[Edificios (kilotoneladas CO₂e)]:[Electricidad y Calor (kilotoneladas CO₂e)]])</f>
        <v>253900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</v>
      </c>
      <c r="F5130">
        <v>3260</v>
      </c>
      <c r="G5130">
        <v>75120</v>
      </c>
      <c r="H5130">
        <v>0</v>
      </c>
      <c r="I5130">
        <v>45400</v>
      </c>
      <c r="J5130">
        <v>30200</v>
      </c>
      <c r="K5130">
        <v>29430</v>
      </c>
      <c r="L5130">
        <v>59000</v>
      </c>
      <c r="M5130">
        <f>SUM(Emisiones_CO2_CO2eq_MUNDO[[#This Row],[Edificios (kilotoneladas CO₂e)]:[Electricidad y Calor (kilotoneladas CO₂e)]])</f>
        <v>248310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</v>
      </c>
      <c r="F5131">
        <v>3260</v>
      </c>
      <c r="G5131">
        <v>83630</v>
      </c>
      <c r="H5131">
        <v>0</v>
      </c>
      <c r="I5131">
        <v>40000</v>
      </c>
      <c r="J5131">
        <v>25300</v>
      </c>
      <c r="K5131">
        <v>29430</v>
      </c>
      <c r="L5131">
        <v>56600</v>
      </c>
      <c r="M5131">
        <f>SUM(Emisiones_CO2_CO2eq_MUNDO[[#This Row],[Edificios (kilotoneladas CO₂e)]:[Electricidad y Calor (kilotoneladas CO₂e)]])</f>
        <v>243620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</v>
      </c>
      <c r="F5132">
        <v>1020</v>
      </c>
      <c r="G5132">
        <v>-49180</v>
      </c>
      <c r="H5132">
        <v>700</v>
      </c>
      <c r="I5132">
        <v>4200</v>
      </c>
      <c r="J5132">
        <v>5700</v>
      </c>
      <c r="K5132">
        <v>0</v>
      </c>
      <c r="L5132">
        <v>4900</v>
      </c>
      <c r="M5132">
        <f>SUM(Emisiones_CO2_CO2eq_MUNDO[[#This Row],[Edificios (kilotoneladas CO₂e)]:[Electricidad y Calor (kilotoneladas CO₂e)]])</f>
        <v>-30660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</v>
      </c>
      <c r="F5133">
        <v>1220</v>
      </c>
      <c r="G5133">
        <v>-49180</v>
      </c>
      <c r="H5133">
        <v>700</v>
      </c>
      <c r="I5133">
        <v>3900</v>
      </c>
      <c r="J5133">
        <v>6300</v>
      </c>
      <c r="K5133">
        <v>0</v>
      </c>
      <c r="L5133">
        <v>3600</v>
      </c>
      <c r="M5133">
        <f>SUM(Emisiones_CO2_CO2eq_MUNDO[[#This Row],[Edificios (kilotoneladas CO₂e)]:[Electricidad y Calor (kilotoneladas CO₂e)]])</f>
        <v>-30960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</v>
      </c>
      <c r="F5134">
        <v>1630</v>
      </c>
      <c r="G5134">
        <v>-49180</v>
      </c>
      <c r="H5134">
        <v>800</v>
      </c>
      <c r="I5134">
        <v>4400</v>
      </c>
      <c r="J5134">
        <v>6800</v>
      </c>
      <c r="K5134">
        <v>0</v>
      </c>
      <c r="L5134">
        <v>3000</v>
      </c>
      <c r="M5134">
        <f>SUM(Emisiones_CO2_CO2eq_MUNDO[[#This Row],[Edificios (kilotoneladas CO₂e)]:[Electricidad y Calor (kilotoneladas CO₂e)]])</f>
        <v>-29850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</v>
      </c>
      <c r="F5135">
        <v>1710</v>
      </c>
      <c r="G5135">
        <v>-49180</v>
      </c>
      <c r="H5135">
        <v>1100</v>
      </c>
      <c r="I5135">
        <v>6900</v>
      </c>
      <c r="J5135">
        <v>7200</v>
      </c>
      <c r="K5135">
        <v>1420</v>
      </c>
      <c r="L5135">
        <v>2800</v>
      </c>
      <c r="M5135">
        <f>SUM(Emisiones_CO2_CO2eq_MUNDO[[#This Row],[Edificios (kilotoneladas CO₂e)]:[Electricidad y Calor (kilotoneladas CO₂e)]])</f>
        <v>-24850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</v>
      </c>
      <c r="F5136">
        <v>1910</v>
      </c>
      <c r="G5136">
        <v>-49180</v>
      </c>
      <c r="H5136">
        <v>1100</v>
      </c>
      <c r="I5136">
        <v>7600</v>
      </c>
      <c r="J5136">
        <v>7400</v>
      </c>
      <c r="K5136">
        <v>1420</v>
      </c>
      <c r="L5136">
        <v>3700</v>
      </c>
      <c r="M5136">
        <f>SUM(Emisiones_CO2_CO2eq_MUNDO[[#This Row],[Edificios (kilotoneladas CO₂e)]:[Electricidad y Calor (kilotoneladas CO₂e)]])</f>
        <v>-22550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</v>
      </c>
      <c r="F5137">
        <v>2360</v>
      </c>
      <c r="G5137">
        <v>-49180</v>
      </c>
      <c r="H5137">
        <v>1100</v>
      </c>
      <c r="I5137">
        <v>7300</v>
      </c>
      <c r="J5137">
        <v>10400</v>
      </c>
      <c r="K5137">
        <v>490</v>
      </c>
      <c r="L5137">
        <v>4500</v>
      </c>
      <c r="M5137">
        <f>SUM(Emisiones_CO2_CO2eq_MUNDO[[#This Row],[Edificios (kilotoneladas CO₂e)]:[Electricidad y Calor (kilotoneladas CO₂e)]])</f>
        <v>-18830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</v>
      </c>
      <c r="F5138">
        <v>2670</v>
      </c>
      <c r="G5138">
        <v>-49310</v>
      </c>
      <c r="H5138">
        <v>1200</v>
      </c>
      <c r="I5138">
        <v>8000</v>
      </c>
      <c r="J5138">
        <v>11000</v>
      </c>
      <c r="K5138">
        <v>600</v>
      </c>
      <c r="L5138">
        <v>5600</v>
      </c>
      <c r="M5138">
        <f>SUM(Emisiones_CO2_CO2eq_MUNDO[[#This Row],[Edificios (kilotoneladas CO₂e)]:[Electricidad y Calor (kilotoneladas CO₂e)]])</f>
        <v>-15140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</v>
      </c>
      <c r="F5139">
        <v>3240</v>
      </c>
      <c r="G5139">
        <v>-49390</v>
      </c>
      <c r="H5139">
        <v>1200</v>
      </c>
      <c r="I5139">
        <v>8700</v>
      </c>
      <c r="J5139">
        <v>13200</v>
      </c>
      <c r="K5139">
        <v>490</v>
      </c>
      <c r="L5139">
        <v>8100</v>
      </c>
      <c r="M5139">
        <f>SUM(Emisiones_CO2_CO2eq_MUNDO[[#This Row],[Edificios (kilotoneladas CO₂e)]:[Electricidad y Calor (kilotoneladas CO₂e)]])</f>
        <v>-9360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</v>
      </c>
      <c r="F5140">
        <v>3930</v>
      </c>
      <c r="G5140">
        <v>-49220</v>
      </c>
      <c r="H5140">
        <v>1200</v>
      </c>
      <c r="I5140">
        <v>9200</v>
      </c>
      <c r="J5140">
        <v>13700</v>
      </c>
      <c r="K5140">
        <v>710</v>
      </c>
      <c r="L5140">
        <v>10400</v>
      </c>
      <c r="M5140">
        <f>SUM(Emisiones_CO2_CO2eq_MUNDO[[#This Row],[Edificios (kilotoneladas CO₂e)]:[Electricidad y Calor (kilotoneladas CO₂e)]])</f>
        <v>-4380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</v>
      </c>
      <c r="F5141">
        <v>4230</v>
      </c>
      <c r="G5141">
        <v>-49270</v>
      </c>
      <c r="H5141">
        <v>1200</v>
      </c>
      <c r="I5141">
        <v>9800</v>
      </c>
      <c r="J5141">
        <v>13800</v>
      </c>
      <c r="K5141">
        <v>660</v>
      </c>
      <c r="L5141">
        <v>9600</v>
      </c>
      <c r="M5141">
        <f>SUM(Emisiones_CO2_CO2eq_MUNDO[[#This Row],[Edificios (kilotoneladas CO₂e)]:[Electricidad y Calor (kilotoneladas CO₂e)]])</f>
        <v>-4080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</v>
      </c>
      <c r="F5142">
        <v>5360</v>
      </c>
      <c r="G5142">
        <v>-49350</v>
      </c>
      <c r="H5142">
        <v>1100</v>
      </c>
      <c r="I5142">
        <v>10600</v>
      </c>
      <c r="J5142">
        <v>14400</v>
      </c>
      <c r="K5142">
        <v>710</v>
      </c>
      <c r="L5142">
        <v>11500</v>
      </c>
      <c r="M5142">
        <f>SUM(Emisiones_CO2_CO2eq_MUNDO[[#This Row],[Edificios (kilotoneladas CO₂e)]:[Electricidad y Calor (kilotoneladas CO₂e)]])</f>
        <v>920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</v>
      </c>
      <c r="F5143">
        <v>6450</v>
      </c>
      <c r="G5143">
        <v>-22010</v>
      </c>
      <c r="H5143">
        <v>1100</v>
      </c>
      <c r="I5143">
        <v>11300</v>
      </c>
      <c r="J5143">
        <v>16399.999999999898</v>
      </c>
      <c r="K5143">
        <v>660</v>
      </c>
      <c r="L5143">
        <v>12300</v>
      </c>
      <c r="M5143">
        <f>SUM(Emisiones_CO2_CO2eq_MUNDO[[#This Row],[Edificios (kilotoneladas CO₂e)]:[Electricidad y Calor (kilotoneladas CO₂e)]])</f>
        <v>33799.999999999898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8199.9999999999891</v>
      </c>
      <c r="F5144">
        <v>8440</v>
      </c>
      <c r="G5144">
        <v>-19500</v>
      </c>
      <c r="H5144">
        <v>1300</v>
      </c>
      <c r="I5144">
        <v>13800</v>
      </c>
      <c r="J5144">
        <v>18300</v>
      </c>
      <c r="K5144">
        <v>660</v>
      </c>
      <c r="L5144">
        <v>15600</v>
      </c>
      <c r="M5144">
        <f>SUM(Emisiones_CO2_CO2eq_MUNDO[[#This Row],[Edificios (kilotoneladas CO₂e)]:[Electricidad y Calor (kilotoneladas CO₂e)]])</f>
        <v>46799.999999999985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</v>
      </c>
      <c r="F5145">
        <v>9600</v>
      </c>
      <c r="G5145">
        <v>-22000</v>
      </c>
      <c r="H5145">
        <v>1400</v>
      </c>
      <c r="I5145">
        <v>15700</v>
      </c>
      <c r="J5145">
        <v>19600</v>
      </c>
      <c r="K5145">
        <v>550</v>
      </c>
      <c r="L5145">
        <v>15800</v>
      </c>
      <c r="M5145">
        <f>SUM(Emisiones_CO2_CO2eq_MUNDO[[#This Row],[Edificios (kilotoneladas CO₂e)]:[Electricidad y Calor (kilotoneladas CO₂e)]])</f>
        <v>48550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</v>
      </c>
      <c r="F5146">
        <v>10360</v>
      </c>
      <c r="G5146">
        <v>-21660</v>
      </c>
      <c r="H5146">
        <v>1600</v>
      </c>
      <c r="I5146">
        <v>19100</v>
      </c>
      <c r="J5146">
        <v>22800</v>
      </c>
      <c r="K5146">
        <v>550</v>
      </c>
      <c r="L5146">
        <v>20500</v>
      </c>
      <c r="M5146">
        <f>SUM(Emisiones_CO2_CO2eq_MUNDO[[#This Row],[Edificios (kilotoneladas CO₂e)]:[Electricidad y Calor (kilotoneladas CO₂e)]])</f>
        <v>62750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</v>
      </c>
      <c r="F5147">
        <v>12150</v>
      </c>
      <c r="G5147">
        <v>-21560</v>
      </c>
      <c r="H5147">
        <v>1600</v>
      </c>
      <c r="I5147">
        <v>19200</v>
      </c>
      <c r="J5147">
        <v>24100</v>
      </c>
      <c r="K5147">
        <v>660</v>
      </c>
      <c r="L5147">
        <v>24300</v>
      </c>
      <c r="M5147">
        <f>SUM(Emisiones_CO2_CO2eq_MUNDO[[#This Row],[Edificios (kilotoneladas CO₂e)]:[Electricidad y Calor (kilotoneladas CO₂e)]])</f>
        <v>70350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</v>
      </c>
      <c r="F5148">
        <v>12760</v>
      </c>
      <c r="G5148">
        <v>-11010</v>
      </c>
      <c r="H5148">
        <v>1600</v>
      </c>
      <c r="I5148">
        <v>19200</v>
      </c>
      <c r="J5148">
        <v>24100</v>
      </c>
      <c r="K5148">
        <v>1420</v>
      </c>
      <c r="L5148">
        <v>26700</v>
      </c>
      <c r="M5148">
        <f>SUM(Emisiones_CO2_CO2eq_MUNDO[[#This Row],[Edificios (kilotoneladas CO₂e)]:[Electricidad y Calor (kilotoneladas CO₂e)]])</f>
        <v>84570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</v>
      </c>
      <c r="F5149">
        <v>14280</v>
      </c>
      <c r="G5149">
        <v>-10960</v>
      </c>
      <c r="H5149">
        <v>1600</v>
      </c>
      <c r="I5149">
        <v>22400</v>
      </c>
      <c r="J5149">
        <v>26900</v>
      </c>
      <c r="K5149">
        <v>1090</v>
      </c>
      <c r="L5149">
        <v>28900</v>
      </c>
      <c r="M5149">
        <f>SUM(Emisiones_CO2_CO2eq_MUNDO[[#This Row],[Edificios (kilotoneladas CO₂e)]:[Electricidad y Calor (kilotoneladas CO₂e)]])</f>
        <v>94110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</v>
      </c>
      <c r="F5150">
        <v>15280</v>
      </c>
      <c r="G5150">
        <v>-11020</v>
      </c>
      <c r="H5150">
        <v>1600</v>
      </c>
      <c r="I5150">
        <v>23800</v>
      </c>
      <c r="J5150">
        <v>35400</v>
      </c>
      <c r="K5150">
        <v>1090</v>
      </c>
      <c r="L5150">
        <v>30200</v>
      </c>
      <c r="M5150">
        <f>SUM(Emisiones_CO2_CO2eq_MUNDO[[#This Row],[Edificios (kilotoneladas CO₂e)]:[Electricidad y Calor (kilotoneladas CO₂e)]])</f>
        <v>106250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</v>
      </c>
      <c r="F5151">
        <v>18630</v>
      </c>
      <c r="G5151">
        <v>-11010</v>
      </c>
      <c r="H5151">
        <v>1700</v>
      </c>
      <c r="I5151">
        <v>28600</v>
      </c>
      <c r="J5151">
        <v>38900</v>
      </c>
      <c r="K5151">
        <v>1090</v>
      </c>
      <c r="L5151">
        <v>32299.999999999898</v>
      </c>
      <c r="M5151">
        <f>SUM(Emisiones_CO2_CO2eq_MUNDO[[#This Row],[Edificios (kilotoneladas CO₂e)]:[Electricidad y Calor (kilotoneladas CO₂e)]])</f>
        <v>120309.9999999999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</v>
      </c>
      <c r="F5152">
        <v>21300</v>
      </c>
      <c r="G5152">
        <v>-10780</v>
      </c>
      <c r="H5152">
        <v>1600</v>
      </c>
      <c r="I5152">
        <v>30500</v>
      </c>
      <c r="J5152">
        <v>41600</v>
      </c>
      <c r="K5152">
        <v>1480</v>
      </c>
      <c r="L5152">
        <v>41500</v>
      </c>
      <c r="M5152">
        <f>SUM(Emisiones_CO2_CO2eq_MUNDO[[#This Row],[Edificios (kilotoneladas CO₂e)]:[Electricidad y Calor (kilotoneladas CO₂e)]])</f>
        <v>138100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</v>
      </c>
      <c r="F5153">
        <v>22040</v>
      </c>
      <c r="G5153">
        <v>-23450</v>
      </c>
      <c r="H5153">
        <v>1600</v>
      </c>
      <c r="I5153">
        <v>30100</v>
      </c>
      <c r="J5153">
        <v>43000</v>
      </c>
      <c r="K5153">
        <v>980</v>
      </c>
      <c r="L5153">
        <v>40300</v>
      </c>
      <c r="M5153">
        <f>SUM(Emisiones_CO2_CO2eq_MUNDO[[#This Row],[Edificios (kilotoneladas CO₂e)]:[Electricidad y Calor (kilotoneladas CO₂e)]])</f>
        <v>125270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</v>
      </c>
      <c r="F5154">
        <v>20940</v>
      </c>
      <c r="G5154">
        <v>-23480</v>
      </c>
      <c r="H5154">
        <v>1500</v>
      </c>
      <c r="I5154">
        <v>29600</v>
      </c>
      <c r="J5154">
        <v>42400</v>
      </c>
      <c r="K5154">
        <v>1150</v>
      </c>
      <c r="L5154">
        <v>41400</v>
      </c>
      <c r="M5154">
        <f>SUM(Emisiones_CO2_CO2eq_MUNDO[[#This Row],[Edificios (kilotoneladas CO₂e)]:[Electricidad y Calor (kilotoneladas CO₂e)]])</f>
        <v>123410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</v>
      </c>
      <c r="F5155">
        <v>21990</v>
      </c>
      <c r="G5155">
        <v>-21710</v>
      </c>
      <c r="H5155">
        <v>1400</v>
      </c>
      <c r="I5155">
        <v>28800</v>
      </c>
      <c r="J5155">
        <v>44600</v>
      </c>
      <c r="K5155">
        <v>1150</v>
      </c>
      <c r="L5155">
        <v>44500</v>
      </c>
      <c r="M5155">
        <f>SUM(Emisiones_CO2_CO2eq_MUNDO[[#This Row],[Edificios (kilotoneladas CO₂e)]:[Electricidad y Calor (kilotoneladas CO₂e)]])</f>
        <v>131430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</v>
      </c>
      <c r="F5156">
        <v>23090</v>
      </c>
      <c r="G5156">
        <v>-22920</v>
      </c>
      <c r="H5156">
        <v>1400</v>
      </c>
      <c r="I5156">
        <v>29400</v>
      </c>
      <c r="J5156">
        <v>49600</v>
      </c>
      <c r="K5156">
        <v>1090</v>
      </c>
      <c r="L5156">
        <v>53000</v>
      </c>
      <c r="M5156">
        <f>SUM(Emisiones_CO2_CO2eq_MUNDO[[#This Row],[Edificios (kilotoneladas CO₂e)]:[Electricidad y Calor (kilotoneladas CO₂e)]])</f>
        <v>145060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</v>
      </c>
      <c r="F5157">
        <v>25530</v>
      </c>
      <c r="G5157">
        <v>-23480</v>
      </c>
      <c r="H5157">
        <v>1300</v>
      </c>
      <c r="I5157">
        <v>32100</v>
      </c>
      <c r="J5157">
        <v>51100</v>
      </c>
      <c r="K5157">
        <v>1090</v>
      </c>
      <c r="L5157">
        <v>73600</v>
      </c>
      <c r="M5157">
        <f>SUM(Emisiones_CO2_CO2eq_MUNDO[[#This Row],[Edificios (kilotoneladas CO₂e)]:[Electricidad y Calor (kilotoneladas CO₂e)]])</f>
        <v>171840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</v>
      </c>
      <c r="F5158">
        <v>29270</v>
      </c>
      <c r="G5158">
        <v>-23290</v>
      </c>
      <c r="H5158">
        <v>1500</v>
      </c>
      <c r="I5158">
        <v>36900</v>
      </c>
      <c r="J5158">
        <v>62400</v>
      </c>
      <c r="K5158">
        <v>1090</v>
      </c>
      <c r="L5158">
        <v>73900</v>
      </c>
      <c r="M5158">
        <f>SUM(Emisiones_CO2_CO2eq_MUNDO[[#This Row],[Edificios (kilotoneladas CO₂e)]:[Electricidad y Calor (kilotoneladas CO₂e)]])</f>
        <v>194070</v>
      </c>
    </row>
    <row r="5159" spans="1:13" x14ac:dyDescent="0.25">
      <c r="A5159" t="s">
        <v>380</v>
      </c>
      <c r="B5159" t="s">
        <v>392</v>
      </c>
      <c r="C5159" t="s">
        <v>381</v>
      </c>
      <c r="D5159">
        <v>1990</v>
      </c>
      <c r="E5159">
        <v>2604700</v>
      </c>
      <c r="F5159">
        <v>501900</v>
      </c>
      <c r="G5159">
        <v>3604820</v>
      </c>
      <c r="H5159">
        <v>760400</v>
      </c>
      <c r="I5159">
        <v>4595400</v>
      </c>
      <c r="J5159">
        <v>3953600</v>
      </c>
      <c r="K5159">
        <v>164090</v>
      </c>
      <c r="L5159">
        <v>8604100</v>
      </c>
      <c r="M5159">
        <f>SUM(Emisiones_CO2_CO2eq_MUNDO[[#This Row],[Edificios (kilotoneladas CO₂e)]:[Electricidad y Calor (kilotoneladas CO₂e)]])</f>
        <v>24789010</v>
      </c>
    </row>
    <row r="5160" spans="1:13" x14ac:dyDescent="0.25">
      <c r="A5160" t="s">
        <v>380</v>
      </c>
      <c r="B5160" t="s">
        <v>392</v>
      </c>
      <c r="C5160" t="s">
        <v>381</v>
      </c>
      <c r="D5160">
        <v>1991</v>
      </c>
      <c r="E5160">
        <v>2630400</v>
      </c>
      <c r="F5160">
        <v>515000</v>
      </c>
      <c r="G5160">
        <v>3604830</v>
      </c>
      <c r="H5160">
        <v>759300</v>
      </c>
      <c r="I5160">
        <v>4638700</v>
      </c>
      <c r="J5160">
        <v>3869500</v>
      </c>
      <c r="K5160">
        <v>233140</v>
      </c>
      <c r="L5160">
        <v>8741400</v>
      </c>
      <c r="M5160">
        <f>SUM(Emisiones_CO2_CO2eq_MUNDO[[#This Row],[Edificios (kilotoneladas CO₂e)]:[Electricidad y Calor (kilotoneladas CO₂e)]])</f>
        <v>24992270</v>
      </c>
    </row>
    <row r="5161" spans="1:13" x14ac:dyDescent="0.25">
      <c r="A5161" t="s">
        <v>380</v>
      </c>
      <c r="B5161" t="s">
        <v>392</v>
      </c>
      <c r="C5161" t="s">
        <v>381</v>
      </c>
      <c r="D5161">
        <v>1992</v>
      </c>
      <c r="E5161">
        <v>2523800</v>
      </c>
      <c r="F5161">
        <v>537200</v>
      </c>
      <c r="G5161">
        <v>3604800</v>
      </c>
      <c r="H5161">
        <v>674600</v>
      </c>
      <c r="I5161">
        <v>4745900</v>
      </c>
      <c r="J5161">
        <v>3734800</v>
      </c>
      <c r="K5161">
        <v>202990</v>
      </c>
      <c r="L5161">
        <v>8904000</v>
      </c>
      <c r="M5161">
        <f>SUM(Emisiones_CO2_CO2eq_MUNDO[[#This Row],[Edificios (kilotoneladas CO₂e)]:[Electricidad y Calor (kilotoneladas CO₂e)]])</f>
        <v>24928090</v>
      </c>
    </row>
    <row r="5162" spans="1:13" x14ac:dyDescent="0.25">
      <c r="A5162" t="s">
        <v>380</v>
      </c>
      <c r="B5162" t="s">
        <v>392</v>
      </c>
      <c r="C5162" t="s">
        <v>381</v>
      </c>
      <c r="D5162">
        <v>1993</v>
      </c>
      <c r="E5162">
        <v>2582300</v>
      </c>
      <c r="F5162">
        <v>557500</v>
      </c>
      <c r="G5162">
        <v>3604830</v>
      </c>
      <c r="H5162">
        <v>688700</v>
      </c>
      <c r="I5162">
        <v>4786900</v>
      </c>
      <c r="J5162">
        <v>3685100</v>
      </c>
      <c r="K5162">
        <v>200860</v>
      </c>
      <c r="L5162">
        <v>8953400</v>
      </c>
      <c r="M5162">
        <f>SUM(Emisiones_CO2_CO2eq_MUNDO[[#This Row],[Edificios (kilotoneladas CO₂e)]:[Electricidad y Calor (kilotoneladas CO₂e)]])</f>
        <v>25059590</v>
      </c>
    </row>
    <row r="5163" spans="1:13" x14ac:dyDescent="0.25">
      <c r="A5163" t="s">
        <v>380</v>
      </c>
      <c r="B5163" t="s">
        <v>392</v>
      </c>
      <c r="C5163" t="s">
        <v>381</v>
      </c>
      <c r="D5163">
        <v>1994</v>
      </c>
      <c r="E5163">
        <v>2500300</v>
      </c>
      <c r="F5163">
        <v>593800</v>
      </c>
      <c r="G5163">
        <v>3604840</v>
      </c>
      <c r="H5163">
        <v>660800</v>
      </c>
      <c r="I5163">
        <v>4884300</v>
      </c>
      <c r="J5163">
        <v>3704300</v>
      </c>
      <c r="K5163">
        <v>201110</v>
      </c>
      <c r="L5163">
        <v>9051000</v>
      </c>
      <c r="M5163">
        <f>SUM(Emisiones_CO2_CO2eq_MUNDO[[#This Row],[Edificios (kilotoneladas CO₂e)]:[Electricidad y Calor (kilotoneladas CO₂e)]])</f>
        <v>25200450</v>
      </c>
    </row>
    <row r="5164" spans="1:13" x14ac:dyDescent="0.25">
      <c r="A5164" t="s">
        <v>380</v>
      </c>
      <c r="B5164" t="s">
        <v>392</v>
      </c>
      <c r="C5164" t="s">
        <v>381</v>
      </c>
      <c r="D5164">
        <v>1995</v>
      </c>
      <c r="E5164">
        <v>2575900</v>
      </c>
      <c r="F5164">
        <v>627700</v>
      </c>
      <c r="G5164">
        <v>3604850</v>
      </c>
      <c r="H5164">
        <v>611600</v>
      </c>
      <c r="I5164">
        <v>5017100</v>
      </c>
      <c r="J5164">
        <v>3931000</v>
      </c>
      <c r="K5164">
        <v>216980</v>
      </c>
      <c r="L5164">
        <v>9243900</v>
      </c>
      <c r="M5164">
        <f>SUM(Emisiones_CO2_CO2eq_MUNDO[[#This Row],[Edificios (kilotoneladas CO₂e)]:[Electricidad y Calor (kilotoneladas CO₂e)]])</f>
        <v>25829030</v>
      </c>
    </row>
    <row r="5165" spans="1:13" x14ac:dyDescent="0.25">
      <c r="A5165" t="s">
        <v>380</v>
      </c>
      <c r="B5165" t="s">
        <v>392</v>
      </c>
      <c r="C5165" t="s">
        <v>381</v>
      </c>
      <c r="D5165">
        <v>1996</v>
      </c>
      <c r="E5165">
        <v>2647000</v>
      </c>
      <c r="F5165">
        <v>641300</v>
      </c>
      <c r="G5165">
        <v>3238340</v>
      </c>
      <c r="H5165">
        <v>537500</v>
      </c>
      <c r="I5165">
        <v>5220200</v>
      </c>
      <c r="J5165">
        <v>3821200</v>
      </c>
      <c r="K5165">
        <v>230160</v>
      </c>
      <c r="L5165">
        <v>9600000</v>
      </c>
      <c r="M5165">
        <f>SUM(Emisiones_CO2_CO2eq_MUNDO[[#This Row],[Edificios (kilotoneladas CO₂e)]:[Electricidad y Calor (kilotoneladas CO₂e)]])</f>
        <v>25935700</v>
      </c>
    </row>
    <row r="5166" spans="1:13" x14ac:dyDescent="0.25">
      <c r="A5166" t="s">
        <v>380</v>
      </c>
      <c r="B5166" t="s">
        <v>392</v>
      </c>
      <c r="C5166" t="s">
        <v>381</v>
      </c>
      <c r="D5166">
        <v>1997</v>
      </c>
      <c r="E5166">
        <v>2624800</v>
      </c>
      <c r="F5166">
        <v>659900</v>
      </c>
      <c r="G5166">
        <v>3907870</v>
      </c>
      <c r="H5166">
        <v>584400</v>
      </c>
      <c r="I5166">
        <v>5298900</v>
      </c>
      <c r="J5166">
        <v>3846600</v>
      </c>
      <c r="K5166">
        <v>204550</v>
      </c>
      <c r="L5166">
        <v>9867000</v>
      </c>
      <c r="M5166">
        <f>SUM(Emisiones_CO2_CO2eq_MUNDO[[#This Row],[Edificios (kilotoneladas CO₂e)]:[Electricidad y Calor (kilotoneladas CO₂e)]])</f>
        <v>26994020</v>
      </c>
    </row>
    <row r="5167" spans="1:13" x14ac:dyDescent="0.25">
      <c r="A5167" t="s">
        <v>380</v>
      </c>
      <c r="B5167" t="s">
        <v>392</v>
      </c>
      <c r="C5167" t="s">
        <v>381</v>
      </c>
      <c r="D5167">
        <v>1998</v>
      </c>
      <c r="E5167">
        <v>2471700</v>
      </c>
      <c r="F5167">
        <v>656300</v>
      </c>
      <c r="G5167">
        <v>3442770</v>
      </c>
      <c r="H5167">
        <v>561600</v>
      </c>
      <c r="I5167">
        <v>5419100</v>
      </c>
      <c r="J5167">
        <v>3845200</v>
      </c>
      <c r="K5167">
        <v>190280</v>
      </c>
      <c r="L5167">
        <v>10091400</v>
      </c>
      <c r="M5167">
        <f>SUM(Emisiones_CO2_CO2eq_MUNDO[[#This Row],[Edificios (kilotoneladas CO₂e)]:[Electricidad y Calor (kilotoneladas CO₂e)]])</f>
        <v>26678350</v>
      </c>
    </row>
    <row r="5168" spans="1:13" x14ac:dyDescent="0.25">
      <c r="A5168" t="s">
        <v>380</v>
      </c>
      <c r="B5168" t="s">
        <v>392</v>
      </c>
      <c r="C5168" t="s">
        <v>381</v>
      </c>
      <c r="D5168">
        <v>1999</v>
      </c>
      <c r="E5168">
        <v>2542800</v>
      </c>
      <c r="F5168">
        <v>686100</v>
      </c>
      <c r="G5168">
        <v>3211780</v>
      </c>
      <c r="H5168">
        <v>572000</v>
      </c>
      <c r="I5168">
        <v>5579000</v>
      </c>
      <c r="J5168">
        <v>3692500</v>
      </c>
      <c r="K5168">
        <v>182240</v>
      </c>
      <c r="L5168">
        <v>10137400</v>
      </c>
      <c r="M5168">
        <f>SUM(Emisiones_CO2_CO2eq_MUNDO[[#This Row],[Edificios (kilotoneladas CO₂e)]:[Electricidad y Calor (kilotoneladas CO₂e)]])</f>
        <v>26603820</v>
      </c>
    </row>
    <row r="5169" spans="1:13" x14ac:dyDescent="0.25">
      <c r="A5169" t="s">
        <v>380</v>
      </c>
      <c r="B5169" t="s">
        <v>392</v>
      </c>
      <c r="C5169" t="s">
        <v>381</v>
      </c>
      <c r="D5169">
        <v>2000</v>
      </c>
      <c r="E5169">
        <v>2534100</v>
      </c>
      <c r="F5169">
        <v>717000</v>
      </c>
      <c r="G5169">
        <v>3133460</v>
      </c>
      <c r="H5169">
        <v>512799.99999999901</v>
      </c>
      <c r="I5169">
        <v>5756800</v>
      </c>
      <c r="J5169">
        <v>3865400</v>
      </c>
      <c r="K5169">
        <v>174460</v>
      </c>
      <c r="L5169">
        <v>10554200</v>
      </c>
      <c r="M5169">
        <f>SUM(Emisiones_CO2_CO2eq_MUNDO[[#This Row],[Edificios (kilotoneladas CO₂e)]:[Electricidad y Calor (kilotoneladas CO₂e)]])</f>
        <v>27248220</v>
      </c>
    </row>
    <row r="5170" spans="1:13" x14ac:dyDescent="0.25">
      <c r="A5170" t="s">
        <v>380</v>
      </c>
      <c r="B5170" t="s">
        <v>392</v>
      </c>
      <c r="C5170" t="s">
        <v>381</v>
      </c>
      <c r="D5170">
        <v>2001</v>
      </c>
      <c r="E5170">
        <v>2558800</v>
      </c>
      <c r="F5170">
        <v>750400</v>
      </c>
      <c r="G5170">
        <v>3602060</v>
      </c>
      <c r="H5170">
        <v>524100</v>
      </c>
      <c r="I5170">
        <v>5788200</v>
      </c>
      <c r="J5170">
        <v>3887600</v>
      </c>
      <c r="K5170">
        <v>158140</v>
      </c>
      <c r="L5170">
        <v>10814000</v>
      </c>
      <c r="M5170">
        <f>SUM(Emisiones_CO2_CO2eq_MUNDO[[#This Row],[Edificios (kilotoneladas CO₂e)]:[Electricidad y Calor (kilotoneladas CO₂e)]])</f>
        <v>28083300</v>
      </c>
    </row>
    <row r="5171" spans="1:13" x14ac:dyDescent="0.25">
      <c r="A5171" t="s">
        <v>380</v>
      </c>
      <c r="B5171" t="s">
        <v>392</v>
      </c>
      <c r="C5171" t="s">
        <v>381</v>
      </c>
      <c r="D5171">
        <v>2002</v>
      </c>
      <c r="E5171">
        <v>2554500</v>
      </c>
      <c r="F5171">
        <v>791500</v>
      </c>
      <c r="G5171">
        <v>4279580</v>
      </c>
      <c r="H5171">
        <v>529799.99999999895</v>
      </c>
      <c r="I5171">
        <v>5927400</v>
      </c>
      <c r="J5171">
        <v>3883900</v>
      </c>
      <c r="K5171">
        <v>166910</v>
      </c>
      <c r="L5171">
        <v>10999000</v>
      </c>
      <c r="M5171">
        <f>SUM(Emisiones_CO2_CO2eq_MUNDO[[#This Row],[Edificios (kilotoneladas CO₂e)]:[Electricidad y Calor (kilotoneladas CO₂e)]])</f>
        <v>29132590</v>
      </c>
    </row>
    <row r="5172" spans="1:13" x14ac:dyDescent="0.25">
      <c r="A5172" t="s">
        <v>380</v>
      </c>
      <c r="B5172" t="s">
        <v>392</v>
      </c>
      <c r="C5172" t="s">
        <v>381</v>
      </c>
      <c r="D5172">
        <v>2003</v>
      </c>
      <c r="E5172">
        <v>2637300</v>
      </c>
      <c r="F5172">
        <v>852300</v>
      </c>
      <c r="G5172">
        <v>3986220</v>
      </c>
      <c r="H5172">
        <v>545200</v>
      </c>
      <c r="I5172">
        <v>6061400</v>
      </c>
      <c r="J5172">
        <v>4066700</v>
      </c>
      <c r="K5172">
        <v>166800</v>
      </c>
      <c r="L5172">
        <v>11622200</v>
      </c>
      <c r="M5172">
        <f>SUM(Emisiones_CO2_CO2eq_MUNDO[[#This Row],[Edificios (kilotoneladas CO₂e)]:[Electricidad y Calor (kilotoneladas CO₂e)]])</f>
        <v>29938120</v>
      </c>
    </row>
    <row r="5173" spans="1:13" x14ac:dyDescent="0.25">
      <c r="A5173" t="s">
        <v>380</v>
      </c>
      <c r="B5173" t="s">
        <v>392</v>
      </c>
      <c r="C5173" t="s">
        <v>381</v>
      </c>
      <c r="D5173">
        <v>2004</v>
      </c>
      <c r="E5173">
        <v>2678600</v>
      </c>
      <c r="F5173">
        <v>909100</v>
      </c>
      <c r="G5173">
        <v>4230830</v>
      </c>
      <c r="H5173">
        <v>583400</v>
      </c>
      <c r="I5173">
        <v>6338300</v>
      </c>
      <c r="J5173">
        <v>4506200</v>
      </c>
      <c r="K5173">
        <v>181120</v>
      </c>
      <c r="L5173">
        <v>11999700</v>
      </c>
      <c r="M5173">
        <f>SUM(Emisiones_CO2_CO2eq_MUNDO[[#This Row],[Edificios (kilotoneladas CO₂e)]:[Electricidad y Calor (kilotoneladas CO₂e)]])</f>
        <v>31427250</v>
      </c>
    </row>
    <row r="5174" spans="1:13" x14ac:dyDescent="0.25">
      <c r="A5174" t="s">
        <v>380</v>
      </c>
      <c r="B5174" t="s">
        <v>392</v>
      </c>
      <c r="C5174" t="s">
        <v>381</v>
      </c>
      <c r="D5174">
        <v>2005</v>
      </c>
      <c r="E5174">
        <v>2683500</v>
      </c>
      <c r="F5174">
        <v>961500</v>
      </c>
      <c r="G5174">
        <v>4064700</v>
      </c>
      <c r="H5174">
        <v>601000</v>
      </c>
      <c r="I5174">
        <v>6472700</v>
      </c>
      <c r="J5174">
        <v>4922800</v>
      </c>
      <c r="K5174">
        <v>226980</v>
      </c>
      <c r="L5174">
        <v>12389800</v>
      </c>
      <c r="M5174">
        <f>SUM(Emisiones_CO2_CO2eq_MUNDO[[#This Row],[Edificios (kilotoneladas CO₂e)]:[Electricidad y Calor (kilotoneladas CO₂e)]])</f>
        <v>32322980</v>
      </c>
    </row>
    <row r="5175" spans="1:13" x14ac:dyDescent="0.25">
      <c r="A5175" t="s">
        <v>380</v>
      </c>
      <c r="B5175" t="s">
        <v>392</v>
      </c>
      <c r="C5175" t="s">
        <v>381</v>
      </c>
      <c r="D5175">
        <v>2006</v>
      </c>
      <c r="E5175">
        <v>2647400</v>
      </c>
      <c r="F5175">
        <v>1048000</v>
      </c>
      <c r="G5175">
        <v>3239940</v>
      </c>
      <c r="H5175">
        <v>610200</v>
      </c>
      <c r="I5175">
        <v>6619200</v>
      </c>
      <c r="J5175">
        <v>5168400</v>
      </c>
      <c r="K5175">
        <v>222420</v>
      </c>
      <c r="L5175">
        <v>12879200</v>
      </c>
      <c r="M5175">
        <f>SUM(Emisiones_CO2_CO2eq_MUNDO[[#This Row],[Edificios (kilotoneladas CO₂e)]:[Electricidad y Calor (kilotoneladas CO₂e)]])</f>
        <v>32434760</v>
      </c>
    </row>
    <row r="5176" spans="1:13" x14ac:dyDescent="0.25">
      <c r="A5176" t="s">
        <v>380</v>
      </c>
      <c r="B5176" t="s">
        <v>392</v>
      </c>
      <c r="C5176" t="s">
        <v>381</v>
      </c>
      <c r="D5176">
        <v>2007</v>
      </c>
      <c r="E5176">
        <v>2640000</v>
      </c>
      <c r="F5176">
        <v>1125000</v>
      </c>
      <c r="G5176">
        <v>2842250</v>
      </c>
      <c r="H5176">
        <v>611500</v>
      </c>
      <c r="I5176">
        <v>6826900</v>
      </c>
      <c r="J5176">
        <v>5446300</v>
      </c>
      <c r="K5176">
        <v>227980</v>
      </c>
      <c r="L5176">
        <v>13454900</v>
      </c>
      <c r="M5176">
        <f>SUM(Emisiones_CO2_CO2eq_MUNDO[[#This Row],[Edificios (kilotoneladas CO₂e)]:[Electricidad y Calor (kilotoneladas CO₂e)]])</f>
        <v>33174830</v>
      </c>
    </row>
    <row r="5177" spans="1:13" x14ac:dyDescent="0.25">
      <c r="A5177" t="s">
        <v>380</v>
      </c>
      <c r="B5177" t="s">
        <v>392</v>
      </c>
      <c r="C5177" t="s">
        <v>381</v>
      </c>
      <c r="D5177">
        <v>2008</v>
      </c>
      <c r="E5177">
        <v>2706300</v>
      </c>
      <c r="F5177">
        <v>1142000</v>
      </c>
      <c r="G5177">
        <v>2853600</v>
      </c>
      <c r="H5177">
        <v>603900</v>
      </c>
      <c r="I5177">
        <v>6835300</v>
      </c>
      <c r="J5177">
        <v>5599200</v>
      </c>
      <c r="K5177">
        <v>248890</v>
      </c>
      <c r="L5177">
        <v>13458300</v>
      </c>
      <c r="M5177">
        <f>SUM(Emisiones_CO2_CO2eq_MUNDO[[#This Row],[Edificios (kilotoneladas CO₂e)]:[Electricidad y Calor (kilotoneladas CO₂e)]])</f>
        <v>33447490</v>
      </c>
    </row>
    <row r="5178" spans="1:13" x14ac:dyDescent="0.25">
      <c r="A5178" t="s">
        <v>380</v>
      </c>
      <c r="B5178" t="s">
        <v>392</v>
      </c>
      <c r="C5178" t="s">
        <v>381</v>
      </c>
      <c r="D5178">
        <v>2009</v>
      </c>
      <c r="E5178">
        <v>2656200</v>
      </c>
      <c r="F5178">
        <v>1178000</v>
      </c>
      <c r="G5178">
        <v>3092650</v>
      </c>
      <c r="H5178">
        <v>615300</v>
      </c>
      <c r="I5178">
        <v>6701900</v>
      </c>
      <c r="J5178">
        <v>5575900</v>
      </c>
      <c r="K5178">
        <v>241210</v>
      </c>
      <c r="L5178">
        <v>13266000</v>
      </c>
      <c r="M5178">
        <f>SUM(Emisiones_CO2_CO2eq_MUNDO[[#This Row],[Edificios (kilotoneladas CO₂e)]:[Electricidad y Calor (kilotoneladas CO₂e)]])</f>
        <v>33327160</v>
      </c>
    </row>
    <row r="5179" spans="1:13" x14ac:dyDescent="0.25">
      <c r="A5179" t="s">
        <v>380</v>
      </c>
      <c r="B5179" t="s">
        <v>392</v>
      </c>
      <c r="C5179" t="s">
        <v>381</v>
      </c>
      <c r="D5179">
        <v>2010</v>
      </c>
      <c r="E5179">
        <v>2706700</v>
      </c>
      <c r="F5179">
        <v>1256000</v>
      </c>
      <c r="G5179">
        <v>2792420</v>
      </c>
      <c r="H5179">
        <v>619600</v>
      </c>
      <c r="I5179">
        <v>6987000</v>
      </c>
      <c r="J5179">
        <v>6036200</v>
      </c>
      <c r="K5179">
        <v>221200</v>
      </c>
      <c r="L5179">
        <v>14140300</v>
      </c>
      <c r="M5179">
        <f>SUM(Emisiones_CO2_CO2eq_MUNDO[[#This Row],[Edificios (kilotoneladas CO₂e)]:[Electricidad y Calor (kilotoneladas CO₂e)]])</f>
        <v>34759420</v>
      </c>
    </row>
    <row r="5180" spans="1:13" x14ac:dyDescent="0.25">
      <c r="A5180" t="s">
        <v>380</v>
      </c>
      <c r="B5180" t="s">
        <v>392</v>
      </c>
      <c r="C5180" t="s">
        <v>381</v>
      </c>
      <c r="D5180">
        <v>2011</v>
      </c>
      <c r="E5180">
        <v>2655100</v>
      </c>
      <c r="F5180">
        <v>1348000</v>
      </c>
      <c r="G5180">
        <v>2854650</v>
      </c>
      <c r="H5180">
        <v>599000</v>
      </c>
      <c r="I5180">
        <v>7091400</v>
      </c>
      <c r="J5180">
        <v>6272200</v>
      </c>
      <c r="K5180">
        <v>225870</v>
      </c>
      <c r="L5180">
        <v>14720500</v>
      </c>
      <c r="M5180">
        <f>SUM(Emisiones_CO2_CO2eq_MUNDO[[#This Row],[Edificios (kilotoneladas CO₂e)]:[Electricidad y Calor (kilotoneladas CO₂e)]])</f>
        <v>35766720</v>
      </c>
    </row>
    <row r="5181" spans="1:13" x14ac:dyDescent="0.25">
      <c r="A5181" t="s">
        <v>380</v>
      </c>
      <c r="B5181" t="s">
        <v>392</v>
      </c>
      <c r="C5181" t="s">
        <v>381</v>
      </c>
      <c r="D5181">
        <v>2012</v>
      </c>
      <c r="E5181">
        <v>2607600</v>
      </c>
      <c r="F5181">
        <v>1379000</v>
      </c>
      <c r="G5181">
        <v>2862970</v>
      </c>
      <c r="H5181">
        <v>621800</v>
      </c>
      <c r="I5181">
        <v>7161300</v>
      </c>
      <c r="J5181">
        <v>6259700</v>
      </c>
      <c r="K5181">
        <v>231990</v>
      </c>
      <c r="L5181">
        <v>15018900</v>
      </c>
      <c r="M5181">
        <f>SUM(Emisiones_CO2_CO2eq_MUNDO[[#This Row],[Edificios (kilotoneladas CO₂e)]:[Electricidad y Calor (kilotoneladas CO₂e)]])</f>
        <v>36143260</v>
      </c>
    </row>
    <row r="5182" spans="1:13" x14ac:dyDescent="0.25">
      <c r="A5182" t="s">
        <v>380</v>
      </c>
      <c r="B5182" t="s">
        <v>392</v>
      </c>
      <c r="C5182" t="s">
        <v>381</v>
      </c>
      <c r="D5182">
        <v>2013</v>
      </c>
      <c r="E5182">
        <v>2713000</v>
      </c>
      <c r="F5182">
        <v>1429000</v>
      </c>
      <c r="G5182">
        <v>2825040</v>
      </c>
      <c r="H5182">
        <v>628800</v>
      </c>
      <c r="I5182">
        <v>7357000</v>
      </c>
      <c r="J5182">
        <v>6296500</v>
      </c>
      <c r="K5182">
        <v>230370</v>
      </c>
      <c r="L5182">
        <v>15292500</v>
      </c>
      <c r="M5182">
        <f>SUM(Emisiones_CO2_CO2eq_MUNDO[[#This Row],[Edificios (kilotoneladas CO₂e)]:[Electricidad y Calor (kilotoneladas CO₂e)]])</f>
        <v>36772210</v>
      </c>
    </row>
    <row r="5183" spans="1:13" x14ac:dyDescent="0.25">
      <c r="A5183" t="s">
        <v>380</v>
      </c>
      <c r="B5183" t="s">
        <v>392</v>
      </c>
      <c r="C5183" t="s">
        <v>381</v>
      </c>
      <c r="D5183">
        <v>2014</v>
      </c>
      <c r="E5183">
        <v>2667200</v>
      </c>
      <c r="F5183">
        <v>1478000</v>
      </c>
      <c r="G5183">
        <v>2956670</v>
      </c>
      <c r="H5183">
        <v>627800</v>
      </c>
      <c r="I5183">
        <v>7478800</v>
      </c>
      <c r="J5183">
        <v>6327500</v>
      </c>
      <c r="K5183">
        <v>239180</v>
      </c>
      <c r="L5183">
        <v>15226500</v>
      </c>
      <c r="M5183">
        <f>SUM(Emisiones_CO2_CO2eq_MUNDO[[#This Row],[Edificios (kilotoneladas CO₂e)]:[Electricidad y Calor (kilotoneladas CO₂e)]])</f>
        <v>37001650</v>
      </c>
    </row>
    <row r="5184" spans="1:13" x14ac:dyDescent="0.25">
      <c r="A5184" t="s">
        <v>380</v>
      </c>
      <c r="B5184" t="s">
        <v>392</v>
      </c>
      <c r="C5184" t="s">
        <v>381</v>
      </c>
      <c r="D5184">
        <v>2015</v>
      </c>
      <c r="E5184">
        <v>2680600</v>
      </c>
      <c r="F5184">
        <v>1441000</v>
      </c>
      <c r="G5184">
        <v>3185320</v>
      </c>
      <c r="H5184">
        <v>622000</v>
      </c>
      <c r="I5184">
        <v>7697700</v>
      </c>
      <c r="J5184">
        <v>6255100</v>
      </c>
      <c r="K5184">
        <v>239180</v>
      </c>
      <c r="L5184">
        <v>15020500</v>
      </c>
      <c r="M5184">
        <f>SUM(Emisiones_CO2_CO2eq_MUNDO[[#This Row],[Edificios (kilotoneladas CO₂e)]:[Electricidad y Calor (kilotoneladas CO₂e)]])</f>
        <v>37141400</v>
      </c>
    </row>
    <row r="5185" spans="1:13" x14ac:dyDescent="0.25">
      <c r="A5185" t="s">
        <v>380</v>
      </c>
      <c r="B5185" t="s">
        <v>392</v>
      </c>
      <c r="C5185" t="s">
        <v>381</v>
      </c>
      <c r="D5185">
        <v>2016</v>
      </c>
      <c r="E5185">
        <v>2720700</v>
      </c>
      <c r="F5185">
        <v>1464000</v>
      </c>
      <c r="G5185">
        <v>2682980</v>
      </c>
      <c r="H5185">
        <v>613000</v>
      </c>
      <c r="I5185">
        <v>7866000</v>
      </c>
      <c r="J5185">
        <v>6109300</v>
      </c>
      <c r="K5185">
        <v>239180</v>
      </c>
      <c r="L5185">
        <v>15005300</v>
      </c>
      <c r="M5185">
        <f>SUM(Emisiones_CO2_CO2eq_MUNDO[[#This Row],[Edificios (kilotoneladas CO₂e)]:[Electricidad y Calor (kilotoneladas CO₂e)]])</f>
        <v>36700460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</v>
      </c>
      <c r="F5186">
        <v>350</v>
      </c>
      <c r="G5186">
        <v>0</v>
      </c>
      <c r="H5186">
        <v>0</v>
      </c>
      <c r="I5186">
        <v>4000</v>
      </c>
      <c r="J5186">
        <v>0</v>
      </c>
      <c r="K5186">
        <v>0</v>
      </c>
      <c r="L5186">
        <v>1500</v>
      </c>
      <c r="M5186">
        <f>SUM(Emisiones_CO2_CO2eq_MUNDO[[#This Row],[Edificios (kilotoneladas CO₂e)]:[Electricidad y Calor (kilotoneladas CO₂e)]])</f>
        <v>6550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</v>
      </c>
      <c r="F5187">
        <v>350</v>
      </c>
      <c r="G5187">
        <v>0</v>
      </c>
      <c r="H5187">
        <v>0</v>
      </c>
      <c r="I5187">
        <v>5100</v>
      </c>
      <c r="J5187">
        <v>0</v>
      </c>
      <c r="K5187">
        <v>0</v>
      </c>
      <c r="L5187">
        <v>2100</v>
      </c>
      <c r="M5187">
        <f>SUM(Emisiones_CO2_CO2eq_MUNDO[[#This Row],[Edificios (kilotoneladas CO₂e)]:[Electricidad y Calor (kilotoneladas CO₂e)]])</f>
        <v>8450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</v>
      </c>
      <c r="F5188">
        <v>330</v>
      </c>
      <c r="G5188">
        <v>0</v>
      </c>
      <c r="H5188">
        <v>0</v>
      </c>
      <c r="I5188">
        <v>5400</v>
      </c>
      <c r="J5188">
        <v>0</v>
      </c>
      <c r="K5188">
        <v>0</v>
      </c>
      <c r="L5188">
        <v>2300</v>
      </c>
      <c r="M5188">
        <f>SUM(Emisiones_CO2_CO2eq_MUNDO[[#This Row],[Edificios (kilotoneladas CO₂e)]:[Electricidad y Calor (kilotoneladas CO₂e)]])</f>
        <v>9130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</v>
      </c>
      <c r="F5189">
        <v>330</v>
      </c>
      <c r="G5189">
        <v>0</v>
      </c>
      <c r="H5189">
        <v>0</v>
      </c>
      <c r="I5189">
        <v>4400</v>
      </c>
      <c r="J5189">
        <v>0</v>
      </c>
      <c r="K5189">
        <v>0</v>
      </c>
      <c r="L5189">
        <v>2100</v>
      </c>
      <c r="M5189">
        <f>SUM(Emisiones_CO2_CO2eq_MUNDO[[#This Row],[Edificios (kilotoneladas CO₂e)]:[Electricidad y Calor (kilotoneladas CO₂e)]])</f>
        <v>8030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</v>
      </c>
      <c r="F5190">
        <v>320</v>
      </c>
      <c r="G5190">
        <v>0</v>
      </c>
      <c r="H5190">
        <v>0</v>
      </c>
      <c r="I5190">
        <v>4400</v>
      </c>
      <c r="J5190">
        <v>0</v>
      </c>
      <c r="K5190">
        <v>0</v>
      </c>
      <c r="L5190">
        <v>2400</v>
      </c>
      <c r="M5190">
        <f>SUM(Emisiones_CO2_CO2eq_MUNDO[[#This Row],[Edificios (kilotoneladas CO₂e)]:[Electricidad y Calor (kilotoneladas CO₂e)]])</f>
        <v>8520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</v>
      </c>
      <c r="F5191">
        <v>440</v>
      </c>
      <c r="G5191">
        <v>0</v>
      </c>
      <c r="H5191">
        <v>800</v>
      </c>
      <c r="I5191">
        <v>4000</v>
      </c>
      <c r="J5191">
        <v>500</v>
      </c>
      <c r="K5191">
        <v>0</v>
      </c>
      <c r="L5191">
        <v>2700</v>
      </c>
      <c r="M5191">
        <f>SUM(Emisiones_CO2_CO2eq_MUNDO[[#This Row],[Edificios (kilotoneladas CO₂e)]:[Electricidad y Calor (kilotoneladas CO₂e)]])</f>
        <v>9840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</v>
      </c>
      <c r="F5192">
        <v>410</v>
      </c>
      <c r="G5192">
        <v>0</v>
      </c>
      <c r="H5192">
        <v>900</v>
      </c>
      <c r="I5192">
        <v>3800</v>
      </c>
      <c r="J5192">
        <v>600</v>
      </c>
      <c r="K5192">
        <v>0</v>
      </c>
      <c r="L5192">
        <v>2800</v>
      </c>
      <c r="M5192">
        <f>SUM(Emisiones_CO2_CO2eq_MUNDO[[#This Row],[Edificios (kilotoneladas CO₂e)]:[Electricidad y Calor (kilotoneladas CO₂e)]])</f>
        <v>10010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</v>
      </c>
      <c r="F5193">
        <v>490</v>
      </c>
      <c r="G5193">
        <v>0</v>
      </c>
      <c r="H5193">
        <v>1200</v>
      </c>
      <c r="I5193">
        <v>3800</v>
      </c>
      <c r="J5193">
        <v>700</v>
      </c>
      <c r="K5193">
        <v>0</v>
      </c>
      <c r="L5193">
        <v>3100</v>
      </c>
      <c r="M5193">
        <f>SUM(Emisiones_CO2_CO2eq_MUNDO[[#This Row],[Edificios (kilotoneladas CO₂e)]:[Electricidad y Calor (kilotoneladas CO₂e)]])</f>
        <v>10890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</v>
      </c>
      <c r="F5194">
        <v>470</v>
      </c>
      <c r="G5194">
        <v>0</v>
      </c>
      <c r="H5194">
        <v>1300</v>
      </c>
      <c r="I5194">
        <v>4099.99999999999</v>
      </c>
      <c r="J5194">
        <v>800</v>
      </c>
      <c r="K5194">
        <v>0</v>
      </c>
      <c r="L5194">
        <v>3300</v>
      </c>
      <c r="M5194">
        <f>SUM(Emisiones_CO2_CO2eq_MUNDO[[#This Row],[Edificios (kilotoneladas CO₂e)]:[Electricidad y Calor (kilotoneladas CO₂e)]])</f>
        <v>11669.999999999989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</v>
      </c>
      <c r="F5195">
        <v>570</v>
      </c>
      <c r="G5195">
        <v>0</v>
      </c>
      <c r="H5195">
        <v>1600</v>
      </c>
      <c r="I5195">
        <v>4500</v>
      </c>
      <c r="J5195">
        <v>1000</v>
      </c>
      <c r="K5195">
        <v>0</v>
      </c>
      <c r="L5195">
        <v>4000</v>
      </c>
      <c r="M5195">
        <f>SUM(Emisiones_CO2_CO2eq_MUNDO[[#This Row],[Edificios (kilotoneladas CO₂e)]:[Electricidad y Calor (kilotoneladas CO₂e)]])</f>
        <v>13170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</v>
      </c>
      <c r="F5196">
        <v>540</v>
      </c>
      <c r="G5196">
        <v>0</v>
      </c>
      <c r="H5196">
        <v>1900</v>
      </c>
      <c r="I5196">
        <v>4400</v>
      </c>
      <c r="J5196">
        <v>1100</v>
      </c>
      <c r="K5196">
        <v>0</v>
      </c>
      <c r="L5196">
        <v>4400</v>
      </c>
      <c r="M5196">
        <f>SUM(Emisiones_CO2_CO2eq_MUNDO[[#This Row],[Edificios (kilotoneladas CO₂e)]:[Electricidad y Calor (kilotoneladas CO₂e)]])</f>
        <v>13940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</v>
      </c>
      <c r="F5197">
        <v>570</v>
      </c>
      <c r="G5197">
        <v>0</v>
      </c>
      <c r="H5197">
        <v>2000</v>
      </c>
      <c r="I5197">
        <v>4800</v>
      </c>
      <c r="J5197">
        <v>1300</v>
      </c>
      <c r="K5197">
        <v>0</v>
      </c>
      <c r="L5197">
        <v>4600</v>
      </c>
      <c r="M5197">
        <f>SUM(Emisiones_CO2_CO2eq_MUNDO[[#This Row],[Edificios (kilotoneladas CO₂e)]:[Electricidad y Calor (kilotoneladas CO₂e)]])</f>
        <v>14970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</v>
      </c>
      <c r="F5198">
        <v>580</v>
      </c>
      <c r="G5198">
        <v>0</v>
      </c>
      <c r="H5198">
        <v>2400</v>
      </c>
      <c r="I5198">
        <v>4200</v>
      </c>
      <c r="J5198">
        <v>1500</v>
      </c>
      <c r="K5198">
        <v>0</v>
      </c>
      <c r="L5198">
        <v>4500</v>
      </c>
      <c r="M5198">
        <f>SUM(Emisiones_CO2_CO2eq_MUNDO[[#This Row],[Edificios (kilotoneladas CO₂e)]:[Electricidad y Calor (kilotoneladas CO₂e)]])</f>
        <v>15180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</v>
      </c>
      <c r="F5199">
        <v>560</v>
      </c>
      <c r="G5199">
        <v>0</v>
      </c>
      <c r="H5199">
        <v>2700</v>
      </c>
      <c r="I5199">
        <v>5000</v>
      </c>
      <c r="J5199">
        <v>2400</v>
      </c>
      <c r="K5199">
        <v>0</v>
      </c>
      <c r="L5199">
        <v>4600</v>
      </c>
      <c r="M5199">
        <f>SUM(Emisiones_CO2_CO2eq_MUNDO[[#This Row],[Edificios (kilotoneladas CO₂e)]:[Electricidad y Calor (kilotoneladas CO₂e)]])</f>
        <v>17360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</v>
      </c>
      <c r="F5200">
        <v>550</v>
      </c>
      <c r="G5200">
        <v>0</v>
      </c>
      <c r="H5200">
        <v>2900</v>
      </c>
      <c r="I5200">
        <v>5200</v>
      </c>
      <c r="J5200">
        <v>2500</v>
      </c>
      <c r="K5200">
        <v>0</v>
      </c>
      <c r="L5200">
        <v>5100</v>
      </c>
      <c r="M5200">
        <f>SUM(Emisiones_CO2_CO2eq_MUNDO[[#This Row],[Edificios (kilotoneladas CO₂e)]:[Electricidad y Calor (kilotoneladas CO₂e)]])</f>
        <v>18350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</v>
      </c>
      <c r="F5201">
        <v>540</v>
      </c>
      <c r="G5201">
        <v>0</v>
      </c>
      <c r="H5201">
        <v>3100</v>
      </c>
      <c r="I5201">
        <v>5600</v>
      </c>
      <c r="J5201">
        <v>2700</v>
      </c>
      <c r="K5201">
        <v>0</v>
      </c>
      <c r="L5201">
        <v>5400</v>
      </c>
      <c r="M5201">
        <f>SUM(Emisiones_CO2_CO2eq_MUNDO[[#This Row],[Edificios (kilotoneladas CO₂e)]:[Electricidad y Calor (kilotoneladas CO₂e)]])</f>
        <v>19440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</v>
      </c>
      <c r="F5202">
        <v>520</v>
      </c>
      <c r="G5202">
        <v>0</v>
      </c>
      <c r="H5202">
        <v>3300</v>
      </c>
      <c r="I5202">
        <v>5200</v>
      </c>
      <c r="J5202">
        <v>2600</v>
      </c>
      <c r="K5202">
        <v>0</v>
      </c>
      <c r="L5202">
        <v>5600</v>
      </c>
      <c r="M5202">
        <f>SUM(Emisiones_CO2_CO2eq_MUNDO[[#This Row],[Edificios (kilotoneladas CO₂e)]:[Electricidad y Calor (kilotoneladas CO₂e)]])</f>
        <v>19320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</v>
      </c>
      <c r="F5203">
        <v>630</v>
      </c>
      <c r="G5203">
        <v>0</v>
      </c>
      <c r="H5203">
        <v>3700</v>
      </c>
      <c r="I5203">
        <v>4700</v>
      </c>
      <c r="J5203">
        <v>2900</v>
      </c>
      <c r="K5203">
        <v>0</v>
      </c>
      <c r="L5203">
        <v>6500</v>
      </c>
      <c r="M5203">
        <f>SUM(Emisiones_CO2_CO2eq_MUNDO[[#This Row],[Edificios (kilotoneladas CO₂e)]:[Electricidad y Calor (kilotoneladas CO₂e)]])</f>
        <v>20630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</v>
      </c>
      <c r="F5204">
        <v>760</v>
      </c>
      <c r="G5204">
        <v>0</v>
      </c>
      <c r="H5204">
        <v>4000</v>
      </c>
      <c r="I5204">
        <v>5000</v>
      </c>
      <c r="J5204">
        <v>3200</v>
      </c>
      <c r="K5204">
        <v>0</v>
      </c>
      <c r="L5204">
        <v>6700</v>
      </c>
      <c r="M5204">
        <f>SUM(Emisiones_CO2_CO2eq_MUNDO[[#This Row],[Edificios (kilotoneladas CO₂e)]:[Electricidad y Calor (kilotoneladas CO₂e)]])</f>
        <v>21960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</v>
      </c>
      <c r="F5205">
        <v>760</v>
      </c>
      <c r="G5205">
        <v>0</v>
      </c>
      <c r="H5205">
        <v>900</v>
      </c>
      <c r="I5205">
        <v>8100</v>
      </c>
      <c r="J5205">
        <v>3100</v>
      </c>
      <c r="K5205">
        <v>1420</v>
      </c>
      <c r="L5205">
        <v>7800</v>
      </c>
      <c r="M5205">
        <f>SUM(Emisiones_CO2_CO2eq_MUNDO[[#This Row],[Edificios (kilotoneladas CO₂e)]:[Electricidad y Calor (kilotoneladas CO₂e)]])</f>
        <v>25580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</v>
      </c>
      <c r="F5206">
        <v>670</v>
      </c>
      <c r="G5206">
        <v>0</v>
      </c>
      <c r="H5206">
        <v>800</v>
      </c>
      <c r="I5206">
        <v>7200</v>
      </c>
      <c r="J5206">
        <v>3000</v>
      </c>
      <c r="K5206">
        <v>930</v>
      </c>
      <c r="L5206">
        <v>8100</v>
      </c>
      <c r="M5206">
        <f>SUM(Emisiones_CO2_CO2eq_MUNDO[[#This Row],[Edificios (kilotoneladas CO₂e)]:[Electricidad y Calor (kilotoneladas CO₂e)]])</f>
        <v>24100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</v>
      </c>
      <c r="F5207">
        <v>340</v>
      </c>
      <c r="G5207">
        <v>0</v>
      </c>
      <c r="H5207">
        <v>700</v>
      </c>
      <c r="I5207">
        <v>6700</v>
      </c>
      <c r="J5207">
        <v>2600</v>
      </c>
      <c r="K5207">
        <v>550</v>
      </c>
      <c r="L5207">
        <v>7300</v>
      </c>
      <c r="M5207">
        <f>SUM(Emisiones_CO2_CO2eq_MUNDO[[#This Row],[Edificios (kilotoneladas CO₂e)]:[Electricidad y Calor (kilotoneladas CO₂e)]])</f>
        <v>20790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</v>
      </c>
      <c r="F5208">
        <v>960</v>
      </c>
      <c r="G5208">
        <v>0</v>
      </c>
      <c r="H5208">
        <v>500</v>
      </c>
      <c r="I5208">
        <v>5500</v>
      </c>
      <c r="J5208">
        <v>2300</v>
      </c>
      <c r="K5208">
        <v>600</v>
      </c>
      <c r="L5208">
        <v>7300</v>
      </c>
      <c r="M5208">
        <f>SUM(Emisiones_CO2_CO2eq_MUNDO[[#This Row],[Edificios (kilotoneladas CO₂e)]:[Electricidad y Calor (kilotoneladas CO₂e)]])</f>
        <v>19660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</v>
      </c>
      <c r="F5209">
        <v>1150</v>
      </c>
      <c r="G5209">
        <v>0</v>
      </c>
      <c r="H5209">
        <v>1000</v>
      </c>
      <c r="I5209">
        <v>8300</v>
      </c>
      <c r="J5209">
        <v>3400</v>
      </c>
      <c r="K5209">
        <v>550</v>
      </c>
      <c r="L5209">
        <v>8300</v>
      </c>
      <c r="M5209">
        <f>SUM(Emisiones_CO2_CO2eq_MUNDO[[#This Row],[Edificios (kilotoneladas CO₂e)]:[Electricidad y Calor (kilotoneladas CO₂e)]])</f>
        <v>26300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</v>
      </c>
      <c r="F5210">
        <v>980</v>
      </c>
      <c r="G5210">
        <v>0</v>
      </c>
      <c r="H5210">
        <v>900</v>
      </c>
      <c r="I5210">
        <v>8400</v>
      </c>
      <c r="J5210">
        <v>3400</v>
      </c>
      <c r="K5210">
        <v>1530</v>
      </c>
      <c r="L5210">
        <v>7400</v>
      </c>
      <c r="M5210">
        <f>SUM(Emisiones_CO2_CO2eq_MUNDO[[#This Row],[Edificios (kilotoneladas CO₂e)]:[Electricidad y Calor (kilotoneladas CO₂e)]])</f>
        <v>26610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</v>
      </c>
      <c r="F5211">
        <v>980</v>
      </c>
      <c r="G5211">
        <v>0</v>
      </c>
      <c r="H5211">
        <v>200</v>
      </c>
      <c r="I5211">
        <v>3200</v>
      </c>
      <c r="J5211">
        <v>1200</v>
      </c>
      <c r="K5211">
        <v>1530</v>
      </c>
      <c r="L5211">
        <v>4400</v>
      </c>
      <c r="M5211">
        <f>SUM(Emisiones_CO2_CO2eq_MUNDO[[#This Row],[Edificios (kilotoneladas CO₂e)]:[Electricidad y Calor (kilotoneladas CO₂e)]])</f>
        <v>13910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</v>
      </c>
      <c r="F5212">
        <v>980</v>
      </c>
      <c r="G5212">
        <v>0</v>
      </c>
      <c r="H5212">
        <v>100</v>
      </c>
      <c r="I5212">
        <v>2800</v>
      </c>
      <c r="J5212">
        <v>1000</v>
      </c>
      <c r="K5212">
        <v>1530</v>
      </c>
      <c r="L5212">
        <v>3300</v>
      </c>
      <c r="M5212">
        <f>SUM(Emisiones_CO2_CO2eq_MUNDO[[#This Row],[Edificios (kilotoneladas CO₂e)]:[Electricidad y Calor (kilotoneladas CO₂e)]])</f>
        <v>11710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</v>
      </c>
      <c r="F5213">
        <v>180</v>
      </c>
      <c r="G5213">
        <v>336630</v>
      </c>
      <c r="H5213">
        <v>100</v>
      </c>
      <c r="I5213">
        <v>800</v>
      </c>
      <c r="J5213">
        <v>1300</v>
      </c>
      <c r="K5213">
        <v>0</v>
      </c>
      <c r="L5213">
        <v>200</v>
      </c>
      <c r="M5213">
        <f>SUM(Emisiones_CO2_CO2eq_MUNDO[[#This Row],[Edificios (kilotoneladas CO₂e)]:[Electricidad y Calor (kilotoneladas CO₂e)]])</f>
        <v>339410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</v>
      </c>
      <c r="F5214">
        <v>150</v>
      </c>
      <c r="G5214">
        <v>336630</v>
      </c>
      <c r="H5214">
        <v>0</v>
      </c>
      <c r="I5214">
        <v>1000</v>
      </c>
      <c r="J5214">
        <v>1400</v>
      </c>
      <c r="K5214">
        <v>0</v>
      </c>
      <c r="L5214">
        <v>200</v>
      </c>
      <c r="M5214">
        <f>SUM(Emisiones_CO2_CO2eq_MUNDO[[#This Row],[Edificios (kilotoneladas CO₂e)]:[Electricidad y Calor (kilotoneladas CO₂e)]])</f>
        <v>339580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</v>
      </c>
      <c r="F5215">
        <v>140</v>
      </c>
      <c r="G5215">
        <v>336630</v>
      </c>
      <c r="H5215">
        <v>0</v>
      </c>
      <c r="I5215">
        <v>900</v>
      </c>
      <c r="J5215">
        <v>1400</v>
      </c>
      <c r="K5215">
        <v>0</v>
      </c>
      <c r="L5215">
        <v>200</v>
      </c>
      <c r="M5215">
        <f>SUM(Emisiones_CO2_CO2eq_MUNDO[[#This Row],[Edificios (kilotoneladas CO₂e)]:[Electricidad y Calor (kilotoneladas CO₂e)]])</f>
        <v>339470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</v>
      </c>
      <c r="F5216">
        <v>140</v>
      </c>
      <c r="G5216">
        <v>336630</v>
      </c>
      <c r="H5216">
        <v>0</v>
      </c>
      <c r="I5216">
        <v>700</v>
      </c>
      <c r="J5216">
        <v>1300</v>
      </c>
      <c r="K5216">
        <v>0</v>
      </c>
      <c r="L5216">
        <v>200</v>
      </c>
      <c r="M5216">
        <f>SUM(Emisiones_CO2_CO2eq_MUNDO[[#This Row],[Edificios (kilotoneladas CO₂e)]:[Electricidad y Calor (kilotoneladas CO₂e)]])</f>
        <v>339170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</v>
      </c>
      <c r="F5217">
        <v>110</v>
      </c>
      <c r="G5217">
        <v>336630</v>
      </c>
      <c r="H5217">
        <v>0</v>
      </c>
      <c r="I5217">
        <v>800</v>
      </c>
      <c r="J5217">
        <v>900</v>
      </c>
      <c r="K5217">
        <v>0</v>
      </c>
      <c r="L5217">
        <v>100</v>
      </c>
      <c r="M5217">
        <f>SUM(Emisiones_CO2_CO2eq_MUNDO[[#This Row],[Edificios (kilotoneladas CO₂e)]:[Electricidad y Calor (kilotoneladas CO₂e)]])</f>
        <v>338740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</v>
      </c>
      <c r="F5218">
        <v>130</v>
      </c>
      <c r="G5218">
        <v>336630</v>
      </c>
      <c r="H5218">
        <v>100</v>
      </c>
      <c r="I5218">
        <v>800</v>
      </c>
      <c r="J5218">
        <v>800</v>
      </c>
      <c r="K5218">
        <v>0</v>
      </c>
      <c r="L5218">
        <v>100</v>
      </c>
      <c r="M5218">
        <f>SUM(Emisiones_CO2_CO2eq_MUNDO[[#This Row],[Edificios (kilotoneladas CO₂e)]:[Electricidad y Calor (kilotoneladas CO₂e)]])</f>
        <v>338760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</v>
      </c>
      <c r="F5219">
        <v>140</v>
      </c>
      <c r="G5219">
        <v>310830</v>
      </c>
      <c r="H5219">
        <v>100</v>
      </c>
      <c r="I5219">
        <v>600</v>
      </c>
      <c r="J5219">
        <v>700</v>
      </c>
      <c r="K5219">
        <v>0</v>
      </c>
      <c r="L5219">
        <v>100</v>
      </c>
      <c r="M5219">
        <f>SUM(Emisiones_CO2_CO2eq_MUNDO[[#This Row],[Edificios (kilotoneladas CO₂e)]:[Electricidad y Calor (kilotoneladas CO₂e)]])</f>
        <v>312570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</v>
      </c>
      <c r="F5220">
        <v>160</v>
      </c>
      <c r="G5220">
        <v>283120</v>
      </c>
      <c r="H5220">
        <v>0</v>
      </c>
      <c r="I5220">
        <v>700</v>
      </c>
      <c r="J5220">
        <v>1000</v>
      </c>
      <c r="K5220">
        <v>0</v>
      </c>
      <c r="L5220">
        <v>100</v>
      </c>
      <c r="M5220">
        <f>SUM(Emisiones_CO2_CO2eq_MUNDO[[#This Row],[Edificios (kilotoneladas CO₂e)]:[Electricidad y Calor (kilotoneladas CO₂e)]])</f>
        <v>285280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</v>
      </c>
      <c r="F5221">
        <v>140</v>
      </c>
      <c r="G5221">
        <v>288610</v>
      </c>
      <c r="H5221">
        <v>0</v>
      </c>
      <c r="I5221">
        <v>700</v>
      </c>
      <c r="J5221">
        <v>1000</v>
      </c>
      <c r="K5221">
        <v>0</v>
      </c>
      <c r="L5221">
        <v>100</v>
      </c>
      <c r="M5221">
        <f>SUM(Emisiones_CO2_CO2eq_MUNDO[[#This Row],[Edificios (kilotoneladas CO₂e)]:[Electricidad y Calor (kilotoneladas CO₂e)]])</f>
        <v>290750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</v>
      </c>
      <c r="F5222">
        <v>120</v>
      </c>
      <c r="G5222">
        <v>261430</v>
      </c>
      <c r="H5222">
        <v>0</v>
      </c>
      <c r="I5222">
        <v>700</v>
      </c>
      <c r="J5222">
        <v>700</v>
      </c>
      <c r="K5222">
        <v>0</v>
      </c>
      <c r="L5222">
        <v>0</v>
      </c>
      <c r="M5222">
        <f>SUM(Emisiones_CO2_CO2eq_MUNDO[[#This Row],[Edificios (kilotoneladas CO₂e)]:[Electricidad y Calor (kilotoneladas CO₂e)]])</f>
        <v>263050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</v>
      </c>
      <c r="F5223">
        <v>150</v>
      </c>
      <c r="G5223">
        <v>296610</v>
      </c>
      <c r="H5223">
        <v>0</v>
      </c>
      <c r="I5223">
        <v>700</v>
      </c>
      <c r="J5223">
        <v>700</v>
      </c>
      <c r="K5223">
        <v>0</v>
      </c>
      <c r="L5223">
        <v>0</v>
      </c>
      <c r="M5223">
        <f>SUM(Emisiones_CO2_CO2eq_MUNDO[[#This Row],[Edificios (kilotoneladas CO₂e)]:[Electricidad y Calor (kilotoneladas CO₂e)]])</f>
        <v>298260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</v>
      </c>
      <c r="F5224">
        <v>90</v>
      </c>
      <c r="G5224">
        <v>284300</v>
      </c>
      <c r="H5224">
        <v>0</v>
      </c>
      <c r="I5224">
        <v>800</v>
      </c>
      <c r="J5224">
        <v>700</v>
      </c>
      <c r="K5224">
        <v>0</v>
      </c>
      <c r="L5224">
        <v>0</v>
      </c>
      <c r="M5224">
        <f>SUM(Emisiones_CO2_CO2eq_MUNDO[[#This Row],[Edificios (kilotoneladas CO₂e)]:[Electricidad y Calor (kilotoneladas CO₂e)]])</f>
        <v>285990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</v>
      </c>
      <c r="F5225">
        <v>90</v>
      </c>
      <c r="G5225">
        <v>325050</v>
      </c>
      <c r="H5225">
        <v>0</v>
      </c>
      <c r="I5225">
        <v>800</v>
      </c>
      <c r="J5225">
        <v>700</v>
      </c>
      <c r="K5225">
        <v>0</v>
      </c>
      <c r="L5225">
        <v>0</v>
      </c>
      <c r="M5225">
        <f>SUM(Emisiones_CO2_CO2eq_MUNDO[[#This Row],[Edificios (kilotoneladas CO₂e)]:[Electricidad y Calor (kilotoneladas CO₂e)]])</f>
        <v>326740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</v>
      </c>
      <c r="F5226">
        <v>140</v>
      </c>
      <c r="G5226">
        <v>339940</v>
      </c>
      <c r="H5226">
        <v>0</v>
      </c>
      <c r="I5226">
        <v>900</v>
      </c>
      <c r="J5226">
        <v>800</v>
      </c>
      <c r="K5226">
        <v>0</v>
      </c>
      <c r="L5226">
        <v>0</v>
      </c>
      <c r="M5226">
        <f>SUM(Emisiones_CO2_CO2eq_MUNDO[[#This Row],[Edificios (kilotoneladas CO₂e)]:[Electricidad y Calor (kilotoneladas CO₂e)]])</f>
        <v>341980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</v>
      </c>
      <c r="F5227">
        <v>160</v>
      </c>
      <c r="G5227">
        <v>349830</v>
      </c>
      <c r="H5227">
        <v>0</v>
      </c>
      <c r="I5227">
        <v>900</v>
      </c>
      <c r="J5227">
        <v>700</v>
      </c>
      <c r="K5227">
        <v>0</v>
      </c>
      <c r="L5227">
        <v>0</v>
      </c>
      <c r="M5227">
        <f>SUM(Emisiones_CO2_CO2eq_MUNDO[[#This Row],[Edificios (kilotoneladas CO₂e)]:[Electricidad y Calor (kilotoneladas CO₂e)]])</f>
        <v>351790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</v>
      </c>
      <c r="F5228">
        <v>170</v>
      </c>
      <c r="G5228">
        <v>405980</v>
      </c>
      <c r="H5228">
        <v>0</v>
      </c>
      <c r="I5228">
        <v>1000</v>
      </c>
      <c r="J5228">
        <v>800</v>
      </c>
      <c r="K5228">
        <v>0</v>
      </c>
      <c r="L5228">
        <v>0</v>
      </c>
      <c r="M5228">
        <f>SUM(Emisiones_CO2_CO2eq_MUNDO[[#This Row],[Edificios (kilotoneladas CO₂e)]:[Electricidad y Calor (kilotoneladas CO₂e)]])</f>
        <v>408150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</v>
      </c>
      <c r="F5229">
        <v>220</v>
      </c>
      <c r="G5229">
        <v>346360</v>
      </c>
      <c r="H5229">
        <v>100</v>
      </c>
      <c r="I5229">
        <v>1000</v>
      </c>
      <c r="J5229">
        <v>700</v>
      </c>
      <c r="K5229">
        <v>0</v>
      </c>
      <c r="L5229">
        <v>0</v>
      </c>
      <c r="M5229">
        <f>SUM(Emisiones_CO2_CO2eq_MUNDO[[#This Row],[Edificios (kilotoneladas CO₂e)]:[Electricidad y Calor (kilotoneladas CO₂e)]])</f>
        <v>348480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</v>
      </c>
      <c r="G5230">
        <v>323440</v>
      </c>
      <c r="H5230">
        <v>100</v>
      </c>
      <c r="I5230">
        <v>500</v>
      </c>
      <c r="J5230">
        <v>700</v>
      </c>
      <c r="K5230">
        <v>0</v>
      </c>
      <c r="L5230">
        <v>0</v>
      </c>
      <c r="M5230">
        <f>SUM(Emisiones_CO2_CO2eq_MUNDO[[#This Row],[Edificios (kilotoneladas CO₂e)]:[Electricidad y Calor (kilotoneladas CO₂e)]])</f>
        <v>324950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</v>
      </c>
      <c r="F5231">
        <v>210</v>
      </c>
      <c r="G5231">
        <v>336930</v>
      </c>
      <c r="H5231">
        <v>200</v>
      </c>
      <c r="I5231">
        <v>500</v>
      </c>
      <c r="J5231">
        <v>700</v>
      </c>
      <c r="K5231">
        <v>0</v>
      </c>
      <c r="L5231">
        <v>0</v>
      </c>
      <c r="M5231">
        <f>SUM(Emisiones_CO2_CO2eq_MUNDO[[#This Row],[Edificios (kilotoneladas CO₂e)]:[Electricidad y Calor (kilotoneladas CO₂e)]])</f>
        <v>338640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</v>
      </c>
      <c r="F5232">
        <v>340</v>
      </c>
      <c r="G5232">
        <v>294750</v>
      </c>
      <c r="H5232">
        <v>100</v>
      </c>
      <c r="I5232">
        <v>600</v>
      </c>
      <c r="J5232">
        <v>700</v>
      </c>
      <c r="K5232">
        <v>0</v>
      </c>
      <c r="L5232">
        <v>0</v>
      </c>
      <c r="M5232">
        <f>SUM(Emisiones_CO2_CO2eq_MUNDO[[#This Row],[Edificios (kilotoneladas CO₂e)]:[Electricidad y Calor (kilotoneladas CO₂e)]])</f>
        <v>296590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</v>
      </c>
      <c r="F5233">
        <v>430</v>
      </c>
      <c r="G5233">
        <v>327600</v>
      </c>
      <c r="H5233">
        <v>100</v>
      </c>
      <c r="I5233">
        <v>700</v>
      </c>
      <c r="J5233">
        <v>700</v>
      </c>
      <c r="K5233">
        <v>0</v>
      </c>
      <c r="L5233">
        <v>0</v>
      </c>
      <c r="M5233">
        <f>SUM(Emisiones_CO2_CO2eq_MUNDO[[#This Row],[Edificios (kilotoneladas CO₂e)]:[Electricidad y Calor (kilotoneladas CO₂e)]])</f>
        <v>329630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</v>
      </c>
      <c r="F5234">
        <v>470</v>
      </c>
      <c r="G5234">
        <v>301010</v>
      </c>
      <c r="H5234">
        <v>100</v>
      </c>
      <c r="I5234">
        <v>700</v>
      </c>
      <c r="J5234">
        <v>1000</v>
      </c>
      <c r="K5234">
        <v>0</v>
      </c>
      <c r="L5234">
        <v>0</v>
      </c>
      <c r="M5234">
        <f>SUM(Emisiones_CO2_CO2eq_MUNDO[[#This Row],[Edificios (kilotoneladas CO₂e)]:[Electricidad y Calor (kilotoneladas CO₂e)]])</f>
        <v>303380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</v>
      </c>
      <c r="F5235">
        <v>600</v>
      </c>
      <c r="G5235">
        <v>314650</v>
      </c>
      <c r="H5235">
        <v>200</v>
      </c>
      <c r="I5235">
        <v>900</v>
      </c>
      <c r="J5235">
        <v>1500</v>
      </c>
      <c r="K5235">
        <v>0</v>
      </c>
      <c r="L5235">
        <v>0</v>
      </c>
      <c r="M5235">
        <f>SUM(Emisiones_CO2_CO2eq_MUNDO[[#This Row],[Edificios (kilotoneladas CO₂e)]:[Electricidad y Calor (kilotoneladas CO₂e)]])</f>
        <v>317950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</v>
      </c>
      <c r="F5236">
        <v>700</v>
      </c>
      <c r="G5236">
        <v>323340</v>
      </c>
      <c r="H5236">
        <v>300</v>
      </c>
      <c r="I5236">
        <v>1000</v>
      </c>
      <c r="J5236">
        <v>1400</v>
      </c>
      <c r="K5236">
        <v>0</v>
      </c>
      <c r="L5236">
        <v>0</v>
      </c>
      <c r="M5236">
        <f>SUM(Emisiones_CO2_CO2eq_MUNDO[[#This Row],[Edificios (kilotoneladas CO₂e)]:[Electricidad y Calor (kilotoneladas CO₂e)]])</f>
        <v>326840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</v>
      </c>
      <c r="F5237">
        <v>850</v>
      </c>
      <c r="G5237">
        <v>302620</v>
      </c>
      <c r="H5237">
        <v>200</v>
      </c>
      <c r="I5237">
        <v>1100</v>
      </c>
      <c r="J5237">
        <v>1500</v>
      </c>
      <c r="K5237">
        <v>0</v>
      </c>
      <c r="L5237">
        <v>300</v>
      </c>
      <c r="M5237">
        <f>SUM(Emisiones_CO2_CO2eq_MUNDO[[#This Row],[Edificios (kilotoneladas CO₂e)]:[Electricidad y Calor (kilotoneladas CO₂e)]])</f>
        <v>306670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</v>
      </c>
      <c r="F5238">
        <v>810</v>
      </c>
      <c r="G5238">
        <v>325090</v>
      </c>
      <c r="H5238">
        <v>200</v>
      </c>
      <c r="I5238">
        <v>1100</v>
      </c>
      <c r="J5238">
        <v>1500</v>
      </c>
      <c r="K5238">
        <v>0</v>
      </c>
      <c r="L5238">
        <v>300</v>
      </c>
      <c r="M5238">
        <f>SUM(Emisiones_CO2_CO2eq_MUNDO[[#This Row],[Edificios (kilotoneladas CO₂e)]:[Electricidad y Calor (kilotoneladas CO₂e)]])</f>
        <v>329100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</v>
      </c>
      <c r="F5239">
        <v>810</v>
      </c>
      <c r="G5239">
        <v>341230</v>
      </c>
      <c r="H5239">
        <v>200</v>
      </c>
      <c r="I5239">
        <v>1200</v>
      </c>
      <c r="J5239">
        <v>1500</v>
      </c>
      <c r="K5239">
        <v>0</v>
      </c>
      <c r="L5239">
        <v>600</v>
      </c>
      <c r="M5239">
        <f>SUM(Emisiones_CO2_CO2eq_MUNDO[[#This Row],[Edificios (kilotoneladas CO₂e)]:[Electricidad y Calor (kilotoneladas CO₂e)]])</f>
        <v>345640</v>
      </c>
    </row>
    <row r="5240" spans="1:13" x14ac:dyDescent="0.25">
      <c r="A5240" t="s">
        <v>386</v>
      </c>
      <c r="B5240" t="s">
        <v>505</v>
      </c>
      <c r="C5240" t="s">
        <v>387</v>
      </c>
      <c r="D5240">
        <v>1990</v>
      </c>
      <c r="E5240">
        <v>900</v>
      </c>
      <c r="F5240">
        <v>290</v>
      </c>
      <c r="G5240">
        <v>37750</v>
      </c>
      <c r="H5240">
        <v>1500</v>
      </c>
      <c r="I5240">
        <v>2100</v>
      </c>
      <c r="J5240">
        <v>4700</v>
      </c>
      <c r="K5240">
        <v>0</v>
      </c>
      <c r="L5240">
        <v>7000</v>
      </c>
      <c r="M5240">
        <f>SUM(Emisiones_CO2_CO2eq_MUNDO[[#This Row],[Edificios (kilotoneladas CO₂e)]:[Electricidad y Calor (kilotoneladas CO₂e)]])</f>
        <v>54240</v>
      </c>
    </row>
    <row r="5241" spans="1:13" x14ac:dyDescent="0.25">
      <c r="A5241" t="s">
        <v>386</v>
      </c>
      <c r="B5241" t="s">
        <v>505</v>
      </c>
      <c r="C5241" t="s">
        <v>387</v>
      </c>
      <c r="D5241">
        <v>1991</v>
      </c>
      <c r="E5241">
        <v>900</v>
      </c>
      <c r="F5241">
        <v>360</v>
      </c>
      <c r="G5241">
        <v>37750</v>
      </c>
      <c r="H5241">
        <v>1600</v>
      </c>
      <c r="I5241">
        <v>1600</v>
      </c>
      <c r="J5241">
        <v>5000</v>
      </c>
      <c r="K5241">
        <v>0</v>
      </c>
      <c r="L5241">
        <v>8700</v>
      </c>
      <c r="M5241">
        <f>SUM(Emisiones_CO2_CO2eq_MUNDO[[#This Row],[Edificios (kilotoneladas CO₂e)]:[Electricidad y Calor (kilotoneladas CO₂e)]])</f>
        <v>55910</v>
      </c>
    </row>
    <row r="5242" spans="1:13" x14ac:dyDescent="0.25">
      <c r="A5242" t="s">
        <v>386</v>
      </c>
      <c r="B5242" t="s">
        <v>505</v>
      </c>
      <c r="C5242" t="s">
        <v>387</v>
      </c>
      <c r="D5242">
        <v>1992</v>
      </c>
      <c r="E5242">
        <v>900</v>
      </c>
      <c r="F5242">
        <v>370</v>
      </c>
      <c r="G5242">
        <v>37750</v>
      </c>
      <c r="H5242">
        <v>1600</v>
      </c>
      <c r="I5242">
        <v>2200</v>
      </c>
      <c r="J5242">
        <v>4600</v>
      </c>
      <c r="K5242">
        <v>0</v>
      </c>
      <c r="L5242">
        <v>8900</v>
      </c>
      <c r="M5242">
        <f>SUM(Emisiones_CO2_CO2eq_MUNDO[[#This Row],[Edificios (kilotoneladas CO₂e)]:[Electricidad y Calor (kilotoneladas CO₂e)]])</f>
        <v>56320</v>
      </c>
    </row>
    <row r="5243" spans="1:13" x14ac:dyDescent="0.25">
      <c r="A5243" t="s">
        <v>386</v>
      </c>
      <c r="B5243" t="s">
        <v>505</v>
      </c>
      <c r="C5243" t="s">
        <v>387</v>
      </c>
      <c r="D5243">
        <v>1993</v>
      </c>
      <c r="E5243">
        <v>800</v>
      </c>
      <c r="F5243">
        <v>410</v>
      </c>
      <c r="G5243">
        <v>37750</v>
      </c>
      <c r="H5243">
        <v>1800</v>
      </c>
      <c r="I5243">
        <v>2000</v>
      </c>
      <c r="J5243">
        <v>3900</v>
      </c>
      <c r="K5243">
        <v>0</v>
      </c>
      <c r="L5243">
        <v>8100</v>
      </c>
      <c r="M5243">
        <f>SUM(Emisiones_CO2_CO2eq_MUNDO[[#This Row],[Edificios (kilotoneladas CO₂e)]:[Electricidad y Calor (kilotoneladas CO₂e)]])</f>
        <v>54760</v>
      </c>
    </row>
    <row r="5244" spans="1:13" x14ac:dyDescent="0.25">
      <c r="A5244" t="s">
        <v>386</v>
      </c>
      <c r="B5244" t="s">
        <v>505</v>
      </c>
      <c r="C5244" t="s">
        <v>387</v>
      </c>
      <c r="D5244">
        <v>1994</v>
      </c>
      <c r="E5244">
        <v>700</v>
      </c>
      <c r="F5244">
        <v>440</v>
      </c>
      <c r="G5244">
        <v>37750</v>
      </c>
      <c r="H5244">
        <v>2100</v>
      </c>
      <c r="I5244">
        <v>1700</v>
      </c>
      <c r="J5244">
        <v>2400</v>
      </c>
      <c r="K5244">
        <v>0</v>
      </c>
      <c r="L5244">
        <v>8500</v>
      </c>
      <c r="M5244">
        <f>SUM(Emisiones_CO2_CO2eq_MUNDO[[#This Row],[Edificios (kilotoneladas CO₂e)]:[Electricidad y Calor (kilotoneladas CO₂e)]])</f>
        <v>53590</v>
      </c>
    </row>
    <row r="5245" spans="1:13" x14ac:dyDescent="0.25">
      <c r="A5245" t="s">
        <v>386</v>
      </c>
      <c r="B5245" t="s">
        <v>505</v>
      </c>
      <c r="C5245" t="s">
        <v>387</v>
      </c>
      <c r="D5245">
        <v>1995</v>
      </c>
      <c r="E5245">
        <v>800</v>
      </c>
      <c r="F5245">
        <v>400</v>
      </c>
      <c r="G5245">
        <v>37750</v>
      </c>
      <c r="H5245">
        <v>2000</v>
      </c>
      <c r="I5245">
        <v>2200</v>
      </c>
      <c r="J5245">
        <v>2600</v>
      </c>
      <c r="K5245">
        <v>0</v>
      </c>
      <c r="L5245">
        <v>7400</v>
      </c>
      <c r="M5245">
        <f>SUM(Emisiones_CO2_CO2eq_MUNDO[[#This Row],[Edificios (kilotoneladas CO₂e)]:[Electricidad y Calor (kilotoneladas CO₂e)]])</f>
        <v>53150</v>
      </c>
    </row>
    <row r="5246" spans="1:13" x14ac:dyDescent="0.25">
      <c r="A5246" t="s">
        <v>386</v>
      </c>
      <c r="B5246" t="s">
        <v>505</v>
      </c>
      <c r="C5246" t="s">
        <v>387</v>
      </c>
      <c r="D5246">
        <v>1996</v>
      </c>
      <c r="E5246">
        <v>700</v>
      </c>
      <c r="F5246">
        <v>410</v>
      </c>
      <c r="G5246">
        <v>37750</v>
      </c>
      <c r="H5246">
        <v>2400</v>
      </c>
      <c r="I5246">
        <v>2100</v>
      </c>
      <c r="J5246">
        <v>2500</v>
      </c>
      <c r="K5246">
        <v>0</v>
      </c>
      <c r="L5246">
        <v>6700</v>
      </c>
      <c r="M5246">
        <f>SUM(Emisiones_CO2_CO2eq_MUNDO[[#This Row],[Edificios (kilotoneladas CO₂e)]:[Electricidad y Calor (kilotoneladas CO₂e)]])</f>
        <v>52560</v>
      </c>
    </row>
    <row r="5247" spans="1:13" x14ac:dyDescent="0.25">
      <c r="A5247" t="s">
        <v>386</v>
      </c>
      <c r="B5247" t="s">
        <v>505</v>
      </c>
      <c r="C5247" t="s">
        <v>387</v>
      </c>
      <c r="D5247">
        <v>1997</v>
      </c>
      <c r="E5247">
        <v>700</v>
      </c>
      <c r="F5247">
        <v>450</v>
      </c>
      <c r="G5247">
        <v>37750</v>
      </c>
      <c r="H5247">
        <v>2300</v>
      </c>
      <c r="I5247">
        <v>2100</v>
      </c>
      <c r="J5247">
        <v>2300</v>
      </c>
      <c r="K5247">
        <v>0</v>
      </c>
      <c r="L5247">
        <v>6000</v>
      </c>
      <c r="M5247">
        <f>SUM(Emisiones_CO2_CO2eq_MUNDO[[#This Row],[Edificios (kilotoneladas CO₂e)]:[Electricidad y Calor (kilotoneladas CO₂e)]])</f>
        <v>51600</v>
      </c>
    </row>
    <row r="5248" spans="1:13" x14ac:dyDescent="0.25">
      <c r="A5248" t="s">
        <v>386</v>
      </c>
      <c r="B5248" t="s">
        <v>505</v>
      </c>
      <c r="C5248" t="s">
        <v>387</v>
      </c>
      <c r="D5248">
        <v>1998</v>
      </c>
      <c r="E5248">
        <v>600</v>
      </c>
      <c r="F5248">
        <v>450</v>
      </c>
      <c r="G5248">
        <v>37750</v>
      </c>
      <c r="H5248">
        <v>2300</v>
      </c>
      <c r="I5248">
        <v>2100</v>
      </c>
      <c r="J5248">
        <v>2400</v>
      </c>
      <c r="K5248">
        <v>0</v>
      </c>
      <c r="L5248">
        <v>6200</v>
      </c>
      <c r="M5248">
        <f>SUM(Emisiones_CO2_CO2eq_MUNDO[[#This Row],[Edificios (kilotoneladas CO₂e)]:[Electricidad y Calor (kilotoneladas CO₂e)]])</f>
        <v>51800</v>
      </c>
    </row>
    <row r="5249" spans="1:13" x14ac:dyDescent="0.25">
      <c r="A5249" t="s">
        <v>386</v>
      </c>
      <c r="B5249" t="s">
        <v>505</v>
      </c>
      <c r="C5249" t="s">
        <v>387</v>
      </c>
      <c r="D5249">
        <v>1999</v>
      </c>
      <c r="E5249">
        <v>900</v>
      </c>
      <c r="F5249">
        <v>400</v>
      </c>
      <c r="G5249">
        <v>37750</v>
      </c>
      <c r="H5249">
        <v>2400</v>
      </c>
      <c r="I5249">
        <v>3100</v>
      </c>
      <c r="J5249">
        <v>3100</v>
      </c>
      <c r="K5249">
        <v>0</v>
      </c>
      <c r="L5249">
        <v>6000</v>
      </c>
      <c r="M5249">
        <f>SUM(Emisiones_CO2_CO2eq_MUNDO[[#This Row],[Edificios (kilotoneladas CO₂e)]:[Electricidad y Calor (kilotoneladas CO₂e)]])</f>
        <v>53650</v>
      </c>
    </row>
    <row r="5250" spans="1:13" x14ac:dyDescent="0.25">
      <c r="A5250" t="s">
        <v>386</v>
      </c>
      <c r="B5250" t="s">
        <v>505</v>
      </c>
      <c r="C5250" t="s">
        <v>387</v>
      </c>
      <c r="D5250">
        <v>2000</v>
      </c>
      <c r="E5250">
        <v>900</v>
      </c>
      <c r="F5250">
        <v>400</v>
      </c>
      <c r="G5250">
        <v>37750</v>
      </c>
      <c r="H5250">
        <v>2100</v>
      </c>
      <c r="I5250">
        <v>1900</v>
      </c>
      <c r="J5250">
        <v>3000</v>
      </c>
      <c r="K5250">
        <v>0</v>
      </c>
      <c r="L5250">
        <v>5400</v>
      </c>
      <c r="M5250">
        <f>SUM(Emisiones_CO2_CO2eq_MUNDO[[#This Row],[Edificios (kilotoneladas CO₂e)]:[Electricidad y Calor (kilotoneladas CO₂e)]])</f>
        <v>51450</v>
      </c>
    </row>
    <row r="5251" spans="1:13" x14ac:dyDescent="0.25">
      <c r="A5251" t="s">
        <v>386</v>
      </c>
      <c r="B5251" t="s">
        <v>505</v>
      </c>
      <c r="C5251" t="s">
        <v>387</v>
      </c>
      <c r="D5251">
        <v>2001</v>
      </c>
      <c r="E5251">
        <v>700</v>
      </c>
      <c r="F5251">
        <v>320</v>
      </c>
      <c r="G5251">
        <v>37740</v>
      </c>
      <c r="H5251">
        <v>1600</v>
      </c>
      <c r="I5251">
        <v>1800</v>
      </c>
      <c r="J5251">
        <v>2600</v>
      </c>
      <c r="K5251">
        <v>0</v>
      </c>
      <c r="L5251">
        <v>6900</v>
      </c>
      <c r="M5251">
        <f>SUM(Emisiones_CO2_CO2eq_MUNDO[[#This Row],[Edificios (kilotoneladas CO₂e)]:[Electricidad y Calor (kilotoneladas CO₂e)]])</f>
        <v>51660</v>
      </c>
    </row>
    <row r="5252" spans="1:13" x14ac:dyDescent="0.25">
      <c r="A5252" t="s">
        <v>386</v>
      </c>
      <c r="B5252" t="s">
        <v>505</v>
      </c>
      <c r="C5252" t="s">
        <v>387</v>
      </c>
      <c r="D5252">
        <v>2002</v>
      </c>
      <c r="E5252">
        <v>600</v>
      </c>
      <c r="F5252">
        <v>240</v>
      </c>
      <c r="G5252">
        <v>37740</v>
      </c>
      <c r="H5252">
        <v>1400</v>
      </c>
      <c r="I5252">
        <v>1700</v>
      </c>
      <c r="J5252">
        <v>2300</v>
      </c>
      <c r="K5252">
        <v>0</v>
      </c>
      <c r="L5252">
        <v>6400</v>
      </c>
      <c r="M5252">
        <f>SUM(Emisiones_CO2_CO2eq_MUNDO[[#This Row],[Edificios (kilotoneladas CO₂e)]:[Electricidad y Calor (kilotoneladas CO₂e)]])</f>
        <v>50380</v>
      </c>
    </row>
    <row r="5253" spans="1:13" x14ac:dyDescent="0.25">
      <c r="A5253" t="s">
        <v>386</v>
      </c>
      <c r="B5253" t="s">
        <v>505</v>
      </c>
      <c r="C5253" t="s">
        <v>387</v>
      </c>
      <c r="D5253">
        <v>2003</v>
      </c>
      <c r="E5253">
        <v>500</v>
      </c>
      <c r="F5253">
        <v>160</v>
      </c>
      <c r="G5253">
        <v>37740</v>
      </c>
      <c r="H5253">
        <v>1300</v>
      </c>
      <c r="I5253">
        <v>1400</v>
      </c>
      <c r="J5253">
        <v>2000</v>
      </c>
      <c r="K5253">
        <v>0</v>
      </c>
      <c r="L5253">
        <v>4700</v>
      </c>
      <c r="M5253">
        <f>SUM(Emisiones_CO2_CO2eq_MUNDO[[#This Row],[Edificios (kilotoneladas CO₂e)]:[Electricidad y Calor (kilotoneladas CO₂e)]])</f>
        <v>47800</v>
      </c>
    </row>
    <row r="5254" spans="1:13" x14ac:dyDescent="0.25">
      <c r="A5254" t="s">
        <v>386</v>
      </c>
      <c r="B5254" t="s">
        <v>505</v>
      </c>
      <c r="C5254" t="s">
        <v>387</v>
      </c>
      <c r="D5254">
        <v>2004</v>
      </c>
      <c r="E5254">
        <v>300</v>
      </c>
      <c r="F5254">
        <v>200</v>
      </c>
      <c r="G5254">
        <v>37740</v>
      </c>
      <c r="H5254">
        <v>800</v>
      </c>
      <c r="I5254">
        <v>1200</v>
      </c>
      <c r="J5254">
        <v>1600</v>
      </c>
      <c r="K5254">
        <v>0</v>
      </c>
      <c r="L5254">
        <v>5800</v>
      </c>
      <c r="M5254">
        <f>SUM(Emisiones_CO2_CO2eq_MUNDO[[#This Row],[Edificios (kilotoneladas CO₂e)]:[Electricidad y Calor (kilotoneladas CO₂e)]])</f>
        <v>47640</v>
      </c>
    </row>
    <row r="5255" spans="1:13" x14ac:dyDescent="0.25">
      <c r="A5255" t="s">
        <v>386</v>
      </c>
      <c r="B5255" t="s">
        <v>505</v>
      </c>
      <c r="C5255" t="s">
        <v>387</v>
      </c>
      <c r="D5255">
        <v>2005</v>
      </c>
      <c r="E5255">
        <v>400</v>
      </c>
      <c r="F5255">
        <v>240</v>
      </c>
      <c r="G5255">
        <v>37740</v>
      </c>
      <c r="H5255">
        <v>900</v>
      </c>
      <c r="I5255">
        <v>1300</v>
      </c>
      <c r="J5255">
        <v>1600</v>
      </c>
      <c r="K5255">
        <v>0</v>
      </c>
      <c r="L5255">
        <v>6100</v>
      </c>
      <c r="M5255">
        <f>SUM(Emisiones_CO2_CO2eq_MUNDO[[#This Row],[Edificios (kilotoneladas CO₂e)]:[Electricidad y Calor (kilotoneladas CO₂e)]])</f>
        <v>48280</v>
      </c>
    </row>
    <row r="5256" spans="1:13" x14ac:dyDescent="0.25">
      <c r="A5256" t="s">
        <v>386</v>
      </c>
      <c r="B5256" t="s">
        <v>505</v>
      </c>
      <c r="C5256" t="s">
        <v>387</v>
      </c>
      <c r="D5256">
        <v>2006</v>
      </c>
      <c r="E5256">
        <v>700</v>
      </c>
      <c r="F5256">
        <v>270</v>
      </c>
      <c r="G5256">
        <v>37630</v>
      </c>
      <c r="H5256">
        <v>1600</v>
      </c>
      <c r="I5256">
        <v>1300</v>
      </c>
      <c r="J5256">
        <v>2100</v>
      </c>
      <c r="K5256">
        <v>0</v>
      </c>
      <c r="L5256">
        <v>4000</v>
      </c>
      <c r="M5256">
        <f>SUM(Emisiones_CO2_CO2eq_MUNDO[[#This Row],[Edificios (kilotoneladas CO₂e)]:[Electricidad y Calor (kilotoneladas CO₂e)]])</f>
        <v>47600</v>
      </c>
    </row>
    <row r="5257" spans="1:13" x14ac:dyDescent="0.25">
      <c r="A5257" t="s">
        <v>386</v>
      </c>
      <c r="B5257" t="s">
        <v>505</v>
      </c>
      <c r="C5257" t="s">
        <v>387</v>
      </c>
      <c r="D5257">
        <v>2007</v>
      </c>
      <c r="E5257">
        <v>800</v>
      </c>
      <c r="F5257">
        <v>150</v>
      </c>
      <c r="G5257">
        <v>37630</v>
      </c>
      <c r="H5257">
        <v>1900</v>
      </c>
      <c r="I5257">
        <v>1200</v>
      </c>
      <c r="J5257">
        <v>2300</v>
      </c>
      <c r="K5257">
        <v>0</v>
      </c>
      <c r="L5257">
        <v>3500</v>
      </c>
      <c r="M5257">
        <f>SUM(Emisiones_CO2_CO2eq_MUNDO[[#This Row],[Edificios (kilotoneladas CO₂e)]:[Electricidad y Calor (kilotoneladas CO₂e)]])</f>
        <v>47480</v>
      </c>
    </row>
    <row r="5258" spans="1:13" x14ac:dyDescent="0.25">
      <c r="A5258" t="s">
        <v>386</v>
      </c>
      <c r="B5258" t="s">
        <v>505</v>
      </c>
      <c r="C5258" t="s">
        <v>387</v>
      </c>
      <c r="D5258">
        <v>2008</v>
      </c>
      <c r="E5258">
        <v>700</v>
      </c>
      <c r="F5258">
        <v>150</v>
      </c>
      <c r="G5258">
        <v>37630</v>
      </c>
      <c r="H5258">
        <v>1700</v>
      </c>
      <c r="I5258">
        <v>1000</v>
      </c>
      <c r="J5258">
        <v>1300</v>
      </c>
      <c r="K5258">
        <v>0</v>
      </c>
      <c r="L5258">
        <v>2700</v>
      </c>
      <c r="M5258">
        <f>SUM(Emisiones_CO2_CO2eq_MUNDO[[#This Row],[Edificios (kilotoneladas CO₂e)]:[Electricidad y Calor (kilotoneladas CO₂e)]])</f>
        <v>45180</v>
      </c>
    </row>
    <row r="5259" spans="1:13" x14ac:dyDescent="0.25">
      <c r="A5259" t="s">
        <v>386</v>
      </c>
      <c r="B5259" t="s">
        <v>505</v>
      </c>
      <c r="C5259" t="s">
        <v>387</v>
      </c>
      <c r="D5259">
        <v>2009</v>
      </c>
      <c r="E5259">
        <v>900</v>
      </c>
      <c r="F5259">
        <v>270</v>
      </c>
      <c r="G5259">
        <v>37630</v>
      </c>
      <c r="H5259">
        <v>2000</v>
      </c>
      <c r="I5259">
        <v>1100</v>
      </c>
      <c r="J5259">
        <v>600</v>
      </c>
      <c r="K5259">
        <v>0</v>
      </c>
      <c r="L5259">
        <v>2900</v>
      </c>
      <c r="M5259">
        <f>SUM(Emisiones_CO2_CO2eq_MUNDO[[#This Row],[Edificios (kilotoneladas CO₂e)]:[Electricidad y Calor (kilotoneladas CO₂e)]])</f>
        <v>45400</v>
      </c>
    </row>
    <row r="5260" spans="1:13" x14ac:dyDescent="0.25">
      <c r="A5260" t="s">
        <v>386</v>
      </c>
      <c r="B5260" t="s">
        <v>505</v>
      </c>
      <c r="C5260" t="s">
        <v>387</v>
      </c>
      <c r="D5260">
        <v>2010</v>
      </c>
      <c r="E5260">
        <v>600</v>
      </c>
      <c r="F5260">
        <v>310</v>
      </c>
      <c r="G5260">
        <v>37630</v>
      </c>
      <c r="H5260">
        <v>1400</v>
      </c>
      <c r="I5260">
        <v>1300</v>
      </c>
      <c r="J5260">
        <v>1200</v>
      </c>
      <c r="K5260">
        <v>0</v>
      </c>
      <c r="L5260">
        <v>4900</v>
      </c>
      <c r="M5260">
        <f>SUM(Emisiones_CO2_CO2eq_MUNDO[[#This Row],[Edificios (kilotoneladas CO₂e)]:[Electricidad y Calor (kilotoneladas CO₂e)]])</f>
        <v>47340</v>
      </c>
    </row>
    <row r="5261" spans="1:13" x14ac:dyDescent="0.25">
      <c r="A5261" t="s">
        <v>386</v>
      </c>
      <c r="B5261" t="s">
        <v>505</v>
      </c>
      <c r="C5261" t="s">
        <v>387</v>
      </c>
      <c r="D5261">
        <v>2011</v>
      </c>
      <c r="E5261">
        <v>300</v>
      </c>
      <c r="F5261">
        <v>380</v>
      </c>
      <c r="G5261">
        <v>36040</v>
      </c>
      <c r="H5261">
        <v>1000</v>
      </c>
      <c r="I5261">
        <v>2300</v>
      </c>
      <c r="J5261">
        <v>1500</v>
      </c>
      <c r="K5261">
        <v>0</v>
      </c>
      <c r="L5261">
        <v>6000</v>
      </c>
      <c r="M5261">
        <f>SUM(Emisiones_CO2_CO2eq_MUNDO[[#This Row],[Edificios (kilotoneladas CO₂e)]:[Electricidad y Calor (kilotoneladas CO₂e)]])</f>
        <v>47520</v>
      </c>
    </row>
    <row r="5262" spans="1:13" x14ac:dyDescent="0.25">
      <c r="A5262" t="s">
        <v>386</v>
      </c>
      <c r="B5262" t="s">
        <v>505</v>
      </c>
      <c r="C5262" t="s">
        <v>387</v>
      </c>
      <c r="D5262">
        <v>2012</v>
      </c>
      <c r="E5262">
        <v>200</v>
      </c>
      <c r="F5262">
        <v>570</v>
      </c>
      <c r="G5262">
        <v>36040</v>
      </c>
      <c r="H5262">
        <v>1100</v>
      </c>
      <c r="I5262">
        <v>2600</v>
      </c>
      <c r="J5262">
        <v>1900</v>
      </c>
      <c r="K5262">
        <v>0</v>
      </c>
      <c r="L5262">
        <v>5600</v>
      </c>
      <c r="M5262">
        <f>SUM(Emisiones_CO2_CO2eq_MUNDO[[#This Row],[Edificios (kilotoneladas CO₂e)]:[Electricidad y Calor (kilotoneladas CO₂e)]])</f>
        <v>48010</v>
      </c>
    </row>
    <row r="5263" spans="1:13" x14ac:dyDescent="0.25">
      <c r="A5263" t="s">
        <v>386</v>
      </c>
      <c r="B5263" t="s">
        <v>505</v>
      </c>
      <c r="C5263" t="s">
        <v>387</v>
      </c>
      <c r="D5263">
        <v>2013</v>
      </c>
      <c r="E5263">
        <v>100</v>
      </c>
      <c r="F5263">
        <v>460</v>
      </c>
      <c r="G5263">
        <v>36040</v>
      </c>
      <c r="H5263">
        <v>900</v>
      </c>
      <c r="I5263">
        <v>2900</v>
      </c>
      <c r="J5263">
        <v>1000</v>
      </c>
      <c r="K5263">
        <v>0</v>
      </c>
      <c r="L5263">
        <v>6800</v>
      </c>
      <c r="M5263">
        <f>SUM(Emisiones_CO2_CO2eq_MUNDO[[#This Row],[Edificios (kilotoneladas CO₂e)]:[Electricidad y Calor (kilotoneladas CO₂e)]])</f>
        <v>48200</v>
      </c>
    </row>
    <row r="5264" spans="1:13" x14ac:dyDescent="0.25">
      <c r="A5264" t="s">
        <v>386</v>
      </c>
      <c r="B5264" t="s">
        <v>505</v>
      </c>
      <c r="C5264" t="s">
        <v>387</v>
      </c>
      <c r="D5264">
        <v>2014</v>
      </c>
      <c r="E5264">
        <v>200</v>
      </c>
      <c r="F5264">
        <v>500</v>
      </c>
      <c r="G5264">
        <v>36040</v>
      </c>
      <c r="H5264">
        <v>900</v>
      </c>
      <c r="I5264">
        <v>2600</v>
      </c>
      <c r="J5264">
        <v>1100</v>
      </c>
      <c r="K5264">
        <v>0</v>
      </c>
      <c r="L5264">
        <v>6800</v>
      </c>
      <c r="M5264">
        <f>SUM(Emisiones_CO2_CO2eq_MUNDO[[#This Row],[Edificios (kilotoneladas CO₂e)]:[Electricidad y Calor (kilotoneladas CO₂e)]])</f>
        <v>48140</v>
      </c>
    </row>
    <row r="5265" spans="1:13" x14ac:dyDescent="0.25">
      <c r="A5265" t="s">
        <v>386</v>
      </c>
      <c r="B5265" t="s">
        <v>505</v>
      </c>
      <c r="C5265" t="s">
        <v>387</v>
      </c>
      <c r="D5265">
        <v>2015</v>
      </c>
      <c r="E5265">
        <v>200</v>
      </c>
      <c r="F5265">
        <v>500</v>
      </c>
      <c r="G5265">
        <v>36040</v>
      </c>
      <c r="H5265">
        <v>700</v>
      </c>
      <c r="I5265">
        <v>2500</v>
      </c>
      <c r="J5265">
        <v>1100</v>
      </c>
      <c r="K5265">
        <v>0</v>
      </c>
      <c r="L5265">
        <v>7200</v>
      </c>
      <c r="M5265">
        <f>SUM(Emisiones_CO2_CO2eq_MUNDO[[#This Row],[Edificios (kilotoneladas CO₂e)]:[Electricidad y Calor (kilotoneladas CO₂e)]])</f>
        <v>48240</v>
      </c>
    </row>
    <row r="5266" spans="1:13" x14ac:dyDescent="0.25">
      <c r="A5266" t="s">
        <v>386</v>
      </c>
      <c r="B5266" t="s">
        <v>505</v>
      </c>
      <c r="C5266" t="s">
        <v>387</v>
      </c>
      <c r="D5266">
        <v>2016</v>
      </c>
      <c r="E5266">
        <v>200</v>
      </c>
      <c r="F5266">
        <v>500</v>
      </c>
      <c r="G5266">
        <v>36040</v>
      </c>
      <c r="H5266">
        <v>700</v>
      </c>
      <c r="I5266">
        <v>2100</v>
      </c>
      <c r="J5266">
        <v>1100</v>
      </c>
      <c r="K5266">
        <v>0</v>
      </c>
      <c r="L5266">
        <v>6200</v>
      </c>
      <c r="M5266">
        <f>SUM(Emisiones_CO2_CO2eq_MUNDO[[#This Row],[Edificios (kilotoneladas CO₂e)]:[Electricidad y Calor (kilotoneladas CO₂e)]])</f>
        <v>46840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D6A-5491-48C2-8D8C-66087A0CBAE2}">
  <dimension ref="A1:AJ514"/>
  <sheetViews>
    <sheetView tabSelected="1" topLeftCell="S493" workbookViewId="0">
      <selection activeCell="AL15" sqref="AL15"/>
    </sheetView>
  </sheetViews>
  <sheetFormatPr baseColWidth="10" defaultRowHeight="15" x14ac:dyDescent="0.25"/>
  <cols>
    <col min="2" max="2" width="14" customWidth="1"/>
    <col min="3" max="3" width="13.28515625" customWidth="1"/>
    <col min="5" max="8" width="29.28515625" customWidth="1"/>
    <col min="9" max="12" width="29.7109375" customWidth="1"/>
    <col min="13" max="16" width="27.85546875" customWidth="1"/>
    <col min="17" max="20" width="48.7109375" customWidth="1"/>
    <col min="21" max="24" width="31.42578125" customWidth="1"/>
    <col min="25" max="28" width="46.42578125" customWidth="1"/>
    <col min="29" max="32" width="39.140625" customWidth="1"/>
    <col min="33" max="36" width="38.5703125" customWidth="1"/>
  </cols>
  <sheetData>
    <row r="1" spans="1:36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515</v>
      </c>
      <c r="G1" s="3" t="s">
        <v>516</v>
      </c>
      <c r="H1" s="4" t="s">
        <v>517</v>
      </c>
      <c r="I1" s="1" t="s">
        <v>507</v>
      </c>
      <c r="J1" s="2" t="s">
        <v>518</v>
      </c>
      <c r="K1" s="3" t="s">
        <v>519</v>
      </c>
      <c r="L1" s="4" t="s">
        <v>520</v>
      </c>
      <c r="M1" s="1" t="s">
        <v>508</v>
      </c>
      <c r="N1" s="2" t="s">
        <v>521</v>
      </c>
      <c r="O1" s="3" t="s">
        <v>522</v>
      </c>
      <c r="P1" s="4" t="s">
        <v>523</v>
      </c>
      <c r="Q1" s="1" t="s">
        <v>512</v>
      </c>
      <c r="R1" s="2" t="s">
        <v>524</v>
      </c>
      <c r="S1" s="3" t="s">
        <v>525</v>
      </c>
      <c r="T1" s="4" t="s">
        <v>526</v>
      </c>
      <c r="U1" s="1" t="s">
        <v>513</v>
      </c>
      <c r="V1" s="2" t="s">
        <v>527</v>
      </c>
      <c r="W1" s="3" t="s">
        <v>528</v>
      </c>
      <c r="X1" s="4" t="s">
        <v>529</v>
      </c>
      <c r="Y1" s="1" t="s">
        <v>510</v>
      </c>
      <c r="Z1" s="2" t="s">
        <v>530</v>
      </c>
      <c r="AA1" s="3" t="s">
        <v>531</v>
      </c>
      <c r="AB1" s="4" t="s">
        <v>532</v>
      </c>
      <c r="AC1" s="1" t="s">
        <v>509</v>
      </c>
      <c r="AD1" s="2" t="s">
        <v>533</v>
      </c>
      <c r="AE1" s="3" t="s">
        <v>534</v>
      </c>
      <c r="AF1" s="4" t="s">
        <v>535</v>
      </c>
      <c r="AG1" s="1" t="s">
        <v>511</v>
      </c>
      <c r="AH1" s="2" t="s">
        <v>536</v>
      </c>
      <c r="AI1" s="3" t="s">
        <v>537</v>
      </c>
      <c r="AJ1" s="4" t="s">
        <v>538</v>
      </c>
    </row>
    <row r="2" spans="1:36" x14ac:dyDescent="0.25">
      <c r="A2" t="s">
        <v>12</v>
      </c>
      <c r="B2" t="s">
        <v>12</v>
      </c>
      <c r="C2" t="s">
        <v>13</v>
      </c>
      <c r="D2">
        <v>1990</v>
      </c>
      <c r="E2">
        <v>17400</v>
      </c>
      <c r="F2">
        <f>IF(A1=Emisiones_CO2_CO2eq_LA[[#This Row],[País]],IFERROR(Emisiones_CO2_CO2eq_LA[[#This Row],[Edificios (kilotoneladas CO₂e)]]-E1,0),0)</f>
        <v>0</v>
      </c>
      <c r="G2">
        <f>IF(A1=Emisiones_CO2_CO2eq_LA[[#This Row],[País]],IFERROR(((Emisiones_CO2_CO2eq_LA[[#This Row],[Edificios (kilotoneladas CO₂e)]]-E1)/E1)*100,0),0)</f>
        <v>0</v>
      </c>
      <c r="H2">
        <v>0.533431435666329</v>
      </c>
      <c r="I2">
        <v>1630</v>
      </c>
      <c r="J2">
        <f>IF(A1=Emisiones_CO2_CO2eq_LA[[#This Row],[País]],IFERROR(Emisiones_CO2_CO2eq_LA[[#This Row],[Industria (kilotoneladas CO₂e)]]-I1,0),0)</f>
        <v>0</v>
      </c>
      <c r="K2">
        <f>IF(A1=Emisiones_CO2_CO2eq_LA[[#This Row],[País]],IFERROR(((Emisiones_CO2_CO2eq_LA[[#This Row],[Industria (kilotoneladas CO₂e)]]-I1)/I1)*100,0),0)</f>
        <v>0</v>
      </c>
      <c r="L2">
        <v>4.9970875869891698E-2</v>
      </c>
      <c r="M2">
        <v>70200</v>
      </c>
      <c r="N2">
        <f>IF(A1=Emisiones_CO2_CO2eq_LA[[#This Row],[País]],IFERROR(Emisiones_CO2_CO2eq_LA[[#This Row],[UCTUS (kilotoneladas CO₂e)]]-M1,0),0)</f>
        <v>0</v>
      </c>
      <c r="O2">
        <f>IF(A1=Emisiones_CO2_CO2eq_LA[[#This Row],[País]],IFERROR(((Emisiones_CO2_CO2eq_LA[[#This Row],[UCTUS (kilotoneladas CO₂e)]]-M1)/M1)*100,0),0)</f>
        <v>0</v>
      </c>
      <c r="P2">
        <v>2.1521199301020801</v>
      </c>
      <c r="Q2">
        <v>4600</v>
      </c>
      <c r="R2">
        <f>IF(A1=Emisiones_CO2_CO2eq_LA[[#This Row],[País]],IFERROR(Emisiones_CO2_CO2eq_LA[[#This Row],[Otras Quemas de Combustible (kilotoneladas CO₂e)]]-Q1,0),0)</f>
        <v>0</v>
      </c>
      <c r="S2">
        <f>IF(A1=Emisiones_CO2_CO2eq_LA[[#This Row],[País]],IFERROR(((Emisiones_CO2_CO2eq_LA[[#This Row],[Otras Quemas de Combustible (kilotoneladas CO₂e)]]-Q1)/Q1)*100,0),0)</f>
        <v>0</v>
      </c>
      <c r="T2">
        <v>0.14000000000000001</v>
      </c>
      <c r="U2">
        <v>28400</v>
      </c>
      <c r="V2">
        <f>IF(A1=Emisiones_CO2_CO2eq_LA[[#This Row],[País]],IFERROR(Emisiones_CO2_CO2eq_LA[[#This Row],[Transporte (kilotoneladas CO₂e)]]-U1,0),0)</f>
        <v>0</v>
      </c>
      <c r="W2">
        <f>IF(A1=Emisiones_CO2_CO2eq_LA[[#This Row],[País]],IFERROR(((Emisiones_CO2_CO2eq_LA[[#This Row],[Transporte (kilotoneladas CO₂e)]]-U1)/U1)*100,0),0)</f>
        <v>0</v>
      </c>
      <c r="X2">
        <v>0.87065820534044502</v>
      </c>
      <c r="Y2">
        <v>14600</v>
      </c>
      <c r="Z2">
        <f>IF(A1=Emisiones_CO2_CO2eq_LA[[#This Row],[País]],IFERROR(Emisiones_CO2_CO2eq_LA[[#This Row],[Manufactura y Construcción (kilotoneladas CO₂e)]]-Y1,0),0)</f>
        <v>0</v>
      </c>
      <c r="AA2">
        <f>IF(A1=Emisiones_CO2_CO2eq_LA[[#This Row],[País]],IFERROR(((Emisiones_CO2_CO2eq_LA[[#This Row],[Manufactura y Construcción (kilotoneladas CO₂e)]]-Y1)/Y1)*100,0),0)</f>
        <v>0</v>
      </c>
      <c r="AB2">
        <v>0.447591894294736</v>
      </c>
      <c r="AC2">
        <v>4700</v>
      </c>
      <c r="AD2">
        <f>IF(A1=Emisiones_CO2_CO2eq_LA[[#This Row],[País]],IFERROR(Emisiones_CO2_CO2eq_LA[[#This Row],[Emisiones Fugitivas (kilotoneladas CO₂e)]]-AC1,0),0)</f>
        <v>0</v>
      </c>
      <c r="AE2">
        <f>IF(A1=Emisiones_CO2_CO2eq_LA[[#This Row],[País]],IFERROR(((Emisiones_CO2_CO2eq_LA[[#This Row],[Emisiones Fugitivas (kilotoneladas CO₂e)]]-AC1)/AC1)*100,0),0)</f>
        <v>0</v>
      </c>
      <c r="AF2">
        <v>0.144087801588031</v>
      </c>
      <c r="AG2">
        <v>34300</v>
      </c>
      <c r="AH2">
        <f>IF(A1=Emisiones_CO2_CO2eq_LA[[#This Row],[País]],IFERROR(Emisiones_CO2_CO2eq_LA[[#This Row],[Electricidad y Calor (kilotoneladas CO₂e)]]-AG1,0),0)</f>
        <v>0</v>
      </c>
      <c r="AI2">
        <f>IF(A1=Emisiones_CO2_CO2eq_LA[[#This Row],[País]],IFERROR(((Emisiones_CO2_CO2eq_LA[[#This Row],[Electricidad y Calor (kilotoneladas CO₂e)]]-AG1)/AG1)*100,0),0)</f>
        <v>0</v>
      </c>
      <c r="AJ2">
        <v>1.05153438180201</v>
      </c>
    </row>
    <row r="3" spans="1:36" x14ac:dyDescent="0.25">
      <c r="A3" t="s">
        <v>12</v>
      </c>
      <c r="B3" t="s">
        <v>12</v>
      </c>
      <c r="C3" t="s">
        <v>13</v>
      </c>
      <c r="D3">
        <v>1991</v>
      </c>
      <c r="E3">
        <v>17000</v>
      </c>
      <c r="F3">
        <f>IF(A2=Emisiones_CO2_CO2eq_LA[[#This Row],[País]],IFERROR(Emisiones_CO2_CO2eq_LA[[#This Row],[Edificios (kilotoneladas CO₂e)]]-E2,0),0)</f>
        <v>-400</v>
      </c>
      <c r="G3">
        <f>IF(A2=Emisiones_CO2_CO2eq_LA[[#This Row],[País]],IFERROR(((Emisiones_CO2_CO2eq_LA[[#This Row],[Edificios (kilotoneladas CO₂e)]]-E2)/E2)*100,0),0)</f>
        <v>-2.2988505747126435</v>
      </c>
      <c r="H3">
        <v>0.51392121890020803</v>
      </c>
      <c r="I3">
        <v>1540</v>
      </c>
      <c r="J3">
        <f>IF(A2=Emisiones_CO2_CO2eq_LA[[#This Row],[País]],IFERROR(Emisiones_CO2_CO2eq_LA[[#This Row],[Industria (kilotoneladas CO₂e)]]-I2,0),0)</f>
        <v>-90</v>
      </c>
      <c r="K3">
        <f>IF(A2=Emisiones_CO2_CO2eq_LA[[#This Row],[País]],IFERROR(((Emisiones_CO2_CO2eq_LA[[#This Row],[Industria (kilotoneladas CO₂e)]]-I2)/I2)*100,0),0)</f>
        <v>-5.5214723926380369</v>
      </c>
      <c r="L3">
        <v>4.65552163003718E-2</v>
      </c>
      <c r="M3">
        <v>70200</v>
      </c>
      <c r="N3">
        <f>IF(A2=Emisiones_CO2_CO2eq_LA[[#This Row],[País]],IFERROR(Emisiones_CO2_CO2eq_LA[[#This Row],[UCTUS (kilotoneladas CO₂e)]]-M2,0),0)</f>
        <v>0</v>
      </c>
      <c r="O3">
        <f>IF(A2=Emisiones_CO2_CO2eq_LA[[#This Row],[País]],IFERROR(((Emisiones_CO2_CO2eq_LA[[#This Row],[UCTUS (kilotoneladas CO₂e)]]-M2)/M2)*100,0),0)</f>
        <v>0</v>
      </c>
      <c r="P3">
        <v>2.1221923274584999</v>
      </c>
      <c r="Q3">
        <v>5100</v>
      </c>
      <c r="R3">
        <f>IF(A2=Emisiones_CO2_CO2eq_LA[[#This Row],[País]],IFERROR(Emisiones_CO2_CO2eq_LA[[#This Row],[Otras Quemas de Combustible (kilotoneladas CO₂e)]]-Q2,0),0)</f>
        <v>500</v>
      </c>
      <c r="S3">
        <f>IF(A2=Emisiones_CO2_CO2eq_LA[[#This Row],[País]],IFERROR(((Emisiones_CO2_CO2eq_LA[[#This Row],[Otras Quemas de Combustible (kilotoneladas CO₂e)]]-Q2)/Q2)*100,0),0)</f>
        <v>10.869565217391305</v>
      </c>
      <c r="T3">
        <v>0.15</v>
      </c>
      <c r="U3">
        <v>30000</v>
      </c>
      <c r="V3">
        <f>IF(A2=Emisiones_CO2_CO2eq_LA[[#This Row],[País]],IFERROR(Emisiones_CO2_CO2eq_LA[[#This Row],[Transporte (kilotoneladas CO₂e)]]-U2,0),0)</f>
        <v>1600</v>
      </c>
      <c r="W3">
        <f>IF(A2=Emisiones_CO2_CO2eq_LA[[#This Row],[País]],IFERROR(((Emisiones_CO2_CO2eq_LA[[#This Row],[Transporte (kilotoneladas CO₂e)]]-U2)/U2)*100,0),0)</f>
        <v>5.6338028169014089</v>
      </c>
      <c r="X3">
        <v>0.90691979805919098</v>
      </c>
      <c r="Y3">
        <v>14500</v>
      </c>
      <c r="Z3">
        <f>IF(A2=Emisiones_CO2_CO2eq_LA[[#This Row],[País]],IFERROR(Emisiones_CO2_CO2eq_LA[[#This Row],[Manufactura y Construcción (kilotoneladas CO₂e)]]-Y2,0),0)</f>
        <v>-100</v>
      </c>
      <c r="AA3">
        <f>IF(A2=Emisiones_CO2_CO2eq_LA[[#This Row],[País]],IFERROR(((Emisiones_CO2_CO2eq_LA[[#This Row],[Manufactura y Construcción (kilotoneladas CO₂e)]]-Y2)/Y2)*100,0),0)</f>
        <v>-0.68493150684931503</v>
      </c>
      <c r="AB3">
        <v>0.43834456906194202</v>
      </c>
      <c r="AC3">
        <v>4540</v>
      </c>
      <c r="AD3">
        <f>IF(A2=Emisiones_CO2_CO2eq_LA[[#This Row],[País]],IFERROR(Emisiones_CO2_CO2eq_LA[[#This Row],[Emisiones Fugitivas (kilotoneladas CO₂e)]]-AC2,0),0)</f>
        <v>-160</v>
      </c>
      <c r="AE3">
        <f>IF(A2=Emisiones_CO2_CO2eq_LA[[#This Row],[País]],IFERROR(((Emisiones_CO2_CO2eq_LA[[#This Row],[Emisiones Fugitivas (kilotoneladas CO₂e)]]-AC2)/AC2)*100,0),0)</f>
        <v>-3.4042553191489362</v>
      </c>
      <c r="AF3">
        <v>0.13724719610629099</v>
      </c>
      <c r="AG3">
        <v>38300</v>
      </c>
      <c r="AH3">
        <f>IF(A2=Emisiones_CO2_CO2eq_LA[[#This Row],[País]],IFERROR(Emisiones_CO2_CO2eq_LA[[#This Row],[Electricidad y Calor (kilotoneladas CO₂e)]]-AG2,0),0)</f>
        <v>4000</v>
      </c>
      <c r="AI3">
        <f>IF(A2=Emisiones_CO2_CO2eq_LA[[#This Row],[País]],IFERROR(((Emisiones_CO2_CO2eq_LA[[#This Row],[Electricidad y Calor (kilotoneladas CO₂e)]]-AG2)/AG2)*100,0),0)</f>
        <v>11.661807580174926</v>
      </c>
      <c r="AJ3">
        <v>1.1578342755222299</v>
      </c>
    </row>
    <row r="4" spans="1:36" x14ac:dyDescent="0.25">
      <c r="A4" t="s">
        <v>12</v>
      </c>
      <c r="B4" t="s">
        <v>12</v>
      </c>
      <c r="C4" t="s">
        <v>13</v>
      </c>
      <c r="D4">
        <v>1992</v>
      </c>
      <c r="E4">
        <v>16600</v>
      </c>
      <c r="F4">
        <f>IF(A3=Emisiones_CO2_CO2eq_LA[[#This Row],[País]],IFERROR(Emisiones_CO2_CO2eq_LA[[#This Row],[Edificios (kilotoneladas CO₂e)]]-E3,0),0)</f>
        <v>-400</v>
      </c>
      <c r="G4">
        <f>IF(A3=Emisiones_CO2_CO2eq_LA[[#This Row],[País]],IFERROR(((Emisiones_CO2_CO2eq_LA[[#This Row],[Edificios (kilotoneladas CO₂e)]]-E3)/E3)*100,0),0)</f>
        <v>-2.3529411764705883</v>
      </c>
      <c r="H4">
        <v>0.49509379939753601</v>
      </c>
      <c r="I4">
        <v>2280</v>
      </c>
      <c r="J4">
        <f>IF(A3=Emisiones_CO2_CO2eq_LA[[#This Row],[País]],IFERROR(Emisiones_CO2_CO2eq_LA[[#This Row],[Industria (kilotoneladas CO₂e)]]-I3,0),0)</f>
        <v>740</v>
      </c>
      <c r="K4">
        <f>IF(A3=Emisiones_CO2_CO2eq_LA[[#This Row],[País]],IFERROR(((Emisiones_CO2_CO2eq_LA[[#This Row],[Industria (kilotoneladas CO₂e)]]-I3)/I3)*100,0),0)</f>
        <v>48.051948051948052</v>
      </c>
      <c r="L4">
        <v>6.8000835097974804E-2</v>
      </c>
      <c r="M4">
        <v>70200</v>
      </c>
      <c r="N4">
        <f>IF(A3=Emisiones_CO2_CO2eq_LA[[#This Row],[País]],IFERROR(Emisiones_CO2_CO2eq_LA[[#This Row],[UCTUS (kilotoneladas CO₂e)]]-M3,0),0)</f>
        <v>0</v>
      </c>
      <c r="O4">
        <f>IF(A3=Emisiones_CO2_CO2eq_LA[[#This Row],[País]],IFERROR(((Emisiones_CO2_CO2eq_LA[[#This Row],[UCTUS (kilotoneladas CO₂e)]]-M3)/M3)*100,0),0)</f>
        <v>0</v>
      </c>
      <c r="P4">
        <v>2.0937099227534302</v>
      </c>
      <c r="Q4">
        <v>5700</v>
      </c>
      <c r="R4">
        <f>IF(A3=Emisiones_CO2_CO2eq_LA[[#This Row],[País]],IFERROR(Emisiones_CO2_CO2eq_LA[[#This Row],[Otras Quemas de Combustible (kilotoneladas CO₂e)]]-Q3,0),0)</f>
        <v>600</v>
      </c>
      <c r="S4">
        <f>IF(A3=Emisiones_CO2_CO2eq_LA[[#This Row],[País]],IFERROR(((Emisiones_CO2_CO2eq_LA[[#This Row],[Otras Quemas de Combustible (kilotoneladas CO₂e)]]-Q3)/Q3)*100,0),0)</f>
        <v>11.76470588235294</v>
      </c>
      <c r="T4">
        <v>0.17</v>
      </c>
      <c r="U4">
        <v>32100</v>
      </c>
      <c r="V4">
        <f>IF(A3=Emisiones_CO2_CO2eq_LA[[#This Row],[País]],IFERROR(Emisiones_CO2_CO2eq_LA[[#This Row],[Transporte (kilotoneladas CO₂e)]]-U3,0),0)</f>
        <v>2100</v>
      </c>
      <c r="W4">
        <f>IF(A3=Emisiones_CO2_CO2eq_LA[[#This Row],[País]],IFERROR(((Emisiones_CO2_CO2eq_LA[[#This Row],[Transporte (kilotoneladas CO₂e)]]-U3)/U3)*100,0),0)</f>
        <v>7.0000000000000009</v>
      </c>
      <c r="X4">
        <v>0.95738017835306699</v>
      </c>
      <c r="Y4">
        <v>14500</v>
      </c>
      <c r="Z4">
        <f>IF(A3=Emisiones_CO2_CO2eq_LA[[#This Row],[País]],IFERROR(Emisiones_CO2_CO2eq_LA[[#This Row],[Manufactura y Construcción (kilotoneladas CO₂e)]]-Y3,0),0)</f>
        <v>0</v>
      </c>
      <c r="AA4">
        <f>IF(A3=Emisiones_CO2_CO2eq_LA[[#This Row],[País]],IFERROR(((Emisiones_CO2_CO2eq_LA[[#This Row],[Manufactura y Construcción (kilotoneladas CO₂e)]]-Y3)/Y3)*100,0),0)</f>
        <v>0</v>
      </c>
      <c r="AB4">
        <v>0.43246145128098001</v>
      </c>
      <c r="AC4">
        <v>3990</v>
      </c>
      <c r="AD4">
        <f>IF(A3=Emisiones_CO2_CO2eq_LA[[#This Row],[País]],IFERROR(Emisiones_CO2_CO2eq_LA[[#This Row],[Emisiones Fugitivas (kilotoneladas CO₂e)]]-AC3,0),0)</f>
        <v>-550</v>
      </c>
      <c r="AE4">
        <f>IF(A3=Emisiones_CO2_CO2eq_LA[[#This Row],[País]],IFERROR(((Emisiones_CO2_CO2eq_LA[[#This Row],[Emisiones Fugitivas (kilotoneladas CO₂e)]]-AC3)/AC3)*100,0),0)</f>
        <v>-12.114537444933921</v>
      </c>
      <c r="AF4">
        <v>0.119001461421456</v>
      </c>
      <c r="AG4">
        <v>37700</v>
      </c>
      <c r="AH4">
        <f>IF(A3=Emisiones_CO2_CO2eq_LA[[#This Row],[País]],IFERROR(Emisiones_CO2_CO2eq_LA[[#This Row],[Electricidad y Calor (kilotoneladas CO₂e)]]-AG3,0),0)</f>
        <v>-600</v>
      </c>
      <c r="AI4">
        <f>IF(A3=Emisiones_CO2_CO2eq_LA[[#This Row],[País]],IFERROR(((Emisiones_CO2_CO2eq_LA[[#This Row],[Electricidad y Calor (kilotoneladas CO₂e)]]-AG3)/AG3)*100,0),0)</f>
        <v>-1.5665796344647518</v>
      </c>
      <c r="AJ4">
        <v>1.12439977333054</v>
      </c>
    </row>
    <row r="5" spans="1:36" x14ac:dyDescent="0.25">
      <c r="A5" t="s">
        <v>12</v>
      </c>
      <c r="B5" t="s">
        <v>12</v>
      </c>
      <c r="C5" t="s">
        <v>13</v>
      </c>
      <c r="D5">
        <v>1993</v>
      </c>
      <c r="E5">
        <v>16800</v>
      </c>
      <c r="F5">
        <f>IF(A4=Emisiones_CO2_CO2eq_LA[[#This Row],[País]],IFERROR(Emisiones_CO2_CO2eq_LA[[#This Row],[Edificios (kilotoneladas CO₂e)]]-E4,0),0)</f>
        <v>200</v>
      </c>
      <c r="G5">
        <f>IF(A4=Emisiones_CO2_CO2eq_LA[[#This Row],[País]],IFERROR(((Emisiones_CO2_CO2eq_LA[[#This Row],[Edificios (kilotoneladas CO₂e)]]-E4)/E4)*100,0),0)</f>
        <v>1.2048192771084338</v>
      </c>
      <c r="H5">
        <v>0.494554018251398</v>
      </c>
      <c r="I5">
        <v>2550</v>
      </c>
      <c r="J5">
        <f>IF(A4=Emisiones_CO2_CO2eq_LA[[#This Row],[País]],IFERROR(Emisiones_CO2_CO2eq_LA[[#This Row],[Industria (kilotoneladas CO₂e)]]-I4,0),0)</f>
        <v>270</v>
      </c>
      <c r="K5">
        <f>IF(A4=Emisiones_CO2_CO2eq_LA[[#This Row],[País]],IFERROR(((Emisiones_CO2_CO2eq_LA[[#This Row],[Industria (kilotoneladas CO₂e)]]-I4)/I4)*100,0),0)</f>
        <v>11.842105263157894</v>
      </c>
      <c r="L5">
        <v>7.50662349131586E-2</v>
      </c>
      <c r="M5">
        <v>70200</v>
      </c>
      <c r="N5">
        <f>IF(A4=Emisiones_CO2_CO2eq_LA[[#This Row],[País]],IFERROR(Emisiones_CO2_CO2eq_LA[[#This Row],[UCTUS (kilotoneladas CO₂e)]]-M4,0),0)</f>
        <v>0</v>
      </c>
      <c r="O5">
        <f>IF(A4=Emisiones_CO2_CO2eq_LA[[#This Row],[País]],IFERROR(((Emisiones_CO2_CO2eq_LA[[#This Row],[UCTUS (kilotoneladas CO₂e)]]-M4)/M4)*100,0),0)</f>
        <v>0</v>
      </c>
      <c r="P5">
        <v>2.0665292905504802</v>
      </c>
      <c r="Q5">
        <v>6200</v>
      </c>
      <c r="R5">
        <f>IF(A4=Emisiones_CO2_CO2eq_LA[[#This Row],[País]],IFERROR(Emisiones_CO2_CO2eq_LA[[#This Row],[Otras Quemas de Combustible (kilotoneladas CO₂e)]]-Q4,0),0)</f>
        <v>500</v>
      </c>
      <c r="S5">
        <f>IF(A4=Emisiones_CO2_CO2eq_LA[[#This Row],[País]],IFERROR(((Emisiones_CO2_CO2eq_LA[[#This Row],[Otras Quemas de Combustible (kilotoneladas CO₂e)]]-Q4)/Q4)*100,0),0)</f>
        <v>8.7719298245614024</v>
      </c>
      <c r="T5">
        <v>0.18</v>
      </c>
      <c r="U5">
        <v>35700</v>
      </c>
      <c r="V5">
        <f>IF(A4=Emisiones_CO2_CO2eq_LA[[#This Row],[País]],IFERROR(Emisiones_CO2_CO2eq_LA[[#This Row],[Transporte (kilotoneladas CO₂e)]]-U4,0),0)</f>
        <v>3600</v>
      </c>
      <c r="W5">
        <f>IF(A4=Emisiones_CO2_CO2eq_LA[[#This Row],[País]],IFERROR(((Emisiones_CO2_CO2eq_LA[[#This Row],[Transporte (kilotoneladas CO₂e)]]-U4)/U4)*100,0),0)</f>
        <v>11.214953271028037</v>
      </c>
      <c r="X5">
        <v>1.05092728878422</v>
      </c>
      <c r="Y5">
        <v>14600</v>
      </c>
      <c r="Z5">
        <f>IF(A4=Emisiones_CO2_CO2eq_LA[[#This Row],[País]],IFERROR(Emisiones_CO2_CO2eq_LA[[#This Row],[Manufactura y Construcción (kilotoneladas CO₂e)]]-Y4,0),0)</f>
        <v>100</v>
      </c>
      <c r="AA5">
        <f>IF(A4=Emisiones_CO2_CO2eq_LA[[#This Row],[País]],IFERROR(((Emisiones_CO2_CO2eq_LA[[#This Row],[Manufactura y Construcción (kilotoneladas CO₂e)]]-Y4)/Y4)*100,0),0)</f>
        <v>0.68965517241379315</v>
      </c>
      <c r="AB5">
        <v>0.42979099205180998</v>
      </c>
      <c r="AC5">
        <v>4160</v>
      </c>
      <c r="AD5">
        <f>IF(A4=Emisiones_CO2_CO2eq_LA[[#This Row],[País]],IFERROR(Emisiones_CO2_CO2eq_LA[[#This Row],[Emisiones Fugitivas (kilotoneladas CO₂e)]]-AC4,0),0)</f>
        <v>170</v>
      </c>
      <c r="AE5">
        <f>IF(A4=Emisiones_CO2_CO2eq_LA[[#This Row],[País]],IFERROR(((Emisiones_CO2_CO2eq_LA[[#This Row],[Emisiones Fugitivas (kilotoneladas CO₂e)]]-AC4)/AC4)*100,0),0)</f>
        <v>4.2606516290726812</v>
      </c>
      <c r="AF5">
        <v>0.12246099499558399</v>
      </c>
      <c r="AG5">
        <v>34000</v>
      </c>
      <c r="AH5">
        <f>IF(A4=Emisiones_CO2_CO2eq_LA[[#This Row],[País]],IFERROR(Emisiones_CO2_CO2eq_LA[[#This Row],[Electricidad y Calor (kilotoneladas CO₂e)]]-AG4,0),0)</f>
        <v>-3700</v>
      </c>
      <c r="AI5">
        <f>IF(A4=Emisiones_CO2_CO2eq_LA[[#This Row],[País]],IFERROR(((Emisiones_CO2_CO2eq_LA[[#This Row],[Electricidad y Calor (kilotoneladas CO₂e)]]-AG4)/AG4)*100,0),0)</f>
        <v>-9.8143236074270561</v>
      </c>
      <c r="AJ5">
        <v>1.0008831321754399</v>
      </c>
    </row>
    <row r="6" spans="1:36" x14ac:dyDescent="0.25">
      <c r="A6" t="s">
        <v>12</v>
      </c>
      <c r="B6" t="s">
        <v>12</v>
      </c>
      <c r="C6" t="s">
        <v>13</v>
      </c>
      <c r="D6">
        <v>1994</v>
      </c>
      <c r="E6">
        <v>16700</v>
      </c>
      <c r="F6">
        <f>IF(A5=Emisiones_CO2_CO2eq_LA[[#This Row],[País]],IFERROR(Emisiones_CO2_CO2eq_LA[[#This Row],[Edificios (kilotoneladas CO₂e)]]-E5,0),0)</f>
        <v>-100</v>
      </c>
      <c r="G6">
        <f>IF(A5=Emisiones_CO2_CO2eq_LA[[#This Row],[País]],IFERROR(((Emisiones_CO2_CO2eq_LA[[#This Row],[Edificios (kilotoneladas CO₂e)]]-E5)/E5)*100,0),0)</f>
        <v>-0.59523809523809523</v>
      </c>
      <c r="H6">
        <v>0.48542278289683999</v>
      </c>
      <c r="I6">
        <v>2830</v>
      </c>
      <c r="J6">
        <f>IF(A5=Emisiones_CO2_CO2eq_LA[[#This Row],[País]],IFERROR(Emisiones_CO2_CO2eq_LA[[#This Row],[Industria (kilotoneladas CO₂e)]]-I5,0),0)</f>
        <v>280</v>
      </c>
      <c r="K6">
        <f>IF(A5=Emisiones_CO2_CO2eq_LA[[#This Row],[País]],IFERROR(((Emisiones_CO2_CO2eq_LA[[#This Row],[Industria (kilotoneladas CO₂e)]]-I5)/I5)*100,0),0)</f>
        <v>10.980392156862745</v>
      </c>
      <c r="L6">
        <v>8.2260267999883702E-2</v>
      </c>
      <c r="M6">
        <v>70200</v>
      </c>
      <c r="N6">
        <f>IF(A5=Emisiones_CO2_CO2eq_LA[[#This Row],[País]],IFERROR(Emisiones_CO2_CO2eq_LA[[#This Row],[UCTUS (kilotoneladas CO₂e)]]-M5,0),0)</f>
        <v>0</v>
      </c>
      <c r="O6">
        <f>IF(A5=Emisiones_CO2_CO2eq_LA[[#This Row],[País]],IFERROR(((Emisiones_CO2_CO2eq_LA[[#This Row],[UCTUS (kilotoneladas CO₂e)]]-M5)/M5)*100,0),0)</f>
        <v>0</v>
      </c>
      <c r="P6">
        <v>2.0405197221172502</v>
      </c>
      <c r="Q6">
        <v>7300</v>
      </c>
      <c r="R6">
        <f>IF(A5=Emisiones_CO2_CO2eq_LA[[#This Row],[País]],IFERROR(Emisiones_CO2_CO2eq_LA[[#This Row],[Otras Quemas de Combustible (kilotoneladas CO₂e)]]-Q5,0),0)</f>
        <v>1100</v>
      </c>
      <c r="S6">
        <f>IF(A5=Emisiones_CO2_CO2eq_LA[[#This Row],[País]],IFERROR(((Emisiones_CO2_CO2eq_LA[[#This Row],[Otras Quemas de Combustible (kilotoneladas CO₂e)]]-Q5)/Q5)*100,0),0)</f>
        <v>17.741935483870968</v>
      </c>
      <c r="T6">
        <v>0.21</v>
      </c>
      <c r="U6">
        <v>37100</v>
      </c>
      <c r="V6">
        <f>IF(A5=Emisiones_CO2_CO2eq_LA[[#This Row],[País]],IFERROR(Emisiones_CO2_CO2eq_LA[[#This Row],[Transporte (kilotoneladas CO₂e)]]-U5,0),0)</f>
        <v>1400</v>
      </c>
      <c r="W6">
        <f>IF(A5=Emisiones_CO2_CO2eq_LA[[#This Row],[País]],IFERROR(((Emisiones_CO2_CO2eq_LA[[#This Row],[Transporte (kilotoneladas CO₂e)]]-U5)/U5)*100,0),0)</f>
        <v>3.9215686274509802</v>
      </c>
      <c r="X6">
        <v>1.0783943260762101</v>
      </c>
      <c r="Y6">
        <v>21200</v>
      </c>
      <c r="Z6">
        <f>IF(A5=Emisiones_CO2_CO2eq_LA[[#This Row],[País]],IFERROR(Emisiones_CO2_CO2eq_LA[[#This Row],[Manufactura y Construcción (kilotoneladas CO₂e)]]-Y5,0),0)</f>
        <v>6600</v>
      </c>
      <c r="AA6">
        <f>IF(A5=Emisiones_CO2_CO2eq_LA[[#This Row],[País]],IFERROR(((Emisiones_CO2_CO2eq_LA[[#This Row],[Manufactura y Construcción (kilotoneladas CO₂e)]]-Y5)/Y5)*100,0),0)</f>
        <v>45.205479452054789</v>
      </c>
      <c r="AB6">
        <v>0.61622532918640804</v>
      </c>
      <c r="AC6">
        <v>4099.99999999999</v>
      </c>
      <c r="AD6">
        <f>IF(A5=Emisiones_CO2_CO2eq_LA[[#This Row],[País]],IFERROR(Emisiones_CO2_CO2eq_LA[[#This Row],[Emisiones Fugitivas (kilotoneladas CO₂e)]]-AC5,0),0)</f>
        <v>-60.000000000010004</v>
      </c>
      <c r="AE6">
        <f>IF(A5=Emisiones_CO2_CO2eq_LA[[#This Row],[País]],IFERROR(((Emisiones_CO2_CO2eq_LA[[#This Row],[Emisiones Fugitivas (kilotoneladas CO₂e)]]-AC5)/AC5)*100,0),0)</f>
        <v>-1.4423076923079328</v>
      </c>
      <c r="AF6">
        <v>0.11917565328605</v>
      </c>
      <c r="AG6">
        <v>32500</v>
      </c>
      <c r="AH6">
        <f>IF(A5=Emisiones_CO2_CO2eq_LA[[#This Row],[País]],IFERROR(Emisiones_CO2_CO2eq_LA[[#This Row],[Electricidad y Calor (kilotoneladas CO₂e)]]-AG5,0),0)</f>
        <v>-1500</v>
      </c>
      <c r="AI6">
        <f>IF(A5=Emisiones_CO2_CO2eq_LA[[#This Row],[País]],IFERROR(((Emisiones_CO2_CO2eq_LA[[#This Row],[Electricidad y Calor (kilotoneladas CO₂e)]]-AG5)/AG5)*100,0),0)</f>
        <v>-4.4117647058823533</v>
      </c>
      <c r="AJ6">
        <v>0.94468505653576695</v>
      </c>
    </row>
    <row r="7" spans="1:36" x14ac:dyDescent="0.25">
      <c r="A7" t="s">
        <v>12</v>
      </c>
      <c r="B7" t="s">
        <v>12</v>
      </c>
      <c r="C7" t="s">
        <v>13</v>
      </c>
      <c r="D7">
        <v>1995</v>
      </c>
      <c r="E7">
        <v>16900</v>
      </c>
      <c r="F7">
        <f>IF(A6=Emisiones_CO2_CO2eq_LA[[#This Row],[País]],IFERROR(Emisiones_CO2_CO2eq_LA[[#This Row],[Edificios (kilotoneladas CO₂e)]]-E6,0),0)</f>
        <v>200</v>
      </c>
      <c r="G7">
        <f>IF(A6=Emisiones_CO2_CO2eq_LA[[#This Row],[País]],IFERROR(((Emisiones_CO2_CO2eq_LA[[#This Row],[Edificios (kilotoneladas CO₂e)]]-E6)/E6)*100,0),0)</f>
        <v>1.1976047904191618</v>
      </c>
      <c r="H7">
        <v>0.48524175950384701</v>
      </c>
      <c r="I7">
        <v>2460</v>
      </c>
      <c r="J7">
        <f>IF(A6=Emisiones_CO2_CO2eq_LA[[#This Row],[País]],IFERROR(Emisiones_CO2_CO2eq_LA[[#This Row],[Industria (kilotoneladas CO₂e)]]-I6,0),0)</f>
        <v>-370</v>
      </c>
      <c r="K7">
        <f>IF(A6=Emisiones_CO2_CO2eq_LA[[#This Row],[País]],IFERROR(((Emisiones_CO2_CO2eq_LA[[#This Row],[Industria (kilotoneladas CO₂e)]]-I6)/I6)*100,0),0)</f>
        <v>-13.074204946996467</v>
      </c>
      <c r="L7">
        <v>7.0632824164465299E-2</v>
      </c>
      <c r="M7">
        <v>70200</v>
      </c>
      <c r="N7">
        <f>IF(A6=Emisiones_CO2_CO2eq_LA[[#This Row],[País]],IFERROR(Emisiones_CO2_CO2eq_LA[[#This Row],[UCTUS (kilotoneladas CO₂e)]]-M6,0),0)</f>
        <v>0</v>
      </c>
      <c r="O7">
        <f>IF(A6=Emisiones_CO2_CO2eq_LA[[#This Row],[País]],IFERROR(((Emisiones_CO2_CO2eq_LA[[#This Row],[UCTUS (kilotoneladas CO₂e)]]-M6)/M6)*100,0),0)</f>
        <v>0</v>
      </c>
      <c r="P7">
        <v>2.0156196164005902</v>
      </c>
      <c r="Q7">
        <v>7800</v>
      </c>
      <c r="R7">
        <f>IF(A6=Emisiones_CO2_CO2eq_LA[[#This Row],[País]],IFERROR(Emisiones_CO2_CO2eq_LA[[#This Row],[Otras Quemas de Combustible (kilotoneladas CO₂e)]]-Q6,0),0)</f>
        <v>500</v>
      </c>
      <c r="S7">
        <f>IF(A6=Emisiones_CO2_CO2eq_LA[[#This Row],[País]],IFERROR(((Emisiones_CO2_CO2eq_LA[[#This Row],[Otras Quemas de Combustible (kilotoneladas CO₂e)]]-Q6)/Q6)*100,0),0)</f>
        <v>6.8493150684931505</v>
      </c>
      <c r="T7">
        <v>0.22</v>
      </c>
      <c r="U7">
        <v>38300</v>
      </c>
      <c r="V7">
        <f>IF(A6=Emisiones_CO2_CO2eq_LA[[#This Row],[País]],IFERROR(Emisiones_CO2_CO2eq_LA[[#This Row],[Transporte (kilotoneladas CO₂e)]]-U6,0),0)</f>
        <v>1200</v>
      </c>
      <c r="W7">
        <f>IF(A6=Emisiones_CO2_CO2eq_LA[[#This Row],[País]],IFERROR(((Emisiones_CO2_CO2eq_LA[[#This Row],[Transporte (kilotoneladas CO₂e)]]-U6)/U6)*100,0),0)</f>
        <v>3.2345013477088949</v>
      </c>
      <c r="X7">
        <v>1.09968990467439</v>
      </c>
      <c r="Y7">
        <v>20100</v>
      </c>
      <c r="Z7">
        <f>IF(A6=Emisiones_CO2_CO2eq_LA[[#This Row],[País]],IFERROR(Emisiones_CO2_CO2eq_LA[[#This Row],[Manufactura y Construcción (kilotoneladas CO₂e)]]-Y6,0),0)</f>
        <v>-1100</v>
      </c>
      <c r="AA7">
        <f>IF(A6=Emisiones_CO2_CO2eq_LA[[#This Row],[País]],IFERROR(((Emisiones_CO2_CO2eq_LA[[#This Row],[Manufactura y Construcción (kilotoneladas CO₂e)]]-Y6)/Y6)*100,0),0)</f>
        <v>-5.1886792452830193</v>
      </c>
      <c r="AB7">
        <v>0.57712185597794796</v>
      </c>
      <c r="AC7">
        <v>3990</v>
      </c>
      <c r="AD7">
        <f>IF(A6=Emisiones_CO2_CO2eq_LA[[#This Row],[País]],IFERROR(Emisiones_CO2_CO2eq_LA[[#This Row],[Emisiones Fugitivas (kilotoneladas CO₂e)]]-AC6,0),0)</f>
        <v>-109.99999999999</v>
      </c>
      <c r="AE7">
        <f>IF(A6=Emisiones_CO2_CO2eq_LA[[#This Row],[País]],IFERROR(((Emisiones_CO2_CO2eq_LA[[#This Row],[Emisiones Fugitivas (kilotoneladas CO₂e)]]-AC6)/AC6)*100,0),0)</f>
        <v>-2.6829268292680553</v>
      </c>
      <c r="AF7">
        <v>0.114562995291145</v>
      </c>
      <c r="AG7">
        <v>34200</v>
      </c>
      <c r="AH7">
        <f>IF(A6=Emisiones_CO2_CO2eq_LA[[#This Row],[País]],IFERROR(Emisiones_CO2_CO2eq_LA[[#This Row],[Electricidad y Calor (kilotoneladas CO₂e)]]-AG6,0),0)</f>
        <v>1700</v>
      </c>
      <c r="AI7">
        <f>IF(A6=Emisiones_CO2_CO2eq_LA[[#This Row],[País]],IFERROR(((Emisiones_CO2_CO2eq_LA[[#This Row],[Electricidad y Calor (kilotoneladas CO₂e)]]-AG6)/AG6)*100,0),0)</f>
        <v>5.2307692307692308</v>
      </c>
      <c r="AJ7">
        <v>0.98196853106695703</v>
      </c>
    </row>
    <row r="8" spans="1:36" x14ac:dyDescent="0.25">
      <c r="A8" t="s">
        <v>12</v>
      </c>
      <c r="B8" t="s">
        <v>12</v>
      </c>
      <c r="C8" t="s">
        <v>13</v>
      </c>
      <c r="D8">
        <v>1996</v>
      </c>
      <c r="E8">
        <v>17100</v>
      </c>
      <c r="F8">
        <f>IF(A7=Emisiones_CO2_CO2eq_LA[[#This Row],[País]],IFERROR(Emisiones_CO2_CO2eq_LA[[#This Row],[Edificios (kilotoneladas CO₂e)]]-E7,0),0)</f>
        <v>200</v>
      </c>
      <c r="G8">
        <f>IF(A7=Emisiones_CO2_CO2eq_LA[[#This Row],[País]],IFERROR(((Emisiones_CO2_CO2eq_LA[[#This Row],[Edificios (kilotoneladas CO₂e)]]-E7)/E7)*100,0),0)</f>
        <v>1.1834319526627219</v>
      </c>
      <c r="H8">
        <v>0.48516143675878098</v>
      </c>
      <c r="I8">
        <v>2300</v>
      </c>
      <c r="J8">
        <f>IF(A7=Emisiones_CO2_CO2eq_LA[[#This Row],[País]],IFERROR(Emisiones_CO2_CO2eq_LA[[#This Row],[Industria (kilotoneladas CO₂e)]]-I7,0),0)</f>
        <v>-160</v>
      </c>
      <c r="K8">
        <f>IF(A7=Emisiones_CO2_CO2eq_LA[[#This Row],[País]],IFERROR(((Emisiones_CO2_CO2eq_LA[[#This Row],[Industria (kilotoneladas CO₂e)]]-I7)/I7)*100,0),0)</f>
        <v>-6.5040650406504072</v>
      </c>
      <c r="L8">
        <v>6.5255631844748294E-2</v>
      </c>
      <c r="M8">
        <v>67090</v>
      </c>
      <c r="N8">
        <f>IF(A7=Emisiones_CO2_CO2eq_LA[[#This Row],[País]],IFERROR(Emisiones_CO2_CO2eq_LA[[#This Row],[UCTUS (kilotoneladas CO₂e)]]-M7,0),0)</f>
        <v>-3110</v>
      </c>
      <c r="O8">
        <f>IF(A7=Emisiones_CO2_CO2eq_LA[[#This Row],[País]],IFERROR(((Emisiones_CO2_CO2eq_LA[[#This Row],[UCTUS (kilotoneladas CO₂e)]]-M7)/M7)*100,0),0)</f>
        <v>-4.4301994301994299</v>
      </c>
      <c r="P8">
        <v>1.9034784088974599</v>
      </c>
      <c r="Q8">
        <v>8199.9999999999891</v>
      </c>
      <c r="R8">
        <f>IF(A7=Emisiones_CO2_CO2eq_LA[[#This Row],[País]],IFERROR(Emisiones_CO2_CO2eq_LA[[#This Row],[Otras Quemas de Combustible (kilotoneladas CO₂e)]]-Q7,0),0)</f>
        <v>399.99999999998909</v>
      </c>
      <c r="S8">
        <f>IF(A7=Emisiones_CO2_CO2eq_LA[[#This Row],[País]],IFERROR(((Emisiones_CO2_CO2eq_LA[[#This Row],[Otras Quemas de Combustible (kilotoneladas CO₂e)]]-Q7)/Q7)*100,0),0)</f>
        <v>5.1282051282049883</v>
      </c>
      <c r="T8">
        <v>0.23</v>
      </c>
      <c r="U8">
        <v>39500</v>
      </c>
      <c r="V8">
        <f>IF(A7=Emisiones_CO2_CO2eq_LA[[#This Row],[País]],IFERROR(Emisiones_CO2_CO2eq_LA[[#This Row],[Transporte (kilotoneladas CO₂e)]]-U7,0),0)</f>
        <v>1200</v>
      </c>
      <c r="W8">
        <f>IF(A7=Emisiones_CO2_CO2eq_LA[[#This Row],[País]],IFERROR(((Emisiones_CO2_CO2eq_LA[[#This Row],[Transporte (kilotoneladas CO₂e)]]-U7)/U7)*100,0),0)</f>
        <v>3.1331592689295036</v>
      </c>
      <c r="X8">
        <v>1.12069454689893</v>
      </c>
      <c r="Y8">
        <v>22300</v>
      </c>
      <c r="Z8">
        <f>IF(A7=Emisiones_CO2_CO2eq_LA[[#This Row],[País]],IFERROR(Emisiones_CO2_CO2eq_LA[[#This Row],[Manufactura y Construcción (kilotoneladas CO₂e)]]-Y7,0),0)</f>
        <v>2200</v>
      </c>
      <c r="AA8">
        <f>IF(A7=Emisiones_CO2_CO2eq_LA[[#This Row],[País]],IFERROR(((Emisiones_CO2_CO2eq_LA[[#This Row],[Manufactura y Construcción (kilotoneladas CO₂e)]]-Y7)/Y7)*100,0),0)</f>
        <v>10.945273631840797</v>
      </c>
      <c r="AB8">
        <v>0.632695908755603</v>
      </c>
      <c r="AC8">
        <v>6290</v>
      </c>
      <c r="AD8">
        <f>IF(A7=Emisiones_CO2_CO2eq_LA[[#This Row],[País]],IFERROR(Emisiones_CO2_CO2eq_LA[[#This Row],[Emisiones Fugitivas (kilotoneladas CO₂e)]]-AC7,0),0)</f>
        <v>2300</v>
      </c>
      <c r="AE8">
        <f>IF(A7=Emisiones_CO2_CO2eq_LA[[#This Row],[País]],IFERROR(((Emisiones_CO2_CO2eq_LA[[#This Row],[Emisiones Fugitivas (kilotoneladas CO₂e)]]-AC7)/AC7)*100,0),0)</f>
        <v>57.644110275689222</v>
      </c>
      <c r="AF8">
        <v>0.17845996708846301</v>
      </c>
      <c r="AG8">
        <v>37700</v>
      </c>
      <c r="AH8">
        <f>IF(A7=Emisiones_CO2_CO2eq_LA[[#This Row],[País]],IFERROR(Emisiones_CO2_CO2eq_LA[[#This Row],[Electricidad y Calor (kilotoneladas CO₂e)]]-AG7,0),0)</f>
        <v>3500</v>
      </c>
      <c r="AI8">
        <f>IF(A7=Emisiones_CO2_CO2eq_LA[[#This Row],[País]],IFERROR(((Emisiones_CO2_CO2eq_LA[[#This Row],[Electricidad y Calor (kilotoneladas CO₂e)]]-AG7)/AG7)*100,0),0)</f>
        <v>10.23391812865497</v>
      </c>
      <c r="AJ8">
        <v>1.06962492197696</v>
      </c>
    </row>
    <row r="9" spans="1:36" x14ac:dyDescent="0.25">
      <c r="A9" t="s">
        <v>12</v>
      </c>
      <c r="B9" t="s">
        <v>12</v>
      </c>
      <c r="C9" t="s">
        <v>13</v>
      </c>
      <c r="D9">
        <v>1997</v>
      </c>
      <c r="E9">
        <v>16700</v>
      </c>
      <c r="F9">
        <f>IF(A8=Emisiones_CO2_CO2eq_LA[[#This Row],[País]],IFERROR(Emisiones_CO2_CO2eq_LA[[#This Row],[Edificios (kilotoneladas CO₂e)]]-E8,0),0)</f>
        <v>-400</v>
      </c>
      <c r="G9">
        <f>IF(A8=Emisiones_CO2_CO2eq_LA[[#This Row],[País]],IFERROR(((Emisiones_CO2_CO2eq_LA[[#This Row],[Edificios (kilotoneladas CO₂e)]]-E8)/E8)*100,0),0)</f>
        <v>-2.3391812865497075</v>
      </c>
      <c r="H9">
        <v>0.46835123538155199</v>
      </c>
      <c r="I9">
        <v>3090</v>
      </c>
      <c r="J9">
        <f>IF(A8=Emisiones_CO2_CO2eq_LA[[#This Row],[País]],IFERROR(Emisiones_CO2_CO2eq_LA[[#This Row],[Industria (kilotoneladas CO₂e)]]-I8,0),0)</f>
        <v>790</v>
      </c>
      <c r="K9">
        <f>IF(A8=Emisiones_CO2_CO2eq_LA[[#This Row],[País]],IFERROR(((Emisiones_CO2_CO2eq_LA[[#This Row],[Industria (kilotoneladas CO₂e)]]-I8)/I8)*100,0),0)</f>
        <v>34.347826086956523</v>
      </c>
      <c r="L9">
        <v>8.6659001037664399E-2</v>
      </c>
      <c r="M9">
        <v>66530</v>
      </c>
      <c r="N9">
        <f>IF(A8=Emisiones_CO2_CO2eq_LA[[#This Row],[País]],IFERROR(Emisiones_CO2_CO2eq_LA[[#This Row],[UCTUS (kilotoneladas CO₂e)]]-M8,0),0)</f>
        <v>-560</v>
      </c>
      <c r="O9">
        <f>IF(A8=Emisiones_CO2_CO2eq_LA[[#This Row],[País]],IFERROR(((Emisiones_CO2_CO2eq_LA[[#This Row],[UCTUS (kilotoneladas CO₂e)]]-M8)/M8)*100,0),0)</f>
        <v>-0.8346996571769264</v>
      </c>
      <c r="P9">
        <v>1.86583279580447</v>
      </c>
      <c r="Q9">
        <v>8100</v>
      </c>
      <c r="R9">
        <f>IF(A8=Emisiones_CO2_CO2eq_LA[[#This Row],[País]],IFERROR(Emisiones_CO2_CO2eq_LA[[#This Row],[Otras Quemas de Combustible (kilotoneladas CO₂e)]]-Q8,0),0)</f>
        <v>-99.999999999989086</v>
      </c>
      <c r="S9">
        <f>IF(A8=Emisiones_CO2_CO2eq_LA[[#This Row],[País]],IFERROR(((Emisiones_CO2_CO2eq_LA[[#This Row],[Otras Quemas de Combustible (kilotoneladas CO₂e)]]-Q8)/Q8)*100,0),0)</f>
        <v>-1.2195121951218197</v>
      </c>
      <c r="T9">
        <v>0.23</v>
      </c>
      <c r="U9">
        <v>40600</v>
      </c>
      <c r="V9">
        <f>IF(A8=Emisiones_CO2_CO2eq_LA[[#This Row],[País]],IFERROR(Emisiones_CO2_CO2eq_LA[[#This Row],[Transporte (kilotoneladas CO₂e)]]-U8,0),0)</f>
        <v>1100</v>
      </c>
      <c r="W9">
        <f>IF(A8=Emisiones_CO2_CO2eq_LA[[#This Row],[País]],IFERROR(((Emisiones_CO2_CO2eq_LA[[#This Row],[Transporte (kilotoneladas CO₂e)]]-U8)/U8)*100,0),0)</f>
        <v>2.7848101265822782</v>
      </c>
      <c r="X9">
        <v>1.1386263566760999</v>
      </c>
      <c r="Y9">
        <v>28000</v>
      </c>
      <c r="Z9">
        <f>IF(A8=Emisiones_CO2_CO2eq_LA[[#This Row],[País]],IFERROR(Emisiones_CO2_CO2eq_LA[[#This Row],[Manufactura y Construcción (kilotoneladas CO₂e)]]-Y8,0),0)</f>
        <v>5700</v>
      </c>
      <c r="AA9">
        <f>IF(A8=Emisiones_CO2_CO2eq_LA[[#This Row],[País]],IFERROR(((Emisiones_CO2_CO2eq_LA[[#This Row],[Manufactura y Construcción (kilotoneladas CO₂e)]]-Y8)/Y8)*100,0),0)</f>
        <v>25.560538116591928</v>
      </c>
      <c r="AB9">
        <v>0.78525955632834998</v>
      </c>
      <c r="AC9">
        <v>3500</v>
      </c>
      <c r="AD9">
        <f>IF(A8=Emisiones_CO2_CO2eq_LA[[#This Row],[País]],IFERROR(Emisiones_CO2_CO2eq_LA[[#This Row],[Emisiones Fugitivas (kilotoneladas CO₂e)]]-AC8,0),0)</f>
        <v>-2790</v>
      </c>
      <c r="AE9">
        <f>IF(A8=Emisiones_CO2_CO2eq_LA[[#This Row],[País]],IFERROR(((Emisiones_CO2_CO2eq_LA[[#This Row],[Emisiones Fugitivas (kilotoneladas CO₂e)]]-AC8)/AC8)*100,0),0)</f>
        <v>-44.356120826709059</v>
      </c>
      <c r="AF9">
        <v>9.8157444541043803E-2</v>
      </c>
      <c r="AG9">
        <v>37500</v>
      </c>
      <c r="AH9">
        <f>IF(A8=Emisiones_CO2_CO2eq_LA[[#This Row],[País]],IFERROR(Emisiones_CO2_CO2eq_LA[[#This Row],[Electricidad y Calor (kilotoneladas CO₂e)]]-AG8,0),0)</f>
        <v>-200</v>
      </c>
      <c r="AI9">
        <f>IF(A8=Emisiones_CO2_CO2eq_LA[[#This Row],[País]],IFERROR(((Emisiones_CO2_CO2eq_LA[[#This Row],[Electricidad y Calor (kilotoneladas CO₂e)]]-AG8)/AG8)*100,0),0)</f>
        <v>-0.53050397877984079</v>
      </c>
      <c r="AJ9">
        <v>1.0516869057968901</v>
      </c>
    </row>
    <row r="10" spans="1:36" x14ac:dyDescent="0.25">
      <c r="A10" t="s">
        <v>12</v>
      </c>
      <c r="B10" t="s">
        <v>12</v>
      </c>
      <c r="C10" t="s">
        <v>13</v>
      </c>
      <c r="D10">
        <v>1998</v>
      </c>
      <c r="E10">
        <v>17100</v>
      </c>
      <c r="F10">
        <f>IF(A9=Emisiones_CO2_CO2eq_LA[[#This Row],[País]],IFERROR(Emisiones_CO2_CO2eq_LA[[#This Row],[Edificios (kilotoneladas CO₂e)]]-E9,0),0)</f>
        <v>400</v>
      </c>
      <c r="G10">
        <f>IF(A9=Emisiones_CO2_CO2eq_LA[[#This Row],[País]],IFERROR(((Emisiones_CO2_CO2eq_LA[[#This Row],[Edificios (kilotoneladas CO₂e)]]-E9)/E9)*100,0),0)</f>
        <v>2.3952095808383236</v>
      </c>
      <c r="H10">
        <v>0.474170202146244</v>
      </c>
      <c r="I10">
        <v>3190</v>
      </c>
      <c r="J10">
        <f>IF(A9=Emisiones_CO2_CO2eq_LA[[#This Row],[País]],IFERROR(Emisiones_CO2_CO2eq_LA[[#This Row],[Industria (kilotoneladas CO₂e)]]-I9,0),0)</f>
        <v>100</v>
      </c>
      <c r="K10">
        <f>IF(A9=Emisiones_CO2_CO2eq_LA[[#This Row],[País]],IFERROR(((Emisiones_CO2_CO2eq_LA[[#This Row],[Industria (kilotoneladas CO₂e)]]-I9)/I9)*100,0),0)</f>
        <v>3.2362459546925564</v>
      </c>
      <c r="L10">
        <v>8.8456312564123896E-2</v>
      </c>
      <c r="M10">
        <v>67900</v>
      </c>
      <c r="N10">
        <f>IF(A9=Emisiones_CO2_CO2eq_LA[[#This Row],[País]],IFERROR(Emisiones_CO2_CO2eq_LA[[#This Row],[UCTUS (kilotoneladas CO₂e)]]-M9,0),0)</f>
        <v>1370</v>
      </c>
      <c r="O10">
        <f>IF(A9=Emisiones_CO2_CO2eq_LA[[#This Row],[País]],IFERROR(((Emisiones_CO2_CO2eq_LA[[#This Row],[UCTUS (kilotoneladas CO₂e)]]-M9)/M9)*100,0),0)</f>
        <v>2.0592214038779497</v>
      </c>
      <c r="P10">
        <v>1.88281618279122</v>
      </c>
      <c r="Q10">
        <v>7700</v>
      </c>
      <c r="R10">
        <f>IF(A9=Emisiones_CO2_CO2eq_LA[[#This Row],[País]],IFERROR(Emisiones_CO2_CO2eq_LA[[#This Row],[Otras Quemas de Combustible (kilotoneladas CO₂e)]]-Q9,0),0)</f>
        <v>-400</v>
      </c>
      <c r="S10">
        <f>IF(A9=Emisiones_CO2_CO2eq_LA[[#This Row],[País]],IFERROR(((Emisiones_CO2_CO2eq_LA[[#This Row],[Otras Quemas de Combustible (kilotoneladas CO₂e)]]-Q9)/Q9)*100,0),0)</f>
        <v>-4.9382716049382713</v>
      </c>
      <c r="T10">
        <v>0.21</v>
      </c>
      <c r="U10">
        <v>42500</v>
      </c>
      <c r="V10">
        <f>IF(A9=Emisiones_CO2_CO2eq_LA[[#This Row],[País]],IFERROR(Emisiones_CO2_CO2eq_LA[[#This Row],[Transporte (kilotoneladas CO₂e)]]-U9,0),0)</f>
        <v>1900</v>
      </c>
      <c r="W10">
        <f>IF(A9=Emisiones_CO2_CO2eq_LA[[#This Row],[País]],IFERROR(((Emisiones_CO2_CO2eq_LA[[#This Row],[Transporte (kilotoneladas CO₂e)]]-U9)/U9)*100,0),0)</f>
        <v>4.6798029556650249</v>
      </c>
      <c r="X10">
        <v>1.1784931924687301</v>
      </c>
      <c r="Y10">
        <v>28600</v>
      </c>
      <c r="Z10">
        <f>IF(A9=Emisiones_CO2_CO2eq_LA[[#This Row],[País]],IFERROR(Emisiones_CO2_CO2eq_LA[[#This Row],[Manufactura y Construcción (kilotoneladas CO₂e)]]-Y9,0),0)</f>
        <v>600</v>
      </c>
      <c r="AA10">
        <f>IF(A9=Emisiones_CO2_CO2eq_LA[[#This Row],[País]],IFERROR(((Emisiones_CO2_CO2eq_LA[[#This Row],[Manufactura y Construcción (kilotoneladas CO₂e)]]-Y9)/Y9)*100,0),0)</f>
        <v>2.1428571428571428</v>
      </c>
      <c r="AB10">
        <v>0.79305659540248996</v>
      </c>
      <c r="AC10">
        <v>2300</v>
      </c>
      <c r="AD10">
        <f>IF(A9=Emisiones_CO2_CO2eq_LA[[#This Row],[País]],IFERROR(Emisiones_CO2_CO2eq_LA[[#This Row],[Emisiones Fugitivas (kilotoneladas CO₂e)]]-AC9,0),0)</f>
        <v>-1200</v>
      </c>
      <c r="AE10">
        <f>IF(A9=Emisiones_CO2_CO2eq_LA[[#This Row],[País]],IFERROR(((Emisiones_CO2_CO2eq_LA[[#This Row],[Emisiones Fugitivas (kilotoneladas CO₂e)]]-AC9)/AC9)*100,0),0)</f>
        <v>-34.285714285714285</v>
      </c>
      <c r="AF10">
        <v>6.37772786512492E-2</v>
      </c>
      <c r="AG10">
        <v>39500</v>
      </c>
      <c r="AH10">
        <f>IF(A9=Emisiones_CO2_CO2eq_LA[[#This Row],[País]],IFERROR(Emisiones_CO2_CO2eq_LA[[#This Row],[Electricidad y Calor (kilotoneladas CO₂e)]]-AG9,0),0)</f>
        <v>2000</v>
      </c>
      <c r="AI10">
        <f>IF(A9=Emisiones_CO2_CO2eq_LA[[#This Row],[País]],IFERROR(((Emisiones_CO2_CO2eq_LA[[#This Row],[Electricidad y Calor (kilotoneladas CO₂e)]]-AG9)/AG9)*100,0),0)</f>
        <v>5.3333333333333339</v>
      </c>
      <c r="AJ10">
        <v>1.0953054377062299</v>
      </c>
    </row>
    <row r="11" spans="1:36" x14ac:dyDescent="0.25">
      <c r="A11" t="s">
        <v>12</v>
      </c>
      <c r="B11" t="s">
        <v>12</v>
      </c>
      <c r="C11" t="s">
        <v>13</v>
      </c>
      <c r="D11">
        <v>1999</v>
      </c>
      <c r="E11">
        <v>18500</v>
      </c>
      <c r="F11">
        <f>IF(A10=Emisiones_CO2_CO2eq_LA[[#This Row],[País]],IFERROR(Emisiones_CO2_CO2eq_LA[[#This Row],[Edificios (kilotoneladas CO₂e)]]-E10,0),0)</f>
        <v>1400</v>
      </c>
      <c r="G11">
        <f>IF(A10=Emisiones_CO2_CO2eq_LA[[#This Row],[País]],IFERROR(((Emisiones_CO2_CO2eq_LA[[#This Row],[Edificios (kilotoneladas CO₂e)]]-E10)/E10)*100,0),0)</f>
        <v>8.1871345029239766</v>
      </c>
      <c r="H11">
        <v>0.50730797707516295</v>
      </c>
      <c r="I11">
        <v>3230</v>
      </c>
      <c r="J11">
        <f>IF(A10=Emisiones_CO2_CO2eq_LA[[#This Row],[País]],IFERROR(Emisiones_CO2_CO2eq_LA[[#This Row],[Industria (kilotoneladas CO₂e)]]-I10,0),0)</f>
        <v>40</v>
      </c>
      <c r="K11">
        <f>IF(A10=Emisiones_CO2_CO2eq_LA[[#This Row],[País]],IFERROR(((Emisiones_CO2_CO2eq_LA[[#This Row],[Industria (kilotoneladas CO₂e)]]-I10)/I10)*100,0),0)</f>
        <v>1.2539184952978055</v>
      </c>
      <c r="L11">
        <v>8.8573230592042099E-2</v>
      </c>
      <c r="M11">
        <v>67220</v>
      </c>
      <c r="N11">
        <f>IF(A10=Emisiones_CO2_CO2eq_LA[[#This Row],[País]],IFERROR(Emisiones_CO2_CO2eq_LA[[#This Row],[UCTUS (kilotoneladas CO₂e)]]-M10,0),0)</f>
        <v>-680</v>
      </c>
      <c r="O11">
        <f>IF(A10=Emisiones_CO2_CO2eq_LA[[#This Row],[País]],IFERROR(((Emisiones_CO2_CO2eq_LA[[#This Row],[UCTUS (kilotoneladas CO₂e)]]-M10)/M10)*100,0),0)</f>
        <v>-1.0014727540500736</v>
      </c>
      <c r="P11">
        <v>1.8433103902158099</v>
      </c>
      <c r="Q11">
        <v>7800</v>
      </c>
      <c r="R11">
        <f>IF(A10=Emisiones_CO2_CO2eq_LA[[#This Row],[País]],IFERROR(Emisiones_CO2_CO2eq_LA[[#This Row],[Otras Quemas de Combustible (kilotoneladas CO₂e)]]-Q10,0),0)</f>
        <v>100</v>
      </c>
      <c r="S11">
        <f>IF(A10=Emisiones_CO2_CO2eq_LA[[#This Row],[País]],IFERROR(((Emisiones_CO2_CO2eq_LA[[#This Row],[Otras Quemas de Combustible (kilotoneladas CO₂e)]]-Q10)/Q10)*100,0),0)</f>
        <v>1.2987012987012987</v>
      </c>
      <c r="T11">
        <v>0.21</v>
      </c>
      <c r="U11">
        <v>41100</v>
      </c>
      <c r="V11">
        <f>IF(A10=Emisiones_CO2_CO2eq_LA[[#This Row],[País]],IFERROR(Emisiones_CO2_CO2eq_LA[[#This Row],[Transporte (kilotoneladas CO₂e)]]-U10,0),0)</f>
        <v>-1400</v>
      </c>
      <c r="W11">
        <f>IF(A10=Emisiones_CO2_CO2eq_LA[[#This Row],[País]],IFERROR(((Emisiones_CO2_CO2eq_LA[[#This Row],[Transporte (kilotoneladas CO₂e)]]-U10)/U10)*100,0),0)</f>
        <v>-3.2941176470588238</v>
      </c>
      <c r="X11">
        <v>1.1270463706913101</v>
      </c>
      <c r="Y11">
        <v>27500</v>
      </c>
      <c r="Z11">
        <f>IF(A10=Emisiones_CO2_CO2eq_LA[[#This Row],[País]],IFERROR(Emisiones_CO2_CO2eq_LA[[#This Row],[Manufactura y Construcción (kilotoneladas CO₂e)]]-Y10,0),0)</f>
        <v>-1100</v>
      </c>
      <c r="AA11">
        <f>IF(A10=Emisiones_CO2_CO2eq_LA[[#This Row],[País]],IFERROR(((Emisiones_CO2_CO2eq_LA[[#This Row],[Manufactura y Construcción (kilotoneladas CO₂e)]]-Y10)/Y10)*100,0),0)</f>
        <v>-3.8461538461538463</v>
      </c>
      <c r="AB11">
        <v>0.75410645240902696</v>
      </c>
      <c r="AC11">
        <v>1640</v>
      </c>
      <c r="AD11">
        <f>IF(A10=Emisiones_CO2_CO2eq_LA[[#This Row],[País]],IFERROR(Emisiones_CO2_CO2eq_LA[[#This Row],[Emisiones Fugitivas (kilotoneladas CO₂e)]]-AC10,0),0)</f>
        <v>-660</v>
      </c>
      <c r="AE11">
        <f>IF(A10=Emisiones_CO2_CO2eq_LA[[#This Row],[País]],IFERROR(((Emisiones_CO2_CO2eq_LA[[#This Row],[Emisiones Fugitivas (kilotoneladas CO₂e)]]-AC10)/AC10)*100,0),0)</f>
        <v>-28.695652173913043</v>
      </c>
      <c r="AF11">
        <v>4.4972166616392799E-2</v>
      </c>
      <c r="AG11">
        <v>44400</v>
      </c>
      <c r="AH11">
        <f>IF(A10=Emisiones_CO2_CO2eq_LA[[#This Row],[País]],IFERROR(Emisiones_CO2_CO2eq_LA[[#This Row],[Electricidad y Calor (kilotoneladas CO₂e)]]-AG10,0),0)</f>
        <v>4900</v>
      </c>
      <c r="AI11">
        <f>IF(A10=Emisiones_CO2_CO2eq_LA[[#This Row],[País]],IFERROR(((Emisiones_CO2_CO2eq_LA[[#This Row],[Electricidad y Calor (kilotoneladas CO₂e)]]-AG10)/AG10)*100,0),0)</f>
        <v>12.405063291139239</v>
      </c>
      <c r="AJ11">
        <v>1.2175391449803901</v>
      </c>
    </row>
    <row r="12" spans="1:36" x14ac:dyDescent="0.25">
      <c r="A12" t="s">
        <v>12</v>
      </c>
      <c r="B12" t="s">
        <v>12</v>
      </c>
      <c r="C12" t="s">
        <v>13</v>
      </c>
      <c r="D12">
        <v>2000</v>
      </c>
      <c r="E12">
        <v>19400</v>
      </c>
      <c r="F12">
        <f>IF(A11=Emisiones_CO2_CO2eq_LA[[#This Row],[País]],IFERROR(Emisiones_CO2_CO2eq_LA[[#This Row],[Edificios (kilotoneladas CO₂e)]]-E11,0),0)</f>
        <v>900</v>
      </c>
      <c r="G12">
        <f>IF(A11=Emisiones_CO2_CO2eq_LA[[#This Row],[País]],IFERROR(((Emisiones_CO2_CO2eq_LA[[#This Row],[Edificios (kilotoneladas CO₂e)]]-E11)/E11)*100,0),0)</f>
        <v>4.8648648648648649</v>
      </c>
      <c r="H12">
        <v>0.52615876976485498</v>
      </c>
      <c r="I12">
        <v>2750</v>
      </c>
      <c r="J12">
        <f>IF(A11=Emisiones_CO2_CO2eq_LA[[#This Row],[País]],IFERROR(Emisiones_CO2_CO2eq_LA[[#This Row],[Industria (kilotoneladas CO₂e)]]-I11,0),0)</f>
        <v>-480</v>
      </c>
      <c r="K12">
        <f>IF(A11=Emisiones_CO2_CO2eq_LA[[#This Row],[País]],IFERROR(((Emisiones_CO2_CO2eq_LA[[#This Row],[Industria (kilotoneladas CO₂e)]]-I11)/I11)*100,0),0)</f>
        <v>-14.860681114551083</v>
      </c>
      <c r="L12">
        <v>7.4584361693471796E-2</v>
      </c>
      <c r="M12">
        <v>66480</v>
      </c>
      <c r="N12">
        <f>IF(A11=Emisiones_CO2_CO2eq_LA[[#This Row],[País]],IFERROR(Emisiones_CO2_CO2eq_LA[[#This Row],[UCTUS (kilotoneladas CO₂e)]]-M11,0),0)</f>
        <v>-740</v>
      </c>
      <c r="O12">
        <f>IF(A11=Emisiones_CO2_CO2eq_LA[[#This Row],[País]],IFERROR(((Emisiones_CO2_CO2eq_LA[[#This Row],[UCTUS (kilotoneladas CO₂e)]]-M11)/M11)*100,0),0)</f>
        <v>-1.1008628384409402</v>
      </c>
      <c r="P12">
        <v>1.80304304195709</v>
      </c>
      <c r="Q12">
        <v>7600</v>
      </c>
      <c r="R12">
        <f>IF(A11=Emisiones_CO2_CO2eq_LA[[#This Row],[País]],IFERROR(Emisiones_CO2_CO2eq_LA[[#This Row],[Otras Quemas de Combustible (kilotoneladas CO₂e)]]-Q11,0),0)</f>
        <v>-200</v>
      </c>
      <c r="S12">
        <f>IF(A11=Emisiones_CO2_CO2eq_LA[[#This Row],[País]],IFERROR(((Emisiones_CO2_CO2eq_LA[[#This Row],[Otras Quemas de Combustible (kilotoneladas CO₂e)]]-Q11)/Q11)*100,0),0)</f>
        <v>-2.5641025641025639</v>
      </c>
      <c r="T12">
        <v>0.21</v>
      </c>
      <c r="U12">
        <v>40300</v>
      </c>
      <c r="V12">
        <f>IF(A11=Emisiones_CO2_CO2eq_LA[[#This Row],[País]],IFERROR(Emisiones_CO2_CO2eq_LA[[#This Row],[Transporte (kilotoneladas CO₂e)]]-U11,0),0)</f>
        <v>-800</v>
      </c>
      <c r="W12">
        <f>IF(A11=Emisiones_CO2_CO2eq_LA[[#This Row],[País]],IFERROR(((Emisiones_CO2_CO2eq_LA[[#This Row],[Transporte (kilotoneladas CO₂e)]]-U11)/U11)*100,0),0)</f>
        <v>-1.9464720194647203</v>
      </c>
      <c r="X12">
        <v>1.0929999186352399</v>
      </c>
      <c r="Y12">
        <v>27100</v>
      </c>
      <c r="Z12">
        <f>IF(A11=Emisiones_CO2_CO2eq_LA[[#This Row],[País]],IFERROR(Emisiones_CO2_CO2eq_LA[[#This Row],[Manufactura y Construcción (kilotoneladas CO₂e)]]-Y11,0),0)</f>
        <v>-400</v>
      </c>
      <c r="AA12">
        <f>IF(A11=Emisiones_CO2_CO2eq_LA[[#This Row],[País]],IFERROR(((Emisiones_CO2_CO2eq_LA[[#This Row],[Manufactura y Construcción (kilotoneladas CO₂e)]]-Y11)/Y11)*100,0),0)</f>
        <v>-1.4545454545454546</v>
      </c>
      <c r="AB12">
        <v>0.73499498250657702</v>
      </c>
      <c r="AC12">
        <v>1150</v>
      </c>
      <c r="AD12">
        <f>IF(A11=Emisiones_CO2_CO2eq_LA[[#This Row],[País]],IFERROR(Emisiones_CO2_CO2eq_LA[[#This Row],[Emisiones Fugitivas (kilotoneladas CO₂e)]]-AC11,0),0)</f>
        <v>-490</v>
      </c>
      <c r="AE12">
        <f>IF(A11=Emisiones_CO2_CO2eq_LA[[#This Row],[País]],IFERROR(((Emisiones_CO2_CO2eq_LA[[#This Row],[Emisiones Fugitivas (kilotoneladas CO₂e)]]-AC11)/AC11)*100,0),0)</f>
        <v>-29.878048780487802</v>
      </c>
      <c r="AF12">
        <v>3.11898239809064E-2</v>
      </c>
      <c r="AG12">
        <v>45000</v>
      </c>
      <c r="AH12">
        <f>IF(A11=Emisiones_CO2_CO2eq_LA[[#This Row],[País]],IFERROR(Emisiones_CO2_CO2eq_LA[[#This Row],[Electricidad y Calor (kilotoneladas CO₂e)]]-AG11,0),0)</f>
        <v>600</v>
      </c>
      <c r="AI12">
        <f>IF(A11=Emisiones_CO2_CO2eq_LA[[#This Row],[País]],IFERROR(((Emisiones_CO2_CO2eq_LA[[#This Row],[Electricidad y Calor (kilotoneladas CO₂e)]]-AG11)/AG11)*100,0),0)</f>
        <v>1.3513513513513513</v>
      </c>
      <c r="AJ12">
        <v>1.2204713731659</v>
      </c>
    </row>
    <row r="13" spans="1:36" x14ac:dyDescent="0.25">
      <c r="A13" t="s">
        <v>12</v>
      </c>
      <c r="B13" t="s">
        <v>12</v>
      </c>
      <c r="C13" t="s">
        <v>13</v>
      </c>
      <c r="D13">
        <v>2001</v>
      </c>
      <c r="E13">
        <v>18500</v>
      </c>
      <c r="F13">
        <f>IF(A12=Emisiones_CO2_CO2eq_LA[[#This Row],[País]],IFERROR(Emisiones_CO2_CO2eq_LA[[#This Row],[Edificios (kilotoneladas CO₂e)]]-E12,0),0)</f>
        <v>-900</v>
      </c>
      <c r="G13">
        <f>IF(A12=Emisiones_CO2_CO2eq_LA[[#This Row],[País]],IFERROR(((Emisiones_CO2_CO2eq_LA[[#This Row],[Edificios (kilotoneladas CO₂e)]]-E12)/E12)*100,0),0)</f>
        <v>-4.6391752577319592</v>
      </c>
      <c r="H13">
        <v>0.49629788603927399</v>
      </c>
      <c r="I13">
        <v>2460</v>
      </c>
      <c r="J13">
        <f>IF(A12=Emisiones_CO2_CO2eq_LA[[#This Row],[País]],IFERROR(Emisiones_CO2_CO2eq_LA[[#This Row],[Industria (kilotoneladas CO₂e)]]-I12,0),0)</f>
        <v>-290</v>
      </c>
      <c r="K13">
        <f>IF(A12=Emisiones_CO2_CO2eq_LA[[#This Row],[País]],IFERROR(((Emisiones_CO2_CO2eq_LA[[#This Row],[Industria (kilotoneladas CO₂e)]]-I12)/I12)*100,0),0)</f>
        <v>-10.545454545454545</v>
      </c>
      <c r="L13">
        <v>6.5994205386844002E-2</v>
      </c>
      <c r="M13">
        <v>86480</v>
      </c>
      <c r="N13">
        <f>IF(A12=Emisiones_CO2_CO2eq_LA[[#This Row],[País]],IFERROR(Emisiones_CO2_CO2eq_LA[[#This Row],[UCTUS (kilotoneladas CO₂e)]]-M12,0),0)</f>
        <v>20000</v>
      </c>
      <c r="O13">
        <f>IF(A12=Emisiones_CO2_CO2eq_LA[[#This Row],[País]],IFERROR(((Emisiones_CO2_CO2eq_LA[[#This Row],[UCTUS (kilotoneladas CO₂e)]]-M12)/M12)*100,0),0)</f>
        <v>30.084235860409148</v>
      </c>
      <c r="P13">
        <v>2.3199914153879102</v>
      </c>
      <c r="Q13">
        <v>7100</v>
      </c>
      <c r="R13">
        <f>IF(A12=Emisiones_CO2_CO2eq_LA[[#This Row],[País]],IFERROR(Emisiones_CO2_CO2eq_LA[[#This Row],[Otras Quemas de Combustible (kilotoneladas CO₂e)]]-Q12,0),0)</f>
        <v>-500</v>
      </c>
      <c r="S13">
        <f>IF(A12=Emisiones_CO2_CO2eq_LA[[#This Row],[País]],IFERROR(((Emisiones_CO2_CO2eq_LA[[#This Row],[Otras Quemas de Combustible (kilotoneladas CO₂e)]]-Q12)/Q12)*100,0),0)</f>
        <v>-6.5789473684210522</v>
      </c>
      <c r="T13">
        <v>0.19</v>
      </c>
      <c r="U13">
        <v>36600</v>
      </c>
      <c r="V13">
        <f>IF(A12=Emisiones_CO2_CO2eq_LA[[#This Row],[País]],IFERROR(Emisiones_CO2_CO2eq_LA[[#This Row],[Transporte (kilotoneladas CO₂e)]]-U12,0),0)</f>
        <v>-3700</v>
      </c>
      <c r="W13">
        <f>IF(A12=Emisiones_CO2_CO2eq_LA[[#This Row],[País]],IFERROR(((Emisiones_CO2_CO2eq_LA[[#This Row],[Transporte (kilotoneladas CO₂e)]]-U12)/U12)*100,0),0)</f>
        <v>-9.1811414392059554</v>
      </c>
      <c r="X13">
        <v>0.98186500697499701</v>
      </c>
      <c r="Y13">
        <v>27600</v>
      </c>
      <c r="Z13">
        <f>IF(A12=Emisiones_CO2_CO2eq_LA[[#This Row],[País]],IFERROR(Emisiones_CO2_CO2eq_LA[[#This Row],[Manufactura y Construcción (kilotoneladas CO₂e)]]-Y12,0),0)</f>
        <v>500</v>
      </c>
      <c r="AA13">
        <f>IF(A12=Emisiones_CO2_CO2eq_LA[[#This Row],[País]],IFERROR(((Emisiones_CO2_CO2eq_LA[[#This Row],[Manufactura y Construcción (kilotoneladas CO₂e)]]-Y12)/Y12)*100,0),0)</f>
        <v>1.8450184501845017</v>
      </c>
      <c r="AB13">
        <v>0.740422792145079</v>
      </c>
      <c r="AC13">
        <v>1150</v>
      </c>
      <c r="AD13">
        <f>IF(A12=Emisiones_CO2_CO2eq_LA[[#This Row],[País]],IFERROR(Emisiones_CO2_CO2eq_LA[[#This Row],[Emisiones Fugitivas (kilotoneladas CO₂e)]]-AC12,0),0)</f>
        <v>0</v>
      </c>
      <c r="AE13">
        <f>IF(A12=Emisiones_CO2_CO2eq_LA[[#This Row],[País]],IFERROR(((Emisiones_CO2_CO2eq_LA[[#This Row],[Emisiones Fugitivas (kilotoneladas CO₂e)]]-AC12)/AC12)*100,0),0)</f>
        <v>0</v>
      </c>
      <c r="AF13">
        <v>3.0850949672711601E-2</v>
      </c>
      <c r="AG13">
        <v>39000</v>
      </c>
      <c r="AH13">
        <f>IF(A12=Emisiones_CO2_CO2eq_LA[[#This Row],[País]],IFERROR(Emisiones_CO2_CO2eq_LA[[#This Row],[Electricidad y Calor (kilotoneladas CO₂e)]]-AG12,0),0)</f>
        <v>-6000</v>
      </c>
      <c r="AI13">
        <f>IF(A12=Emisiones_CO2_CO2eq_LA[[#This Row],[País]],IFERROR(((Emisiones_CO2_CO2eq_LA[[#This Row],[Electricidad y Calor (kilotoneladas CO₂e)]]-AG12)/AG12)*100,0),0)</f>
        <v>-13.333333333333334</v>
      </c>
      <c r="AJ13">
        <v>1.0462495975963</v>
      </c>
    </row>
    <row r="14" spans="1:36" x14ac:dyDescent="0.25">
      <c r="A14" t="s">
        <v>12</v>
      </c>
      <c r="B14" t="s">
        <v>12</v>
      </c>
      <c r="C14" t="s">
        <v>13</v>
      </c>
      <c r="D14">
        <v>2002</v>
      </c>
      <c r="E14">
        <v>17500</v>
      </c>
      <c r="F14">
        <f>IF(A13=Emisiones_CO2_CO2eq_LA[[#This Row],[País]],IFERROR(Emisiones_CO2_CO2eq_LA[[#This Row],[Edificios (kilotoneladas CO₂e)]]-E13,0),0)</f>
        <v>-1000</v>
      </c>
      <c r="G14">
        <f>IF(A13=Emisiones_CO2_CO2eq_LA[[#This Row],[País]],IFERROR(((Emisiones_CO2_CO2eq_LA[[#This Row],[Edificios (kilotoneladas CO₂e)]]-E13)/E13)*100,0),0)</f>
        <v>-5.4054054054054053</v>
      </c>
      <c r="H14">
        <v>0.46441271694708303</v>
      </c>
      <c r="I14">
        <v>1720</v>
      </c>
      <c r="J14">
        <f>IF(A13=Emisiones_CO2_CO2eq_LA[[#This Row],[País]],IFERROR(Emisiones_CO2_CO2eq_LA[[#This Row],[Industria (kilotoneladas CO₂e)]]-I13,0),0)</f>
        <v>-740</v>
      </c>
      <c r="K14">
        <f>IF(A13=Emisiones_CO2_CO2eq_LA[[#This Row],[País]],IFERROR(((Emisiones_CO2_CO2eq_LA[[#This Row],[Industria (kilotoneladas CO₂e)]]-I13)/I13)*100,0),0)</f>
        <v>-30.081300813008134</v>
      </c>
      <c r="L14">
        <v>4.5645135608513299E-2</v>
      </c>
      <c r="M14">
        <v>92110</v>
      </c>
      <c r="N14">
        <f>IF(A13=Emisiones_CO2_CO2eq_LA[[#This Row],[País]],IFERROR(Emisiones_CO2_CO2eq_LA[[#This Row],[UCTUS (kilotoneladas CO₂e)]]-M13,0),0)</f>
        <v>5630</v>
      </c>
      <c r="O14">
        <f>IF(A13=Emisiones_CO2_CO2eq_LA[[#This Row],[País]],IFERROR(((Emisiones_CO2_CO2eq_LA[[#This Row],[UCTUS (kilotoneladas CO₂e)]]-M13)/M13)*100,0),0)</f>
        <v>6.5101757631822386</v>
      </c>
      <c r="P14">
        <v>2.44440316331404</v>
      </c>
      <c r="Q14">
        <v>7200</v>
      </c>
      <c r="R14">
        <f>IF(A13=Emisiones_CO2_CO2eq_LA[[#This Row],[País]],IFERROR(Emisiones_CO2_CO2eq_LA[[#This Row],[Otras Quemas de Combustible (kilotoneladas CO₂e)]]-Q13,0),0)</f>
        <v>100</v>
      </c>
      <c r="S14">
        <f>IF(A13=Emisiones_CO2_CO2eq_LA[[#This Row],[País]],IFERROR(((Emisiones_CO2_CO2eq_LA[[#This Row],[Otras Quemas de Combustible (kilotoneladas CO₂e)]]-Q13)/Q13)*100,0),0)</f>
        <v>1.4084507042253522</v>
      </c>
      <c r="T14">
        <v>0.19</v>
      </c>
      <c r="U14">
        <v>34100</v>
      </c>
      <c r="V14">
        <f>IF(A13=Emisiones_CO2_CO2eq_LA[[#This Row],[País]],IFERROR(Emisiones_CO2_CO2eq_LA[[#This Row],[Transporte (kilotoneladas CO₂e)]]-U13,0),0)</f>
        <v>-2500</v>
      </c>
      <c r="W14">
        <f>IF(A13=Emisiones_CO2_CO2eq_LA[[#This Row],[País]],IFERROR(((Emisiones_CO2_CO2eq_LA[[#This Row],[Transporte (kilotoneladas CO₂e)]]-U13)/U13)*100,0),0)</f>
        <v>-6.8306010928961758</v>
      </c>
      <c r="X14">
        <v>0.90494135130831699</v>
      </c>
      <c r="Y14">
        <v>26200</v>
      </c>
      <c r="Z14">
        <f>IF(A13=Emisiones_CO2_CO2eq_LA[[#This Row],[País]],IFERROR(Emisiones_CO2_CO2eq_LA[[#This Row],[Manufactura y Construcción (kilotoneladas CO₂e)]]-Y13,0),0)</f>
        <v>-1400</v>
      </c>
      <c r="AA14">
        <f>IF(A13=Emisiones_CO2_CO2eq_LA[[#This Row],[País]],IFERROR(((Emisiones_CO2_CO2eq_LA[[#This Row],[Manufactura y Construcción (kilotoneladas CO₂e)]]-Y13)/Y13)*100,0),0)</f>
        <v>-5.0724637681159424</v>
      </c>
      <c r="AB14">
        <v>0.69529218194363296</v>
      </c>
      <c r="AC14">
        <v>1530</v>
      </c>
      <c r="AD14">
        <f>IF(A13=Emisiones_CO2_CO2eq_LA[[#This Row],[País]],IFERROR(Emisiones_CO2_CO2eq_LA[[#This Row],[Emisiones Fugitivas (kilotoneladas CO₂e)]]-AC13,0),0)</f>
        <v>380</v>
      </c>
      <c r="AE14">
        <f>IF(A13=Emisiones_CO2_CO2eq_LA[[#This Row],[País]],IFERROR(((Emisiones_CO2_CO2eq_LA[[#This Row],[Emisiones Fugitivas (kilotoneladas CO₂e)]]-AC13)/AC13)*100,0),0)</f>
        <v>33.043478260869563</v>
      </c>
      <c r="AF14">
        <v>4.0602940395945003E-2</v>
      </c>
      <c r="AG14">
        <v>36600</v>
      </c>
      <c r="AH14">
        <f>IF(A13=Emisiones_CO2_CO2eq_LA[[#This Row],[País]],IFERROR(Emisiones_CO2_CO2eq_LA[[#This Row],[Electricidad y Calor (kilotoneladas CO₂e)]]-AG13,0),0)</f>
        <v>-2400</v>
      </c>
      <c r="AI14">
        <f>IF(A13=Emisiones_CO2_CO2eq_LA[[#This Row],[País]],IFERROR(((Emisiones_CO2_CO2eq_LA[[#This Row],[Electricidad y Calor (kilotoneladas CO₂e)]]-AG13)/AG13)*100,0),0)</f>
        <v>-6.1538461538461542</v>
      </c>
      <c r="AJ14">
        <v>0.97128602515789997</v>
      </c>
    </row>
    <row r="15" spans="1:36" x14ac:dyDescent="0.25">
      <c r="A15" t="s">
        <v>12</v>
      </c>
      <c r="B15" t="s">
        <v>12</v>
      </c>
      <c r="C15" t="s">
        <v>13</v>
      </c>
      <c r="D15">
        <v>2003</v>
      </c>
      <c r="E15">
        <v>18600</v>
      </c>
      <c r="F15">
        <f>IF(A14=Emisiones_CO2_CO2eq_LA[[#This Row],[País]],IFERROR(Emisiones_CO2_CO2eq_LA[[#This Row],[Edificios (kilotoneladas CO₂e)]]-E14,0),0)</f>
        <v>1100</v>
      </c>
      <c r="G15">
        <f>IF(A14=Emisiones_CO2_CO2eq_LA[[#This Row],[País]],IFERROR(((Emisiones_CO2_CO2eq_LA[[#This Row],[Edificios (kilotoneladas CO₂e)]]-E14)/E14)*100,0),0)</f>
        <v>6.2857142857142865</v>
      </c>
      <c r="H15">
        <v>0.48834278512917401</v>
      </c>
      <c r="I15">
        <v>2270</v>
      </c>
      <c r="J15">
        <f>IF(A14=Emisiones_CO2_CO2eq_LA[[#This Row],[País]],IFERROR(Emisiones_CO2_CO2eq_LA[[#This Row],[Industria (kilotoneladas CO₂e)]]-I14,0),0)</f>
        <v>550</v>
      </c>
      <c r="K15">
        <f>IF(A14=Emisiones_CO2_CO2eq_LA[[#This Row],[País]],IFERROR(((Emisiones_CO2_CO2eq_LA[[#This Row],[Industria (kilotoneladas CO₂e)]]-I14)/I14)*100,0),0)</f>
        <v>31.976744186046513</v>
      </c>
      <c r="L15">
        <v>5.9598823776517498E-2</v>
      </c>
      <c r="M15">
        <v>90670</v>
      </c>
      <c r="N15">
        <f>IF(A14=Emisiones_CO2_CO2eq_LA[[#This Row],[País]],IFERROR(Emisiones_CO2_CO2eq_LA[[#This Row],[UCTUS (kilotoneladas CO₂e)]]-M14,0),0)</f>
        <v>-1440</v>
      </c>
      <c r="O15">
        <f>IF(A14=Emisiones_CO2_CO2eq_LA[[#This Row],[País]],IFERROR(((Emisiones_CO2_CO2eq_LA[[#This Row],[UCTUS (kilotoneladas CO₂e)]]-M14)/M14)*100,0),0)</f>
        <v>-1.5633481706655086</v>
      </c>
      <c r="P15">
        <v>2.3805398025624802</v>
      </c>
      <c r="Q15">
        <v>8400</v>
      </c>
      <c r="R15">
        <f>IF(A14=Emisiones_CO2_CO2eq_LA[[#This Row],[País]],IFERROR(Emisiones_CO2_CO2eq_LA[[#This Row],[Otras Quemas de Combustible (kilotoneladas CO₂e)]]-Q14,0),0)</f>
        <v>1200</v>
      </c>
      <c r="S15">
        <f>IF(A14=Emisiones_CO2_CO2eq_LA[[#This Row],[País]],IFERROR(((Emisiones_CO2_CO2eq_LA[[#This Row],[Otras Quemas de Combustible (kilotoneladas CO₂e)]]-Q14)/Q14)*100,0),0)</f>
        <v>16.666666666666664</v>
      </c>
      <c r="T15">
        <v>0.22</v>
      </c>
      <c r="U15">
        <v>35000</v>
      </c>
      <c r="V15">
        <f>IF(A14=Emisiones_CO2_CO2eq_LA[[#This Row],[País]],IFERROR(Emisiones_CO2_CO2eq_LA[[#This Row],[Transporte (kilotoneladas CO₂e)]]-U14,0),0)</f>
        <v>900</v>
      </c>
      <c r="W15">
        <f>IF(A14=Emisiones_CO2_CO2eq_LA[[#This Row],[País]],IFERROR(((Emisiones_CO2_CO2eq_LA[[#This Row],[Transporte (kilotoneladas CO₂e)]]-U14)/U14)*100,0),0)</f>
        <v>2.6392961876832843</v>
      </c>
      <c r="X15">
        <v>0.91892459567317797</v>
      </c>
      <c r="Y15">
        <v>28500</v>
      </c>
      <c r="Z15">
        <f>IF(A14=Emisiones_CO2_CO2eq_LA[[#This Row],[País]],IFERROR(Emisiones_CO2_CO2eq_LA[[#This Row],[Manufactura y Construcción (kilotoneladas CO₂e)]]-Y14,0),0)</f>
        <v>2300</v>
      </c>
      <c r="AA15">
        <f>IF(A14=Emisiones_CO2_CO2eq_LA[[#This Row],[País]],IFERROR(((Emisiones_CO2_CO2eq_LA[[#This Row],[Manufactura y Construcción (kilotoneladas CO₂e)]]-Y14)/Y14)*100,0),0)</f>
        <v>8.778625954198473</v>
      </c>
      <c r="AB15">
        <v>0.74826717076244398</v>
      </c>
      <c r="AC15">
        <v>2020</v>
      </c>
      <c r="AD15">
        <f>IF(A14=Emisiones_CO2_CO2eq_LA[[#This Row],[País]],IFERROR(Emisiones_CO2_CO2eq_LA[[#This Row],[Emisiones Fugitivas (kilotoneladas CO₂e)]]-AC14,0),0)</f>
        <v>490</v>
      </c>
      <c r="AE15">
        <f>IF(A14=Emisiones_CO2_CO2eq_LA[[#This Row],[País]],IFERROR(((Emisiones_CO2_CO2eq_LA[[#This Row],[Emisiones Fugitivas (kilotoneladas CO₂e)]]-AC14)/AC14)*100,0),0)</f>
        <v>32.026143790849673</v>
      </c>
      <c r="AF15">
        <v>5.3035076664566201E-2</v>
      </c>
      <c r="AG15">
        <v>40400</v>
      </c>
      <c r="AH15">
        <f>IF(A14=Emisiones_CO2_CO2eq_LA[[#This Row],[País]],IFERROR(Emisiones_CO2_CO2eq_LA[[#This Row],[Electricidad y Calor (kilotoneladas CO₂e)]]-AG14,0),0)</f>
        <v>3800</v>
      </c>
      <c r="AI15">
        <f>IF(A14=Emisiones_CO2_CO2eq_LA[[#This Row],[País]],IFERROR(((Emisiones_CO2_CO2eq_LA[[#This Row],[Electricidad y Calor (kilotoneladas CO₂e)]]-AG14)/AG14)*100,0),0)</f>
        <v>10.382513661202186</v>
      </c>
      <c r="AJ15">
        <v>1.0607015332913201</v>
      </c>
    </row>
    <row r="16" spans="1:36" x14ac:dyDescent="0.25">
      <c r="A16" t="s">
        <v>12</v>
      </c>
      <c r="B16" t="s">
        <v>12</v>
      </c>
      <c r="C16" t="s">
        <v>13</v>
      </c>
      <c r="D16">
        <v>2004</v>
      </c>
      <c r="E16">
        <v>19400</v>
      </c>
      <c r="F16">
        <f>IF(A15=Emisiones_CO2_CO2eq_LA[[#This Row],[País]],IFERROR(Emisiones_CO2_CO2eq_LA[[#This Row],[Edificios (kilotoneladas CO₂e)]]-E15,0),0)</f>
        <v>800</v>
      </c>
      <c r="G16">
        <f>IF(A15=Emisiones_CO2_CO2eq_LA[[#This Row],[País]],IFERROR(((Emisiones_CO2_CO2eq_LA[[#This Row],[Edificios (kilotoneladas CO₂e)]]-E15)/E15)*100,0),0)</f>
        <v>4.3010752688172049</v>
      </c>
      <c r="H16">
        <v>0.50400083134157703</v>
      </c>
      <c r="I16">
        <v>2690</v>
      </c>
      <c r="J16">
        <f>IF(A15=Emisiones_CO2_CO2eq_LA[[#This Row],[País]],IFERROR(Emisiones_CO2_CO2eq_LA[[#This Row],[Industria (kilotoneladas CO₂e)]]-I15,0),0)</f>
        <v>420</v>
      </c>
      <c r="K16">
        <f>IF(A15=Emisiones_CO2_CO2eq_LA[[#This Row],[País]],IFERROR(((Emisiones_CO2_CO2eq_LA[[#This Row],[Industria (kilotoneladas CO₂e)]]-I15)/I15)*100,0),0)</f>
        <v>18.502202643171806</v>
      </c>
      <c r="L16">
        <v>6.9884651356125899E-2</v>
      </c>
      <c r="M16">
        <v>98900</v>
      </c>
      <c r="N16">
        <f>IF(A15=Emisiones_CO2_CO2eq_LA[[#This Row],[País]],IFERROR(Emisiones_CO2_CO2eq_LA[[#This Row],[UCTUS (kilotoneladas CO₂e)]]-M15,0),0)</f>
        <v>8230</v>
      </c>
      <c r="O16">
        <f>IF(A15=Emisiones_CO2_CO2eq_LA[[#This Row],[País]],IFERROR(((Emisiones_CO2_CO2eq_LA[[#This Row],[UCTUS (kilotoneladas CO₂e)]]-M15)/M15)*100,0),0)</f>
        <v>9.0768721738171401</v>
      </c>
      <c r="P16">
        <v>2.5693650628702001</v>
      </c>
      <c r="Q16">
        <v>10200</v>
      </c>
      <c r="R16">
        <f>IF(A15=Emisiones_CO2_CO2eq_LA[[#This Row],[País]],IFERROR(Emisiones_CO2_CO2eq_LA[[#This Row],[Otras Quemas de Combustible (kilotoneladas CO₂e)]]-Q15,0),0)</f>
        <v>1800</v>
      </c>
      <c r="S16">
        <f>IF(A15=Emisiones_CO2_CO2eq_LA[[#This Row],[País]],IFERROR(((Emisiones_CO2_CO2eq_LA[[#This Row],[Otras Quemas de Combustible (kilotoneladas CO₂e)]]-Q15)/Q15)*100,0),0)</f>
        <v>21.428571428571427</v>
      </c>
      <c r="T16">
        <v>0.26</v>
      </c>
      <c r="U16">
        <v>37900</v>
      </c>
      <c r="V16">
        <f>IF(A15=Emisiones_CO2_CO2eq_LA[[#This Row],[País]],IFERROR(Emisiones_CO2_CO2eq_LA[[#This Row],[Transporte (kilotoneladas CO₂e)]]-U15,0),0)</f>
        <v>2900</v>
      </c>
      <c r="W16">
        <f>IF(A15=Emisiones_CO2_CO2eq_LA[[#This Row],[País]],IFERROR(((Emisiones_CO2_CO2eq_LA[[#This Row],[Transporte (kilotoneladas CO₂e)]]-U15)/U15)*100,0),0)</f>
        <v>8.2857142857142847</v>
      </c>
      <c r="X16">
        <v>0.98462018081679303</v>
      </c>
      <c r="Y16">
        <v>32299.999999999898</v>
      </c>
      <c r="Z16">
        <f>IF(A15=Emisiones_CO2_CO2eq_LA[[#This Row],[País]],IFERROR(Emisiones_CO2_CO2eq_LA[[#This Row],[Manufactura y Construcción (kilotoneladas CO₂e)]]-Y15,0),0)</f>
        <v>3799.9999999998981</v>
      </c>
      <c r="AA16">
        <f>IF(A15=Emisiones_CO2_CO2eq_LA[[#This Row],[País]],IFERROR(((Emisiones_CO2_CO2eq_LA[[#This Row],[Manufactura y Construcción (kilotoneladas CO₂e)]]-Y15)/Y15)*100,0),0)</f>
        <v>13.333333333332975</v>
      </c>
      <c r="AB16">
        <v>0.83913540475943005</v>
      </c>
      <c r="AC16">
        <v>1590</v>
      </c>
      <c r="AD16">
        <f>IF(A15=Emisiones_CO2_CO2eq_LA[[#This Row],[País]],IFERROR(Emisiones_CO2_CO2eq_LA[[#This Row],[Emisiones Fugitivas (kilotoneladas CO₂e)]]-AC15,0),0)</f>
        <v>-430</v>
      </c>
      <c r="AE16">
        <f>IF(A15=Emisiones_CO2_CO2eq_LA[[#This Row],[País]],IFERROR(((Emisiones_CO2_CO2eq_LA[[#This Row],[Emisiones Fugitivas (kilotoneladas CO₂e)]]-AC15)/AC15)*100,0),0)</f>
        <v>-21.287128712871286</v>
      </c>
      <c r="AF16">
        <v>4.1307284630572497E-2</v>
      </c>
      <c r="AG16">
        <v>46800</v>
      </c>
      <c r="AH16">
        <f>IF(A15=Emisiones_CO2_CO2eq_LA[[#This Row],[País]],IFERROR(Emisiones_CO2_CO2eq_LA[[#This Row],[Electricidad y Calor (kilotoneladas CO₂e)]]-AG15,0),0)</f>
        <v>6400</v>
      </c>
      <c r="AI16">
        <f>IF(A15=Emisiones_CO2_CO2eq_LA[[#This Row],[País]],IFERROR(((Emisiones_CO2_CO2eq_LA[[#This Row],[Electricidad y Calor (kilotoneladas CO₂e)]]-AG15)/AG15)*100,0),0)</f>
        <v>15.841584158415841</v>
      </c>
      <c r="AJ16">
        <v>1.2158370570508099</v>
      </c>
    </row>
    <row r="17" spans="1:36" x14ac:dyDescent="0.25">
      <c r="A17" t="s">
        <v>12</v>
      </c>
      <c r="B17" t="s">
        <v>12</v>
      </c>
      <c r="C17" t="s">
        <v>13</v>
      </c>
      <c r="D17">
        <v>2005</v>
      </c>
      <c r="E17">
        <v>20500</v>
      </c>
      <c r="F17">
        <f>IF(A16=Emisiones_CO2_CO2eq_LA[[#This Row],[País]],IFERROR(Emisiones_CO2_CO2eq_LA[[#This Row],[Edificios (kilotoneladas CO₂e)]]-E16,0),0)</f>
        <v>1100</v>
      </c>
      <c r="G17">
        <f>IF(A16=Emisiones_CO2_CO2eq_LA[[#This Row],[País]],IFERROR(((Emisiones_CO2_CO2eq_LA[[#This Row],[Edificios (kilotoneladas CO₂e)]]-E16)/E16)*100,0),0)</f>
        <v>5.6701030927835054</v>
      </c>
      <c r="H17">
        <v>0.52708713650271199</v>
      </c>
      <c r="I17">
        <v>3230</v>
      </c>
      <c r="J17">
        <f>IF(A16=Emisiones_CO2_CO2eq_LA[[#This Row],[País]],IFERROR(Emisiones_CO2_CO2eq_LA[[#This Row],[Industria (kilotoneladas CO₂e)]]-I16,0),0)</f>
        <v>540</v>
      </c>
      <c r="K17">
        <f>IF(A16=Emisiones_CO2_CO2eq_LA[[#This Row],[País]],IFERROR(((Emisiones_CO2_CO2eq_LA[[#This Row],[Industria (kilotoneladas CO₂e)]]-I16)/I16)*100,0),0)</f>
        <v>20.074349442379184</v>
      </c>
      <c r="L17">
        <v>8.3048363458720006E-2</v>
      </c>
      <c r="M17">
        <v>94200</v>
      </c>
      <c r="N17">
        <f>IF(A16=Emisiones_CO2_CO2eq_LA[[#This Row],[País]],IFERROR(Emisiones_CO2_CO2eq_LA[[#This Row],[UCTUS (kilotoneladas CO₂e)]]-M16,0),0)</f>
        <v>-4700</v>
      </c>
      <c r="O17">
        <f>IF(A16=Emisiones_CO2_CO2eq_LA[[#This Row],[País]],IFERROR(((Emisiones_CO2_CO2eq_LA[[#This Row],[UCTUS (kilotoneladas CO₂e)]]-M16)/M16)*100,0),0)</f>
        <v>-4.7522750252780588</v>
      </c>
      <c r="P17">
        <v>2.4220296711490499</v>
      </c>
      <c r="Q17">
        <v>10800</v>
      </c>
      <c r="R17">
        <f>IF(A16=Emisiones_CO2_CO2eq_LA[[#This Row],[País]],IFERROR(Emisiones_CO2_CO2eq_LA[[#This Row],[Otras Quemas de Combustible (kilotoneladas CO₂e)]]-Q16,0),0)</f>
        <v>600</v>
      </c>
      <c r="S17">
        <f>IF(A16=Emisiones_CO2_CO2eq_LA[[#This Row],[País]],IFERROR(((Emisiones_CO2_CO2eq_LA[[#This Row],[Otras Quemas de Combustible (kilotoneladas CO₂e)]]-Q16)/Q16)*100,0),0)</f>
        <v>5.8823529411764701</v>
      </c>
      <c r="T17">
        <v>0.28000000000000003</v>
      </c>
      <c r="U17">
        <v>39600</v>
      </c>
      <c r="V17">
        <f>IF(A16=Emisiones_CO2_CO2eq_LA[[#This Row],[País]],IFERROR(Emisiones_CO2_CO2eq_LA[[#This Row],[Transporte (kilotoneladas CO₂e)]]-U16,0),0)</f>
        <v>1700</v>
      </c>
      <c r="W17">
        <f>IF(A16=Emisiones_CO2_CO2eq_LA[[#This Row],[País]],IFERROR(((Emisiones_CO2_CO2eq_LA[[#This Row],[Transporte (kilotoneladas CO₂e)]]-U16)/U16)*100,0),0)</f>
        <v>4.4854881266490763</v>
      </c>
      <c r="X17">
        <v>1.0181780783174299</v>
      </c>
      <c r="Y17">
        <v>31100</v>
      </c>
      <c r="Z17">
        <f>IF(A16=Emisiones_CO2_CO2eq_LA[[#This Row],[País]],IFERROR(Emisiones_CO2_CO2eq_LA[[#This Row],[Manufactura y Construcción (kilotoneladas CO₂e)]]-Y16,0),0)</f>
        <v>-1199.9999999998981</v>
      </c>
      <c r="AA17">
        <f>IF(A16=Emisiones_CO2_CO2eq_LA[[#This Row],[País]],IFERROR(((Emisiones_CO2_CO2eq_LA[[#This Row],[Manufactura y Construcción (kilotoneladas CO₂e)]]-Y16)/Y16)*100,0),0)</f>
        <v>-3.7151702786374674</v>
      </c>
      <c r="AB17">
        <v>0.79962975342606601</v>
      </c>
      <c r="AC17">
        <v>1260</v>
      </c>
      <c r="AD17">
        <f>IF(A16=Emisiones_CO2_CO2eq_LA[[#This Row],[País]],IFERROR(Emisiones_CO2_CO2eq_LA[[#This Row],[Emisiones Fugitivas (kilotoneladas CO₂e)]]-AC16,0),0)</f>
        <v>-330</v>
      </c>
      <c r="AE17">
        <f>IF(A16=Emisiones_CO2_CO2eq_LA[[#This Row],[País]],IFERROR(((Emisiones_CO2_CO2eq_LA[[#This Row],[Emisiones Fugitivas (kilotoneladas CO₂e)]]-AC16)/AC16)*100,0),0)</f>
        <v>-20.754716981132077</v>
      </c>
      <c r="AF17">
        <v>3.23965752191911E-2</v>
      </c>
      <c r="AG17">
        <v>47500</v>
      </c>
      <c r="AH17">
        <f>IF(A16=Emisiones_CO2_CO2eq_LA[[#This Row],[País]],IFERROR(Emisiones_CO2_CO2eq_LA[[#This Row],[Electricidad y Calor (kilotoneladas CO₂e)]]-AG16,0),0)</f>
        <v>700</v>
      </c>
      <c r="AI17">
        <f>IF(A16=Emisiones_CO2_CO2eq_LA[[#This Row],[País]],IFERROR(((Emisiones_CO2_CO2eq_LA[[#This Row],[Electricidad y Calor (kilotoneladas CO₂e)]]-AG16)/AG16)*100,0),0)</f>
        <v>1.4957264957264957</v>
      </c>
      <c r="AJ17">
        <v>1.2212994626282301</v>
      </c>
    </row>
    <row r="18" spans="1:36" x14ac:dyDescent="0.25">
      <c r="A18" t="s">
        <v>12</v>
      </c>
      <c r="B18" t="s">
        <v>12</v>
      </c>
      <c r="C18" t="s">
        <v>13</v>
      </c>
      <c r="D18">
        <v>2006</v>
      </c>
      <c r="E18">
        <v>22800</v>
      </c>
      <c r="F18">
        <f>IF(A17=Emisiones_CO2_CO2eq_LA[[#This Row],[País]],IFERROR(Emisiones_CO2_CO2eq_LA[[#This Row],[Edificios (kilotoneladas CO₂e)]]-E17,0),0)</f>
        <v>2300</v>
      </c>
      <c r="G18">
        <f>IF(A17=Emisiones_CO2_CO2eq_LA[[#This Row],[País]],IFERROR(((Emisiones_CO2_CO2eq_LA[[#This Row],[Edificios (kilotoneladas CO₂e)]]-E17)/E17)*100,0),0)</f>
        <v>11.219512195121952</v>
      </c>
      <c r="H18">
        <v>0.58030033087299504</v>
      </c>
      <c r="I18">
        <v>3770</v>
      </c>
      <c r="J18">
        <f>IF(A17=Emisiones_CO2_CO2eq_LA[[#This Row],[País]],IFERROR(Emisiones_CO2_CO2eq_LA[[#This Row],[Industria (kilotoneladas CO₂e)]]-I17,0),0)</f>
        <v>540</v>
      </c>
      <c r="K18">
        <f>IF(A17=Emisiones_CO2_CO2eq_LA[[#This Row],[País]],IFERROR(((Emisiones_CO2_CO2eq_LA[[#This Row],[Industria (kilotoneladas CO₂e)]]-I17)/I17)*100,0),0)</f>
        <v>16.718266253869967</v>
      </c>
      <c r="L18">
        <v>9.5953168745227704E-2</v>
      </c>
      <c r="M18">
        <v>111520</v>
      </c>
      <c r="N18">
        <f>IF(A17=Emisiones_CO2_CO2eq_LA[[#This Row],[País]],IFERROR(Emisiones_CO2_CO2eq_LA[[#This Row],[UCTUS (kilotoneladas CO₂e)]]-M17,0),0)</f>
        <v>17320</v>
      </c>
      <c r="O18">
        <f>IF(A17=Emisiones_CO2_CO2eq_LA[[#This Row],[País]],IFERROR(((Emisiones_CO2_CO2eq_LA[[#This Row],[UCTUS (kilotoneladas CO₂e)]]-M17)/M17)*100,0),0)</f>
        <v>18.386411889596602</v>
      </c>
      <c r="P18">
        <v>2.8383812674980899</v>
      </c>
      <c r="Q18">
        <v>10000</v>
      </c>
      <c r="R18">
        <f>IF(A17=Emisiones_CO2_CO2eq_LA[[#This Row],[País]],IFERROR(Emisiones_CO2_CO2eq_LA[[#This Row],[Otras Quemas de Combustible (kilotoneladas CO₂e)]]-Q17,0),0)</f>
        <v>-800</v>
      </c>
      <c r="S18">
        <f>IF(A17=Emisiones_CO2_CO2eq_LA[[#This Row],[País]],IFERROR(((Emisiones_CO2_CO2eq_LA[[#This Row],[Otras Quemas de Combustible (kilotoneladas CO₂e)]]-Q17)/Q17)*100,0),0)</f>
        <v>-7.4074074074074066</v>
      </c>
      <c r="T18">
        <v>0.25</v>
      </c>
      <c r="U18">
        <v>41800</v>
      </c>
      <c r="V18">
        <f>IF(A17=Emisiones_CO2_CO2eq_LA[[#This Row],[País]],IFERROR(Emisiones_CO2_CO2eq_LA[[#This Row],[Transporte (kilotoneladas CO₂e)]]-U17,0),0)</f>
        <v>2200</v>
      </c>
      <c r="W18">
        <f>IF(A17=Emisiones_CO2_CO2eq_LA[[#This Row],[País]],IFERROR(((Emisiones_CO2_CO2eq_LA[[#This Row],[Transporte (kilotoneladas CO₂e)]]-U17)/U17)*100,0),0)</f>
        <v>5.5555555555555554</v>
      </c>
      <c r="X18">
        <v>1.06388393993382</v>
      </c>
      <c r="Y18">
        <v>33800</v>
      </c>
      <c r="Z18">
        <f>IF(A17=Emisiones_CO2_CO2eq_LA[[#This Row],[País]],IFERROR(Emisiones_CO2_CO2eq_LA[[#This Row],[Manufactura y Construcción (kilotoneladas CO₂e)]]-Y17,0),0)</f>
        <v>2700</v>
      </c>
      <c r="AA18">
        <f>IF(A17=Emisiones_CO2_CO2eq_LA[[#This Row],[País]],IFERROR(((Emisiones_CO2_CO2eq_LA[[#This Row],[Manufactura y Construcción (kilotoneladas CO₂e)]]-Y17)/Y17)*100,0),0)</f>
        <v>8.6816720257234739</v>
      </c>
      <c r="AB18">
        <v>0.86026978875031801</v>
      </c>
      <c r="AC18">
        <v>1260</v>
      </c>
      <c r="AD18">
        <f>IF(A17=Emisiones_CO2_CO2eq_LA[[#This Row],[País]],IFERROR(Emisiones_CO2_CO2eq_LA[[#This Row],[Emisiones Fugitivas (kilotoneladas CO₂e)]]-AC17,0),0)</f>
        <v>0</v>
      </c>
      <c r="AE18">
        <f>IF(A17=Emisiones_CO2_CO2eq_LA[[#This Row],[País]],IFERROR(((Emisiones_CO2_CO2eq_LA[[#This Row],[Emisiones Fugitivas (kilotoneladas CO₂e)]]-AC17)/AC17)*100,0),0)</f>
        <v>0</v>
      </c>
      <c r="AF18">
        <v>3.2069228811402298E-2</v>
      </c>
      <c r="AG18">
        <v>50400</v>
      </c>
      <c r="AH18">
        <f>IF(A17=Emisiones_CO2_CO2eq_LA[[#This Row],[País]],IFERROR(Emisiones_CO2_CO2eq_LA[[#This Row],[Electricidad y Calor (kilotoneladas CO₂e)]]-AG17,0),0)</f>
        <v>2900</v>
      </c>
      <c r="AI18">
        <f>IF(A17=Emisiones_CO2_CO2eq_LA[[#This Row],[País]],IFERROR(((Emisiones_CO2_CO2eq_LA[[#This Row],[Electricidad y Calor (kilotoneladas CO₂e)]]-AG17)/AG17)*100,0),0)</f>
        <v>6.1052631578947363</v>
      </c>
      <c r="AJ18">
        <v>1.28276915245609</v>
      </c>
    </row>
    <row r="19" spans="1:36" x14ac:dyDescent="0.25">
      <c r="A19" t="s">
        <v>12</v>
      </c>
      <c r="B19" t="s">
        <v>12</v>
      </c>
      <c r="C19" t="s">
        <v>13</v>
      </c>
      <c r="D19">
        <v>2007</v>
      </c>
      <c r="E19">
        <v>24200</v>
      </c>
      <c r="F19">
        <f>IF(A18=Emisiones_CO2_CO2eq_LA[[#This Row],[País]],IFERROR(Emisiones_CO2_CO2eq_LA[[#This Row],[Edificios (kilotoneladas CO₂e)]]-E18,0),0)</f>
        <v>1400</v>
      </c>
      <c r="G19">
        <f>IF(A18=Emisiones_CO2_CO2eq_LA[[#This Row],[País]],IFERROR(((Emisiones_CO2_CO2eq_LA[[#This Row],[Edificios (kilotoneladas CO₂e)]]-E18)/E18)*100,0),0)</f>
        <v>6.140350877192982</v>
      </c>
      <c r="H19">
        <v>0.60981755871383903</v>
      </c>
      <c r="I19">
        <v>3990</v>
      </c>
      <c r="J19">
        <f>IF(A18=Emisiones_CO2_CO2eq_LA[[#This Row],[País]],IFERROR(Emisiones_CO2_CO2eq_LA[[#This Row],[Industria (kilotoneladas CO₂e)]]-I18,0),0)</f>
        <v>220</v>
      </c>
      <c r="K19">
        <f>IF(A18=Emisiones_CO2_CO2eq_LA[[#This Row],[País]],IFERROR(((Emisiones_CO2_CO2eq_LA[[#This Row],[Industria (kilotoneladas CO₂e)]]-I18)/I18)*100,0),0)</f>
        <v>5.8355437665782492</v>
      </c>
      <c r="L19">
        <v>0.100544299969761</v>
      </c>
      <c r="M19">
        <v>104290</v>
      </c>
      <c r="N19">
        <f>IF(A18=Emisiones_CO2_CO2eq_LA[[#This Row],[País]],IFERROR(Emisiones_CO2_CO2eq_LA[[#This Row],[UCTUS (kilotoneladas CO₂e)]]-M18,0),0)</f>
        <v>-7230</v>
      </c>
      <c r="O19">
        <f>IF(A18=Emisiones_CO2_CO2eq_LA[[#This Row],[País]],IFERROR(((Emisiones_CO2_CO2eq_LA[[#This Row],[UCTUS (kilotoneladas CO₂e)]]-M18)/M18)*100,0),0)</f>
        <v>-6.4831420373027262</v>
      </c>
      <c r="P19">
        <v>2.62801128918455</v>
      </c>
      <c r="Q19">
        <v>9000</v>
      </c>
      <c r="R19">
        <f>IF(A18=Emisiones_CO2_CO2eq_LA[[#This Row],[País]],IFERROR(Emisiones_CO2_CO2eq_LA[[#This Row],[Otras Quemas de Combustible (kilotoneladas CO₂e)]]-Q18,0),0)</f>
        <v>-1000</v>
      </c>
      <c r="S19">
        <f>IF(A18=Emisiones_CO2_CO2eq_LA[[#This Row],[País]],IFERROR(((Emisiones_CO2_CO2eq_LA[[#This Row],[Otras Quemas de Combustible (kilotoneladas CO₂e)]]-Q18)/Q18)*100,0),0)</f>
        <v>-10</v>
      </c>
      <c r="T19">
        <v>0.23</v>
      </c>
      <c r="U19">
        <v>42500</v>
      </c>
      <c r="V19">
        <f>IF(A18=Emisiones_CO2_CO2eq_LA[[#This Row],[País]],IFERROR(Emisiones_CO2_CO2eq_LA[[#This Row],[Transporte (kilotoneladas CO₂e)]]-U18,0),0)</f>
        <v>700</v>
      </c>
      <c r="W19">
        <f>IF(A18=Emisiones_CO2_CO2eq_LA[[#This Row],[País]],IFERROR(((Emisiones_CO2_CO2eq_LA[[#This Row],[Transporte (kilotoneladas CO₂e)]]-U18)/U18)*100,0),0)</f>
        <v>1.6746411483253589</v>
      </c>
      <c r="X19">
        <v>1.0709605886503299</v>
      </c>
      <c r="Y19">
        <v>34000</v>
      </c>
      <c r="Z19">
        <f>IF(A18=Emisiones_CO2_CO2eq_LA[[#This Row],[País]],IFERROR(Emisiones_CO2_CO2eq_LA[[#This Row],[Manufactura y Construcción (kilotoneladas CO₂e)]]-Y18,0),0)</f>
        <v>200</v>
      </c>
      <c r="AA19">
        <f>IF(A18=Emisiones_CO2_CO2eq_LA[[#This Row],[País]],IFERROR(((Emisiones_CO2_CO2eq_LA[[#This Row],[Manufactura y Construcción (kilotoneladas CO₂e)]]-Y18)/Y18)*100,0),0)</f>
        <v>0.59171597633136097</v>
      </c>
      <c r="AB19">
        <v>0.85676847092026998</v>
      </c>
      <c r="AC19">
        <v>1530</v>
      </c>
      <c r="AD19">
        <f>IF(A18=Emisiones_CO2_CO2eq_LA[[#This Row],[País]],IFERROR(Emisiones_CO2_CO2eq_LA[[#This Row],[Emisiones Fugitivas (kilotoneladas CO₂e)]]-AC18,0),0)</f>
        <v>270</v>
      </c>
      <c r="AE19">
        <f>IF(A18=Emisiones_CO2_CO2eq_LA[[#This Row],[País]],IFERROR(((Emisiones_CO2_CO2eq_LA[[#This Row],[Emisiones Fugitivas (kilotoneladas CO₂e)]]-AC18)/AC18)*100,0),0)</f>
        <v>21.428571428571427</v>
      </c>
      <c r="AF19">
        <v>3.8554581191412099E-2</v>
      </c>
      <c r="AG19">
        <v>56000</v>
      </c>
      <c r="AH19">
        <f>IF(A18=Emisiones_CO2_CO2eq_LA[[#This Row],[País]],IFERROR(Emisiones_CO2_CO2eq_LA[[#This Row],[Electricidad y Calor (kilotoneladas CO₂e)]]-AG18,0),0)</f>
        <v>5600</v>
      </c>
      <c r="AI19">
        <f>IF(A18=Emisiones_CO2_CO2eq_LA[[#This Row],[País]],IFERROR(((Emisiones_CO2_CO2eq_LA[[#This Row],[Electricidad y Calor (kilotoneladas CO₂e)]]-AG18)/AG18)*100,0),0)</f>
        <v>11.111111111111111</v>
      </c>
      <c r="AJ19">
        <v>1.4111480697510299</v>
      </c>
    </row>
    <row r="20" spans="1:36" x14ac:dyDescent="0.25">
      <c r="A20" t="s">
        <v>12</v>
      </c>
      <c r="B20" t="s">
        <v>12</v>
      </c>
      <c r="C20" t="s">
        <v>13</v>
      </c>
      <c r="D20">
        <v>2008</v>
      </c>
      <c r="E20">
        <v>24700</v>
      </c>
      <c r="F20">
        <f>IF(A19=Emisiones_CO2_CO2eq_LA[[#This Row],[País]],IFERROR(Emisiones_CO2_CO2eq_LA[[#This Row],[Edificios (kilotoneladas CO₂e)]]-E19,0),0)</f>
        <v>500</v>
      </c>
      <c r="G20">
        <f>IF(A19=Emisiones_CO2_CO2eq_LA[[#This Row],[País]],IFERROR(((Emisiones_CO2_CO2eq_LA[[#This Row],[Edificios (kilotoneladas CO₂e)]]-E19)/E19)*100,0),0)</f>
        <v>2.0661157024793391</v>
      </c>
      <c r="H20">
        <v>0.61626746506985997</v>
      </c>
      <c r="I20">
        <v>3930</v>
      </c>
      <c r="J20">
        <f>IF(A19=Emisiones_CO2_CO2eq_LA[[#This Row],[País]],IFERROR(Emisiones_CO2_CO2eq_LA[[#This Row],[Industria (kilotoneladas CO₂e)]]-I19,0),0)</f>
        <v>-60</v>
      </c>
      <c r="K20">
        <f>IF(A19=Emisiones_CO2_CO2eq_LA[[#This Row],[País]],IFERROR(((Emisiones_CO2_CO2eq_LA[[#This Row],[Industria (kilotoneladas CO₂e)]]-I19)/I19)*100,0),0)</f>
        <v>-1.5037593984962405</v>
      </c>
      <c r="L20">
        <v>9.8053892215568803E-2</v>
      </c>
      <c r="M20">
        <v>107180</v>
      </c>
      <c r="N20">
        <f>IF(A19=Emisiones_CO2_CO2eq_LA[[#This Row],[País]],IFERROR(Emisiones_CO2_CO2eq_LA[[#This Row],[UCTUS (kilotoneladas CO₂e)]]-M19,0),0)</f>
        <v>2890</v>
      </c>
      <c r="O20">
        <f>IF(A19=Emisiones_CO2_CO2eq_LA[[#This Row],[País]],IFERROR(((Emisiones_CO2_CO2eq_LA[[#This Row],[UCTUS (kilotoneladas CO₂e)]]-M19)/M19)*100,0),0)</f>
        <v>2.7711189951097901</v>
      </c>
      <c r="P20">
        <v>2.67415169660678</v>
      </c>
      <c r="Q20">
        <v>12700</v>
      </c>
      <c r="R20">
        <f>IF(A19=Emisiones_CO2_CO2eq_LA[[#This Row],[País]],IFERROR(Emisiones_CO2_CO2eq_LA[[#This Row],[Otras Quemas de Combustible (kilotoneladas CO₂e)]]-Q19,0),0)</f>
        <v>3700</v>
      </c>
      <c r="S20">
        <f>IF(A19=Emisiones_CO2_CO2eq_LA[[#This Row],[País]],IFERROR(((Emisiones_CO2_CO2eq_LA[[#This Row],[Otras Quemas de Combustible (kilotoneladas CO₂e)]]-Q19)/Q19)*100,0),0)</f>
        <v>41.111111111111107</v>
      </c>
      <c r="T20">
        <v>0.32</v>
      </c>
      <c r="U20">
        <v>45100</v>
      </c>
      <c r="V20">
        <f>IF(A19=Emisiones_CO2_CO2eq_LA[[#This Row],[País]],IFERROR(Emisiones_CO2_CO2eq_LA[[#This Row],[Transporte (kilotoneladas CO₂e)]]-U19,0),0)</f>
        <v>2600</v>
      </c>
      <c r="W20">
        <f>IF(A19=Emisiones_CO2_CO2eq_LA[[#This Row],[País]],IFERROR(((Emisiones_CO2_CO2eq_LA[[#This Row],[Transporte (kilotoneladas CO₂e)]]-U19)/U19)*100,0),0)</f>
        <v>6.1176470588235299</v>
      </c>
      <c r="X20">
        <v>1.1252495009979999</v>
      </c>
      <c r="Y20">
        <v>33299.999999999898</v>
      </c>
      <c r="Z20">
        <f>IF(A19=Emisiones_CO2_CO2eq_LA[[#This Row],[País]],IFERROR(Emisiones_CO2_CO2eq_LA[[#This Row],[Manufactura y Construcción (kilotoneladas CO₂e)]]-Y19,0),0)</f>
        <v>-700.00000000010186</v>
      </c>
      <c r="AA20">
        <f>IF(A19=Emisiones_CO2_CO2eq_LA[[#This Row],[País]],IFERROR(((Emisiones_CO2_CO2eq_LA[[#This Row],[Manufactura y Construcción (kilotoneladas CO₂e)]]-Y19)/Y19)*100,0),0)</f>
        <v>-2.0588235294120643</v>
      </c>
      <c r="AB20">
        <v>0.830838323353293</v>
      </c>
      <c r="AC20">
        <v>1590</v>
      </c>
      <c r="AD20">
        <f>IF(A19=Emisiones_CO2_CO2eq_LA[[#This Row],[País]],IFERROR(Emisiones_CO2_CO2eq_LA[[#This Row],[Emisiones Fugitivas (kilotoneladas CO₂e)]]-AC19,0),0)</f>
        <v>60</v>
      </c>
      <c r="AE20">
        <f>IF(A19=Emisiones_CO2_CO2eq_LA[[#This Row],[País]],IFERROR(((Emisiones_CO2_CO2eq_LA[[#This Row],[Emisiones Fugitivas (kilotoneladas CO₂e)]]-AC19)/AC19)*100,0),0)</f>
        <v>3.9215686274509802</v>
      </c>
      <c r="AF20">
        <v>3.9670658682634703E-2</v>
      </c>
      <c r="AG20">
        <v>60800</v>
      </c>
      <c r="AH20">
        <f>IF(A19=Emisiones_CO2_CO2eq_LA[[#This Row],[País]],IFERROR(Emisiones_CO2_CO2eq_LA[[#This Row],[Electricidad y Calor (kilotoneladas CO₂e)]]-AG19,0),0)</f>
        <v>4800</v>
      </c>
      <c r="AI20">
        <f>IF(A19=Emisiones_CO2_CO2eq_LA[[#This Row],[País]],IFERROR(((Emisiones_CO2_CO2eq_LA[[#This Row],[Electricidad y Calor (kilotoneladas CO₂e)]]-AG19)/AG19)*100,0),0)</f>
        <v>8.5714285714285712</v>
      </c>
      <c r="AJ20">
        <v>1.51696606786427</v>
      </c>
    </row>
    <row r="21" spans="1:36" x14ac:dyDescent="0.25">
      <c r="A21" t="s">
        <v>12</v>
      </c>
      <c r="B21" t="s">
        <v>12</v>
      </c>
      <c r="C21" t="s">
        <v>13</v>
      </c>
      <c r="D21">
        <v>2009</v>
      </c>
      <c r="E21">
        <v>24400</v>
      </c>
      <c r="F21">
        <f>IF(A20=Emisiones_CO2_CO2eq_LA[[#This Row],[País]],IFERROR(Emisiones_CO2_CO2eq_LA[[#This Row],[Edificios (kilotoneladas CO₂e)]]-E20,0),0)</f>
        <v>-300</v>
      </c>
      <c r="G21">
        <f>IF(A20=Emisiones_CO2_CO2eq_LA[[#This Row],[País]],IFERROR(((Emisiones_CO2_CO2eq_LA[[#This Row],[Edificios (kilotoneladas CO₂e)]]-E20)/E20)*100,0),0)</f>
        <v>-1.214574898785425</v>
      </c>
      <c r="H21">
        <v>0.60272213027690602</v>
      </c>
      <c r="I21">
        <v>3730</v>
      </c>
      <c r="J21">
        <f>IF(A20=Emisiones_CO2_CO2eq_LA[[#This Row],[País]],IFERROR(Emisiones_CO2_CO2eq_LA[[#This Row],[Industria (kilotoneladas CO₂e)]]-I20,0),0)</f>
        <v>-200</v>
      </c>
      <c r="K21">
        <f>IF(A20=Emisiones_CO2_CO2eq_LA[[#This Row],[País]],IFERROR(((Emisiones_CO2_CO2eq_LA[[#This Row],[Industria (kilotoneladas CO₂e)]]-I20)/I20)*100,0),0)</f>
        <v>-5.0890585241730273</v>
      </c>
      <c r="L21">
        <v>9.2137440407084395E-2</v>
      </c>
      <c r="M21">
        <v>110690</v>
      </c>
      <c r="N21">
        <f>IF(A20=Emisiones_CO2_CO2eq_LA[[#This Row],[País]],IFERROR(Emisiones_CO2_CO2eq_LA[[#This Row],[UCTUS (kilotoneladas CO₂e)]]-M20,0),0)</f>
        <v>3510</v>
      </c>
      <c r="O21">
        <f>IF(A20=Emisiones_CO2_CO2eq_LA[[#This Row],[País]],IFERROR(((Emisiones_CO2_CO2eq_LA[[#This Row],[UCTUS (kilotoneladas CO₂e)]]-M20)/M20)*100,0),0)</f>
        <v>3.2748647135659636</v>
      </c>
      <c r="P21">
        <v>2.7342341229651899</v>
      </c>
      <c r="Q21">
        <v>12100</v>
      </c>
      <c r="R21">
        <f>IF(A20=Emisiones_CO2_CO2eq_LA[[#This Row],[País]],IFERROR(Emisiones_CO2_CO2eq_LA[[#This Row],[Otras Quemas de Combustible (kilotoneladas CO₂e)]]-Q20,0),0)</f>
        <v>-600</v>
      </c>
      <c r="S21">
        <f>IF(A20=Emisiones_CO2_CO2eq_LA[[#This Row],[País]],IFERROR(((Emisiones_CO2_CO2eq_LA[[#This Row],[Otras Quemas de Combustible (kilotoneladas CO₂e)]]-Q20)/Q20)*100,0),0)</f>
        <v>-4.7244094488188972</v>
      </c>
      <c r="T21">
        <v>0.3</v>
      </c>
      <c r="U21">
        <v>40600</v>
      </c>
      <c r="V21">
        <f>IF(A20=Emisiones_CO2_CO2eq_LA[[#This Row],[País]],IFERROR(Emisiones_CO2_CO2eq_LA[[#This Row],[Transporte (kilotoneladas CO₂e)]]-U20,0),0)</f>
        <v>-4500</v>
      </c>
      <c r="W21">
        <f>IF(A20=Emisiones_CO2_CO2eq_LA[[#This Row],[País]],IFERROR(((Emisiones_CO2_CO2eq_LA[[#This Row],[Transporte (kilotoneladas CO₂e)]]-U20)/U20)*100,0),0)</f>
        <v>-9.9778270509977833</v>
      </c>
      <c r="X21">
        <v>1.00289010201813</v>
      </c>
      <c r="Y21">
        <v>30700</v>
      </c>
      <c r="Z21">
        <f>IF(A20=Emisiones_CO2_CO2eq_LA[[#This Row],[País]],IFERROR(Emisiones_CO2_CO2eq_LA[[#This Row],[Manufactura y Construcción (kilotoneladas CO₂e)]]-Y20,0),0)</f>
        <v>-2599.9999999998981</v>
      </c>
      <c r="AA21">
        <f>IF(A20=Emisiones_CO2_CO2eq_LA[[#This Row],[País]],IFERROR(((Emisiones_CO2_CO2eq_LA[[#This Row],[Manufactura y Construcción (kilotoneladas CO₂e)]]-Y20)/Y20)*100,0),0)</f>
        <v>-7.8078078078075261</v>
      </c>
      <c r="AB21">
        <v>0.75834300817627098</v>
      </c>
      <c r="AC21">
        <v>1640</v>
      </c>
      <c r="AD21">
        <f>IF(A20=Emisiones_CO2_CO2eq_LA[[#This Row],[País]],IFERROR(Emisiones_CO2_CO2eq_LA[[#This Row],[Emisiones Fugitivas (kilotoneladas CO₂e)]]-AC20,0),0)</f>
        <v>50</v>
      </c>
      <c r="AE21">
        <f>IF(A20=Emisiones_CO2_CO2eq_LA[[#This Row],[País]],IFERROR(((Emisiones_CO2_CO2eq_LA[[#This Row],[Emisiones Fugitivas (kilotoneladas CO₂e)]]-AC20)/AC20)*100,0),0)</f>
        <v>3.1446540880503147</v>
      </c>
      <c r="AF21">
        <v>4.0510831707136298E-2</v>
      </c>
      <c r="AG21">
        <v>61100</v>
      </c>
      <c r="AH21">
        <f>IF(A20=Emisiones_CO2_CO2eq_LA[[#This Row],[País]],IFERROR(Emisiones_CO2_CO2eq_LA[[#This Row],[Electricidad y Calor (kilotoneladas CO₂e)]]-AG20,0),0)</f>
        <v>300</v>
      </c>
      <c r="AI21">
        <f>IF(A20=Emisiones_CO2_CO2eq_LA[[#This Row],[País]],IFERROR(((Emisiones_CO2_CO2eq_LA[[#This Row],[Electricidad y Calor (kilotoneladas CO₂e)]]-AG20)/AG20)*100,0),0)</f>
        <v>0.49342105263157893</v>
      </c>
      <c r="AJ21">
        <v>1.50927549835733</v>
      </c>
    </row>
    <row r="22" spans="1:36" x14ac:dyDescent="0.25">
      <c r="A22" t="s">
        <v>12</v>
      </c>
      <c r="B22" t="s">
        <v>12</v>
      </c>
      <c r="C22" t="s">
        <v>13</v>
      </c>
      <c r="D22">
        <v>2010</v>
      </c>
      <c r="E22">
        <v>26100</v>
      </c>
      <c r="F22">
        <f>IF(A21=Emisiones_CO2_CO2eq_LA[[#This Row],[País]],IFERROR(Emisiones_CO2_CO2eq_LA[[#This Row],[Edificios (kilotoneladas CO₂e)]]-E21,0),0)</f>
        <v>1700</v>
      </c>
      <c r="G22">
        <f>IF(A21=Emisiones_CO2_CO2eq_LA[[#This Row],[País]],IFERROR(((Emisiones_CO2_CO2eq_LA[[#This Row],[Edificios (kilotoneladas CO₂e)]]-E21)/E21)*100,0),0)</f>
        <v>6.9672131147540979</v>
      </c>
      <c r="H22">
        <v>0.63820422535211196</v>
      </c>
      <c r="I22">
        <v>4120</v>
      </c>
      <c r="J22">
        <f>IF(A21=Emisiones_CO2_CO2eq_LA[[#This Row],[País]],IFERROR(Emisiones_CO2_CO2eq_LA[[#This Row],[Industria (kilotoneladas CO₂e)]]-I21,0),0)</f>
        <v>390</v>
      </c>
      <c r="K22">
        <f>IF(A21=Emisiones_CO2_CO2eq_LA[[#This Row],[País]],IFERROR(((Emisiones_CO2_CO2eq_LA[[#This Row],[Industria (kilotoneladas CO₂e)]]-I21)/I21)*100,0),0)</f>
        <v>10.455764075067025</v>
      </c>
      <c r="L22">
        <v>0.100743348982785</v>
      </c>
      <c r="M22">
        <v>98060</v>
      </c>
      <c r="N22">
        <f>IF(A21=Emisiones_CO2_CO2eq_LA[[#This Row],[País]],IFERROR(Emisiones_CO2_CO2eq_LA[[#This Row],[UCTUS (kilotoneladas CO₂e)]]-M21,0),0)</f>
        <v>-12630</v>
      </c>
      <c r="O22">
        <f>IF(A21=Emisiones_CO2_CO2eq_LA[[#This Row],[País]],IFERROR(((Emisiones_CO2_CO2eq_LA[[#This Row],[UCTUS (kilotoneladas CO₂e)]]-M21)/M21)*100,0),0)</f>
        <v>-11.410244827897733</v>
      </c>
      <c r="P22">
        <v>2.3977895148669699</v>
      </c>
      <c r="Q22">
        <v>10400</v>
      </c>
      <c r="R22">
        <f>IF(A21=Emisiones_CO2_CO2eq_LA[[#This Row],[País]],IFERROR(Emisiones_CO2_CO2eq_LA[[#This Row],[Otras Quemas de Combustible (kilotoneladas CO₂e)]]-Q21,0),0)</f>
        <v>-1700</v>
      </c>
      <c r="S22">
        <f>IF(A21=Emisiones_CO2_CO2eq_LA[[#This Row],[País]],IFERROR(((Emisiones_CO2_CO2eq_LA[[#This Row],[Otras Quemas de Combustible (kilotoneladas CO₂e)]]-Q21)/Q21)*100,0),0)</f>
        <v>-14.049586776859504</v>
      </c>
      <c r="T22">
        <v>0.25</v>
      </c>
      <c r="U22">
        <v>43400</v>
      </c>
      <c r="V22">
        <f>IF(A21=Emisiones_CO2_CO2eq_LA[[#This Row],[País]],IFERROR(Emisiones_CO2_CO2eq_LA[[#This Row],[Transporte (kilotoneladas CO₂e)]]-U21,0),0)</f>
        <v>2800</v>
      </c>
      <c r="W22">
        <f>IF(A21=Emisiones_CO2_CO2eq_LA[[#This Row],[País]],IFERROR(((Emisiones_CO2_CO2eq_LA[[#This Row],[Transporte (kilotoneladas CO₂e)]]-U21)/U21)*100,0),0)</f>
        <v>6.8965517241379306</v>
      </c>
      <c r="X22">
        <v>1.0612284820031299</v>
      </c>
      <c r="Y22">
        <v>31500</v>
      </c>
      <c r="Z22">
        <f>IF(A21=Emisiones_CO2_CO2eq_LA[[#This Row],[País]],IFERROR(Emisiones_CO2_CO2eq_LA[[#This Row],[Manufactura y Construcción (kilotoneladas CO₂e)]]-Y21,0),0)</f>
        <v>800</v>
      </c>
      <c r="AA22">
        <f>IF(A21=Emisiones_CO2_CO2eq_LA[[#This Row],[País]],IFERROR(((Emisiones_CO2_CO2eq_LA[[#This Row],[Manufactura y Construcción (kilotoneladas CO₂e)]]-Y21)/Y21)*100,0),0)</f>
        <v>2.6058631921824107</v>
      </c>
      <c r="AB22">
        <v>0.77024647887323905</v>
      </c>
      <c r="AC22">
        <v>1590</v>
      </c>
      <c r="AD22">
        <f>IF(A21=Emisiones_CO2_CO2eq_LA[[#This Row],[País]],IFERROR(Emisiones_CO2_CO2eq_LA[[#This Row],[Emisiones Fugitivas (kilotoneladas CO₂e)]]-AC21,0),0)</f>
        <v>-50</v>
      </c>
      <c r="AE22">
        <f>IF(A21=Emisiones_CO2_CO2eq_LA[[#This Row],[País]],IFERROR(((Emisiones_CO2_CO2eq_LA[[#This Row],[Emisiones Fugitivas (kilotoneladas CO₂e)]]-AC21)/AC21)*100,0),0)</f>
        <v>-3.0487804878048781</v>
      </c>
      <c r="AF22">
        <v>3.8879107981220601E-2</v>
      </c>
      <c r="AG22">
        <v>62400</v>
      </c>
      <c r="AH22">
        <f>IF(A21=Emisiones_CO2_CO2eq_LA[[#This Row],[País]],IFERROR(Emisiones_CO2_CO2eq_LA[[#This Row],[Electricidad y Calor (kilotoneladas CO₂e)]]-AG21,0),0)</f>
        <v>1300</v>
      </c>
      <c r="AI22">
        <f>IF(A21=Emisiones_CO2_CO2eq_LA[[#This Row],[País]],IFERROR(((Emisiones_CO2_CO2eq_LA[[#This Row],[Electricidad y Calor (kilotoneladas CO₂e)]]-AG21)/AG21)*100,0),0)</f>
        <v>2.1276595744680851</v>
      </c>
      <c r="AJ22">
        <v>1.5258215962441299</v>
      </c>
    </row>
    <row r="23" spans="1:36" x14ac:dyDescent="0.25">
      <c r="A23" t="s">
        <v>12</v>
      </c>
      <c r="B23" t="s">
        <v>12</v>
      </c>
      <c r="C23" t="s">
        <v>13</v>
      </c>
      <c r="D23">
        <v>2011</v>
      </c>
      <c r="E23">
        <v>25000</v>
      </c>
      <c r="F23">
        <f>IF(A22=Emisiones_CO2_CO2eq_LA[[#This Row],[País]],IFERROR(Emisiones_CO2_CO2eq_LA[[#This Row],[Edificios (kilotoneladas CO₂e)]]-E22,0),0)</f>
        <v>-1100</v>
      </c>
      <c r="G23">
        <f>IF(A22=Emisiones_CO2_CO2eq_LA[[#This Row],[País]],IFERROR(((Emisiones_CO2_CO2eq_LA[[#This Row],[Edificios (kilotoneladas CO₂e)]]-E22)/E22)*100,0),0)</f>
        <v>-4.2145593869731801</v>
      </c>
      <c r="H23">
        <v>0.60503388189738605</v>
      </c>
      <c r="I23">
        <v>4550</v>
      </c>
      <c r="J23">
        <f>IF(A22=Emisiones_CO2_CO2eq_LA[[#This Row],[País]],IFERROR(Emisiones_CO2_CO2eq_LA[[#This Row],[Industria (kilotoneladas CO₂e)]]-I22,0),0)</f>
        <v>430</v>
      </c>
      <c r="K23">
        <f>IF(A22=Emisiones_CO2_CO2eq_LA[[#This Row],[País]],IFERROR(((Emisiones_CO2_CO2eq_LA[[#This Row],[Industria (kilotoneladas CO₂e)]]-I22)/I22)*100,0),0)</f>
        <v>10.436893203883495</v>
      </c>
      <c r="L23">
        <v>0.11011616650532401</v>
      </c>
      <c r="M23">
        <v>97060</v>
      </c>
      <c r="N23">
        <f>IF(A22=Emisiones_CO2_CO2eq_LA[[#This Row],[País]],IFERROR(Emisiones_CO2_CO2eq_LA[[#This Row],[UCTUS (kilotoneladas CO₂e)]]-M22,0),0)</f>
        <v>-1000</v>
      </c>
      <c r="O23">
        <f>IF(A22=Emisiones_CO2_CO2eq_LA[[#This Row],[País]],IFERROR(((Emisiones_CO2_CO2eq_LA[[#This Row],[UCTUS (kilotoneladas CO₂e)]]-M22)/M22)*100,0),0)</f>
        <v>-1.0197838058331634</v>
      </c>
      <c r="P23">
        <v>2.3489835430784098</v>
      </c>
      <c r="Q23">
        <v>8700</v>
      </c>
      <c r="R23">
        <f>IF(A22=Emisiones_CO2_CO2eq_LA[[#This Row],[País]],IFERROR(Emisiones_CO2_CO2eq_LA[[#This Row],[Otras Quemas de Combustible (kilotoneladas CO₂e)]]-Q22,0),0)</f>
        <v>-1700</v>
      </c>
      <c r="S23">
        <f>IF(A22=Emisiones_CO2_CO2eq_LA[[#This Row],[País]],IFERROR(((Emisiones_CO2_CO2eq_LA[[#This Row],[Otras Quemas de Combustible (kilotoneladas CO₂e)]]-Q22)/Q22)*100,0),0)</f>
        <v>-16.346153846153847</v>
      </c>
      <c r="T23">
        <v>0.21</v>
      </c>
      <c r="U23">
        <v>49300</v>
      </c>
      <c r="V23">
        <f>IF(A22=Emisiones_CO2_CO2eq_LA[[#This Row],[País]],IFERROR(Emisiones_CO2_CO2eq_LA[[#This Row],[Transporte (kilotoneladas CO₂e)]]-U22,0),0)</f>
        <v>5900</v>
      </c>
      <c r="W23">
        <f>IF(A22=Emisiones_CO2_CO2eq_LA[[#This Row],[País]],IFERROR(((Emisiones_CO2_CO2eq_LA[[#This Row],[Transporte (kilotoneladas CO₂e)]]-U22)/U22)*100,0),0)</f>
        <v>13.594470046082948</v>
      </c>
      <c r="X23">
        <v>1.1931268151016401</v>
      </c>
      <c r="Y23">
        <v>31400</v>
      </c>
      <c r="Z23">
        <f>IF(A22=Emisiones_CO2_CO2eq_LA[[#This Row],[País]],IFERROR(Emisiones_CO2_CO2eq_LA[[#This Row],[Manufactura y Construcción (kilotoneladas CO₂e)]]-Y22,0),0)</f>
        <v>-100</v>
      </c>
      <c r="AA23">
        <f>IF(A22=Emisiones_CO2_CO2eq_LA[[#This Row],[País]],IFERROR(((Emisiones_CO2_CO2eq_LA[[#This Row],[Manufactura y Construcción (kilotoneladas CO₂e)]]-Y22)/Y22)*100,0),0)</f>
        <v>-0.31746031746031744</v>
      </c>
      <c r="AB23">
        <v>0.75992255566311695</v>
      </c>
      <c r="AC23">
        <v>1530</v>
      </c>
      <c r="AD23">
        <f>IF(A22=Emisiones_CO2_CO2eq_LA[[#This Row],[País]],IFERROR(Emisiones_CO2_CO2eq_LA[[#This Row],[Emisiones Fugitivas (kilotoneladas CO₂e)]]-AC22,0),0)</f>
        <v>-60</v>
      </c>
      <c r="AE23">
        <f>IF(A22=Emisiones_CO2_CO2eq_LA[[#This Row],[País]],IFERROR(((Emisiones_CO2_CO2eq_LA[[#This Row],[Emisiones Fugitivas (kilotoneladas CO₂e)]]-AC22)/AC22)*100,0),0)</f>
        <v>-3.7735849056603774</v>
      </c>
      <c r="AF23">
        <v>3.7028073572119999E-2</v>
      </c>
      <c r="AG23">
        <v>66900</v>
      </c>
      <c r="AH23">
        <f>IF(A22=Emisiones_CO2_CO2eq_LA[[#This Row],[País]],IFERROR(Emisiones_CO2_CO2eq_LA[[#This Row],[Electricidad y Calor (kilotoneladas CO₂e)]]-AG22,0),0)</f>
        <v>4500</v>
      </c>
      <c r="AI23">
        <f>IF(A22=Emisiones_CO2_CO2eq_LA[[#This Row],[País]],IFERROR(((Emisiones_CO2_CO2eq_LA[[#This Row],[Electricidad y Calor (kilotoneladas CO₂e)]]-AG22)/AG22)*100,0),0)</f>
        <v>7.2115384615384608</v>
      </c>
      <c r="AJ23">
        <v>1.6190706679574001</v>
      </c>
    </row>
    <row r="24" spans="1:36" x14ac:dyDescent="0.25">
      <c r="A24" t="s">
        <v>12</v>
      </c>
      <c r="B24" t="s">
        <v>12</v>
      </c>
      <c r="C24" t="s">
        <v>13</v>
      </c>
      <c r="D24">
        <v>2012</v>
      </c>
      <c r="E24">
        <v>26500</v>
      </c>
      <c r="F24">
        <f>IF(A23=Emisiones_CO2_CO2eq_LA[[#This Row],[País]],IFERROR(Emisiones_CO2_CO2eq_LA[[#This Row],[Edificios (kilotoneladas CO₂e)]]-E23,0),0)</f>
        <v>1500</v>
      </c>
      <c r="G24">
        <f>IF(A23=Emisiones_CO2_CO2eq_LA[[#This Row],[País]],IFERROR(((Emisiones_CO2_CO2eq_LA[[#This Row],[Edificios (kilotoneladas CO₂e)]]-E23)/E23)*100,0),0)</f>
        <v>6</v>
      </c>
      <c r="H24">
        <v>0.63465453239132996</v>
      </c>
      <c r="I24">
        <v>4179.99999999999</v>
      </c>
      <c r="J24">
        <f>IF(A23=Emisiones_CO2_CO2eq_LA[[#This Row],[País]],IFERROR(Emisiones_CO2_CO2eq_LA[[#This Row],[Industria (kilotoneladas CO₂e)]]-I23,0),0)</f>
        <v>-370.00000000001</v>
      </c>
      <c r="K24">
        <f>IF(A23=Emisiones_CO2_CO2eq_LA[[#This Row],[País]],IFERROR(((Emisiones_CO2_CO2eq_LA[[#This Row],[Industria (kilotoneladas CO₂e)]]-I23)/I23)*100,0),0)</f>
        <v>-8.1318681318683517</v>
      </c>
      <c r="L24">
        <v>0.10010777152436801</v>
      </c>
      <c r="M24">
        <v>104350</v>
      </c>
      <c r="N24">
        <f>IF(A23=Emisiones_CO2_CO2eq_LA[[#This Row],[País]],IFERROR(Emisiones_CO2_CO2eq_LA[[#This Row],[UCTUS (kilotoneladas CO₂e)]]-M23,0),0)</f>
        <v>7290</v>
      </c>
      <c r="O24">
        <f>IF(A23=Emisiones_CO2_CO2eq_LA[[#This Row],[País]],IFERROR(((Emisiones_CO2_CO2eq_LA[[#This Row],[UCTUS (kilotoneladas CO₂e)]]-M23)/M23)*100,0),0)</f>
        <v>7.5108180506902951</v>
      </c>
      <c r="P24">
        <v>2.4991019039635902</v>
      </c>
      <c r="Q24">
        <v>9000</v>
      </c>
      <c r="R24">
        <f>IF(A23=Emisiones_CO2_CO2eq_LA[[#This Row],[País]],IFERROR(Emisiones_CO2_CO2eq_LA[[#This Row],[Otras Quemas de Combustible (kilotoneladas CO₂e)]]-Q23,0),0)</f>
        <v>300</v>
      </c>
      <c r="S24">
        <f>IF(A23=Emisiones_CO2_CO2eq_LA[[#This Row],[País]],IFERROR(((Emisiones_CO2_CO2eq_LA[[#This Row],[Otras Quemas de Combustible (kilotoneladas CO₂e)]]-Q23)/Q23)*100,0),0)</f>
        <v>3.4482758620689653</v>
      </c>
      <c r="T24">
        <v>0.22</v>
      </c>
      <c r="U24">
        <v>48800</v>
      </c>
      <c r="V24">
        <f>IF(A23=Emisiones_CO2_CO2eq_LA[[#This Row],[País]],IFERROR(Emisiones_CO2_CO2eq_LA[[#This Row],[Transporte (kilotoneladas CO₂e)]]-U23,0),0)</f>
        <v>-500</v>
      </c>
      <c r="W24">
        <f>IF(A23=Emisiones_CO2_CO2eq_LA[[#This Row],[País]],IFERROR(((Emisiones_CO2_CO2eq_LA[[#This Row],[Transporte (kilotoneladas CO₂e)]]-U23)/U23)*100,0),0)</f>
        <v>-1.0141987829614605</v>
      </c>
      <c r="X24">
        <v>1.1687223087055401</v>
      </c>
      <c r="Y24">
        <v>29900</v>
      </c>
      <c r="Z24">
        <f>IF(A23=Emisiones_CO2_CO2eq_LA[[#This Row],[País]],IFERROR(Emisiones_CO2_CO2eq_LA[[#This Row],[Manufactura y Construcción (kilotoneladas CO₂e)]]-Y23,0),0)</f>
        <v>-1500</v>
      </c>
      <c r="AA24">
        <f>IF(A23=Emisiones_CO2_CO2eq_LA[[#This Row],[País]],IFERROR(((Emisiones_CO2_CO2eq_LA[[#This Row],[Manufactura y Construcción (kilotoneladas CO₂e)]]-Y23)/Y23)*100,0),0)</f>
        <v>-4.7770700636942678</v>
      </c>
      <c r="AB24">
        <v>0.71608190635851998</v>
      </c>
      <c r="AC24">
        <v>1700</v>
      </c>
      <c r="AD24">
        <f>IF(A23=Emisiones_CO2_CO2eq_LA[[#This Row],[País]],IFERROR(Emisiones_CO2_CO2eq_LA[[#This Row],[Emisiones Fugitivas (kilotoneladas CO₂e)]]-AC23,0),0)</f>
        <v>170</v>
      </c>
      <c r="AE24">
        <f>IF(A23=Emisiones_CO2_CO2eq_LA[[#This Row],[País]],IFERROR(((Emisiones_CO2_CO2eq_LA[[#This Row],[Emisiones Fugitivas (kilotoneladas CO₂e)]]-AC23)/AC23)*100,0),0)</f>
        <v>11.111111111111111</v>
      </c>
      <c r="AF24">
        <v>4.0713686983594698E-2</v>
      </c>
      <c r="AG24">
        <v>71600</v>
      </c>
      <c r="AH24">
        <f>IF(A23=Emisiones_CO2_CO2eq_LA[[#This Row],[País]],IFERROR(Emisiones_CO2_CO2eq_LA[[#This Row],[Electricidad y Calor (kilotoneladas CO₂e)]]-AG23,0),0)</f>
        <v>4700</v>
      </c>
      <c r="AI24">
        <f>IF(A23=Emisiones_CO2_CO2eq_LA[[#This Row],[País]],IFERROR(((Emisiones_CO2_CO2eq_LA[[#This Row],[Electricidad y Calor (kilotoneladas CO₂e)]]-AG23)/AG23)*100,0),0)</f>
        <v>7.0254110612855012</v>
      </c>
      <c r="AJ24">
        <v>1.7147646988384599</v>
      </c>
    </row>
    <row r="25" spans="1:36" x14ac:dyDescent="0.25">
      <c r="A25" t="s">
        <v>12</v>
      </c>
      <c r="B25" t="s">
        <v>12</v>
      </c>
      <c r="C25" t="s">
        <v>13</v>
      </c>
      <c r="D25">
        <v>2013</v>
      </c>
      <c r="E25">
        <v>27600</v>
      </c>
      <c r="F25">
        <f>IF(A24=Emisiones_CO2_CO2eq_LA[[#This Row],[País]],IFERROR(Emisiones_CO2_CO2eq_LA[[#This Row],[Edificios (kilotoneladas CO₂e)]]-E24,0),0)</f>
        <v>1100</v>
      </c>
      <c r="G25">
        <f>IF(A24=Emisiones_CO2_CO2eq_LA[[#This Row],[País]],IFERROR(((Emisiones_CO2_CO2eq_LA[[#This Row],[Edificios (kilotoneladas CO₂e)]]-E24)/E24)*100,0),0)</f>
        <v>4.1509433962264151</v>
      </c>
      <c r="H25">
        <v>0.654090435112332</v>
      </c>
      <c r="I25">
        <v>4660</v>
      </c>
      <c r="J25">
        <f>IF(A24=Emisiones_CO2_CO2eq_LA[[#This Row],[País]],IFERROR(Emisiones_CO2_CO2eq_LA[[#This Row],[Industria (kilotoneladas CO₂e)]]-I24,0),0)</f>
        <v>480.00000000001</v>
      </c>
      <c r="K25">
        <f>IF(A24=Emisiones_CO2_CO2eq_LA[[#This Row],[País]],IFERROR(((Emisiones_CO2_CO2eq_LA[[#This Row],[Industria (kilotoneladas CO₂e)]]-I24)/I24)*100,0),0)</f>
        <v>11.483253588517012</v>
      </c>
      <c r="L25">
        <v>0.11043700824722701</v>
      </c>
      <c r="M25">
        <v>96340</v>
      </c>
      <c r="N25">
        <f>IF(A24=Emisiones_CO2_CO2eq_LA[[#This Row],[País]],IFERROR(Emisiones_CO2_CO2eq_LA[[#This Row],[UCTUS (kilotoneladas CO₂e)]]-M24,0),0)</f>
        <v>-8010</v>
      </c>
      <c r="O25">
        <f>IF(A24=Emisiones_CO2_CO2eq_LA[[#This Row],[País]],IFERROR(((Emisiones_CO2_CO2eq_LA[[#This Row],[UCTUS (kilotoneladas CO₂e)]]-M24)/M24)*100,0),0)</f>
        <v>-7.6760900814566364</v>
      </c>
      <c r="P25">
        <v>2.2831548014029699</v>
      </c>
      <c r="Q25">
        <v>10000</v>
      </c>
      <c r="R25">
        <f>IF(A24=Emisiones_CO2_CO2eq_LA[[#This Row],[País]],IFERROR(Emisiones_CO2_CO2eq_LA[[#This Row],[Otras Quemas de Combustible (kilotoneladas CO₂e)]]-Q24,0),0)</f>
        <v>1000</v>
      </c>
      <c r="S25">
        <f>IF(A24=Emisiones_CO2_CO2eq_LA[[#This Row],[País]],IFERROR(((Emisiones_CO2_CO2eq_LA[[#This Row],[Otras Quemas de Combustible (kilotoneladas CO₂e)]]-Q24)/Q24)*100,0),0)</f>
        <v>11.111111111111111</v>
      </c>
      <c r="T25">
        <v>0.24</v>
      </c>
      <c r="U25">
        <v>45700</v>
      </c>
      <c r="V25">
        <f>IF(A24=Emisiones_CO2_CO2eq_LA[[#This Row],[País]],IFERROR(Emisiones_CO2_CO2eq_LA[[#This Row],[Transporte (kilotoneladas CO₂e)]]-U24,0),0)</f>
        <v>-3100</v>
      </c>
      <c r="W25">
        <f>IF(A24=Emisiones_CO2_CO2eq_LA[[#This Row],[País]],IFERROR(((Emisiones_CO2_CO2eq_LA[[#This Row],[Transporte (kilotoneladas CO₂e)]]-U24)/U24)*100,0),0)</f>
        <v>-6.3524590163934427</v>
      </c>
      <c r="X25">
        <v>1.08304104654469</v>
      </c>
      <c r="Y25">
        <v>29900</v>
      </c>
      <c r="Z25">
        <f>IF(A24=Emisiones_CO2_CO2eq_LA[[#This Row],[País]],IFERROR(Emisiones_CO2_CO2eq_LA[[#This Row],[Manufactura y Construcción (kilotoneladas CO₂e)]]-Y24,0),0)</f>
        <v>0</v>
      </c>
      <c r="AA25">
        <f>IF(A24=Emisiones_CO2_CO2eq_LA[[#This Row],[País]],IFERROR(((Emisiones_CO2_CO2eq_LA[[#This Row],[Manufactura y Construcción (kilotoneladas CO₂e)]]-Y24)/Y24)*100,0),0)</f>
        <v>0</v>
      </c>
      <c r="AB25">
        <v>0.708597971371694</v>
      </c>
      <c r="AC25">
        <v>1970</v>
      </c>
      <c r="AD25">
        <f>IF(A24=Emisiones_CO2_CO2eq_LA[[#This Row],[País]],IFERROR(Emisiones_CO2_CO2eq_LA[[#This Row],[Emisiones Fugitivas (kilotoneladas CO₂e)]]-AC24,0),0)</f>
        <v>270</v>
      </c>
      <c r="AE25">
        <f>IF(A24=Emisiones_CO2_CO2eq_LA[[#This Row],[País]],IFERROR(((Emisiones_CO2_CO2eq_LA[[#This Row],[Emisiones Fugitivas (kilotoneladas CO₂e)]]-AC24)/AC24)*100,0),0)</f>
        <v>15.882352941176469</v>
      </c>
      <c r="AF25">
        <v>4.6686889752583102E-2</v>
      </c>
      <c r="AG25">
        <v>67800</v>
      </c>
      <c r="AH25">
        <f>IF(A24=Emisiones_CO2_CO2eq_LA[[#This Row],[País]],IFERROR(Emisiones_CO2_CO2eq_LA[[#This Row],[Electricidad y Calor (kilotoneladas CO₂e)]]-AG24,0),0)</f>
        <v>-3800</v>
      </c>
      <c r="AI25">
        <f>IF(A24=Emisiones_CO2_CO2eq_LA[[#This Row],[País]],IFERROR(((Emisiones_CO2_CO2eq_LA[[#This Row],[Electricidad y Calor (kilotoneladas CO₂e)]]-AG24)/AG24)*100,0),0)</f>
        <v>-5.3072625698324023</v>
      </c>
      <c r="AJ25">
        <v>1.6067873732107301</v>
      </c>
    </row>
    <row r="26" spans="1:36" x14ac:dyDescent="0.25">
      <c r="A26" t="s">
        <v>12</v>
      </c>
      <c r="B26" t="s">
        <v>12</v>
      </c>
      <c r="C26" t="s">
        <v>13</v>
      </c>
      <c r="D26">
        <v>2014</v>
      </c>
      <c r="E26">
        <v>27200</v>
      </c>
      <c r="F26">
        <f>IF(A25=Emisiones_CO2_CO2eq_LA[[#This Row],[País]],IFERROR(Emisiones_CO2_CO2eq_LA[[#This Row],[Edificios (kilotoneladas CO₂e)]]-E25,0),0)</f>
        <v>-400</v>
      </c>
      <c r="G26">
        <f>IF(A25=Emisiones_CO2_CO2eq_LA[[#This Row],[País]],IFERROR(((Emisiones_CO2_CO2eq_LA[[#This Row],[Edificios (kilotoneladas CO₂e)]]-E25)/E25)*100,0),0)</f>
        <v>-1.4492753623188406</v>
      </c>
      <c r="H26">
        <v>0.63792860828369002</v>
      </c>
      <c r="I26">
        <v>4500</v>
      </c>
      <c r="J26">
        <f>IF(A25=Emisiones_CO2_CO2eq_LA[[#This Row],[País]],IFERROR(Emisiones_CO2_CO2eq_LA[[#This Row],[Industria (kilotoneladas CO₂e)]]-I25,0),0)</f>
        <v>-160</v>
      </c>
      <c r="K26">
        <f>IF(A25=Emisiones_CO2_CO2eq_LA[[#This Row],[País]],IFERROR(((Emisiones_CO2_CO2eq_LA[[#This Row],[Industria (kilotoneladas CO₂e)]]-I25)/I25)*100,0),0)</f>
        <v>-3.4334763948497855</v>
      </c>
      <c r="L26">
        <v>0.105539659458698</v>
      </c>
      <c r="M26">
        <v>95280</v>
      </c>
      <c r="N26">
        <f>IF(A25=Emisiones_CO2_CO2eq_LA[[#This Row],[País]],IFERROR(Emisiones_CO2_CO2eq_LA[[#This Row],[UCTUS (kilotoneladas CO₂e)]]-M25,0),0)</f>
        <v>-1060</v>
      </c>
      <c r="O26">
        <f>IF(A25=Emisiones_CO2_CO2eq_LA[[#This Row],[País]],IFERROR(((Emisiones_CO2_CO2eq_LA[[#This Row],[UCTUS (kilotoneladas CO₂e)]]-M25)/M25)*100,0),0)</f>
        <v>-1.1002698775171269</v>
      </c>
      <c r="P26">
        <v>2.2346263896055101</v>
      </c>
      <c r="Q26">
        <v>11400</v>
      </c>
      <c r="R26">
        <f>IF(A25=Emisiones_CO2_CO2eq_LA[[#This Row],[País]],IFERROR(Emisiones_CO2_CO2eq_LA[[#This Row],[Otras Quemas de Combustible (kilotoneladas CO₂e)]]-Q25,0),0)</f>
        <v>1400</v>
      </c>
      <c r="S26">
        <f>IF(A25=Emisiones_CO2_CO2eq_LA[[#This Row],[País]],IFERROR(((Emisiones_CO2_CO2eq_LA[[#This Row],[Otras Quemas de Combustible (kilotoneladas CO₂e)]]-Q25)/Q25)*100,0),0)</f>
        <v>14.000000000000002</v>
      </c>
      <c r="T26">
        <v>0.27</v>
      </c>
      <c r="U26">
        <v>44900</v>
      </c>
      <c r="V26">
        <f>IF(A25=Emisiones_CO2_CO2eq_LA[[#This Row],[País]],IFERROR(Emisiones_CO2_CO2eq_LA[[#This Row],[Transporte (kilotoneladas CO₂e)]]-U25,0),0)</f>
        <v>-800</v>
      </c>
      <c r="W26">
        <f>IF(A25=Emisiones_CO2_CO2eq_LA[[#This Row],[País]],IFERROR(((Emisiones_CO2_CO2eq_LA[[#This Row],[Transporte (kilotoneladas CO₂e)]]-U25)/U25)*100,0),0)</f>
        <v>-1.7505470459518599</v>
      </c>
      <c r="X26">
        <v>1.0530512688212299</v>
      </c>
      <c r="Y26">
        <v>31300</v>
      </c>
      <c r="Z26">
        <f>IF(A25=Emisiones_CO2_CO2eq_LA[[#This Row],[País]],IFERROR(Emisiones_CO2_CO2eq_LA[[#This Row],[Manufactura y Construcción (kilotoneladas CO₂e)]]-Y25,0),0)</f>
        <v>1400</v>
      </c>
      <c r="AA26">
        <f>IF(A25=Emisiones_CO2_CO2eq_LA[[#This Row],[País]],IFERROR(((Emisiones_CO2_CO2eq_LA[[#This Row],[Manufactura y Construcción (kilotoneladas CO₂e)]]-Y25)/Y25)*100,0),0)</f>
        <v>4.6822742474916383</v>
      </c>
      <c r="AB26">
        <v>0.73408696467939305</v>
      </c>
      <c r="AC26">
        <v>1700</v>
      </c>
      <c r="AD26">
        <f>IF(A25=Emisiones_CO2_CO2eq_LA[[#This Row],[País]],IFERROR(Emisiones_CO2_CO2eq_LA[[#This Row],[Emisiones Fugitivas (kilotoneladas CO₂e)]]-AC25,0),0)</f>
        <v>-270</v>
      </c>
      <c r="AE26">
        <f>IF(A25=Emisiones_CO2_CO2eq_LA[[#This Row],[País]],IFERROR(((Emisiones_CO2_CO2eq_LA[[#This Row],[Emisiones Fugitivas (kilotoneladas CO₂e)]]-AC25)/AC25)*100,0),0)</f>
        <v>-13.705583756345177</v>
      </c>
      <c r="AF26">
        <v>3.9870538017730599E-2</v>
      </c>
      <c r="AG26">
        <v>70000</v>
      </c>
      <c r="AH26">
        <f>IF(A25=Emisiones_CO2_CO2eq_LA[[#This Row],[País]],IFERROR(Emisiones_CO2_CO2eq_LA[[#This Row],[Electricidad y Calor (kilotoneladas CO₂e)]]-AG25,0),0)</f>
        <v>2200</v>
      </c>
      <c r="AI26">
        <f>IF(A25=Emisiones_CO2_CO2eq_LA[[#This Row],[País]],IFERROR(((Emisiones_CO2_CO2eq_LA[[#This Row],[Electricidad y Calor (kilotoneladas CO₂e)]]-AG25)/AG25)*100,0),0)</f>
        <v>3.2448377581120944</v>
      </c>
      <c r="AJ26">
        <v>1.6417280360241999</v>
      </c>
    </row>
    <row r="27" spans="1:36" x14ac:dyDescent="0.25">
      <c r="A27" t="s">
        <v>12</v>
      </c>
      <c r="B27" t="s">
        <v>12</v>
      </c>
      <c r="C27" t="s">
        <v>13</v>
      </c>
      <c r="D27">
        <v>2015</v>
      </c>
      <c r="E27">
        <v>27500</v>
      </c>
      <c r="F27">
        <f>IF(A26=Emisiones_CO2_CO2eq_LA[[#This Row],[País]],IFERROR(Emisiones_CO2_CO2eq_LA[[#This Row],[Edificios (kilotoneladas CO₂e)]]-E26,0),0)</f>
        <v>300</v>
      </c>
      <c r="G27">
        <f>IF(A26=Emisiones_CO2_CO2eq_LA[[#This Row],[País]],IFERROR(((Emisiones_CO2_CO2eq_LA[[#This Row],[Edificios (kilotoneladas CO₂e)]]-E26)/E26)*100,0),0)</f>
        <v>1.1029411764705883</v>
      </c>
      <c r="H27">
        <v>0.63842135809634304</v>
      </c>
      <c r="I27">
        <v>4340</v>
      </c>
      <c r="J27">
        <f>IF(A26=Emisiones_CO2_CO2eq_LA[[#This Row],[País]],IFERROR(Emisiones_CO2_CO2eq_LA[[#This Row],[Industria (kilotoneladas CO₂e)]]-I26,0),0)</f>
        <v>-160</v>
      </c>
      <c r="K27">
        <f>IF(A26=Emisiones_CO2_CO2eq_LA[[#This Row],[País]],IFERROR(((Emisiones_CO2_CO2eq_LA[[#This Row],[Industria (kilotoneladas CO₂e)]]-I26)/I26)*100,0),0)</f>
        <v>-3.5555555555555554</v>
      </c>
      <c r="L27">
        <v>0.100754497968659</v>
      </c>
      <c r="M27">
        <v>93150</v>
      </c>
      <c r="N27">
        <f>IF(A26=Emisiones_CO2_CO2eq_LA[[#This Row],[País]],IFERROR(Emisiones_CO2_CO2eq_LA[[#This Row],[UCTUS (kilotoneladas CO₂e)]]-M26,0),0)</f>
        <v>-2130</v>
      </c>
      <c r="O27">
        <f>IF(A26=Emisiones_CO2_CO2eq_LA[[#This Row],[País]],IFERROR(((Emisiones_CO2_CO2eq_LA[[#This Row],[UCTUS (kilotoneladas CO₂e)]]-M26)/M26)*100,0),0)</f>
        <v>-2.2355163727959697</v>
      </c>
      <c r="P27">
        <v>2.1625072547881601</v>
      </c>
      <c r="Q27">
        <v>11900</v>
      </c>
      <c r="R27">
        <f>IF(A26=Emisiones_CO2_CO2eq_LA[[#This Row],[País]],IFERROR(Emisiones_CO2_CO2eq_LA[[#This Row],[Otras Quemas de Combustible (kilotoneladas CO₂e)]]-Q26,0),0)</f>
        <v>500</v>
      </c>
      <c r="S27">
        <f>IF(A26=Emisiones_CO2_CO2eq_LA[[#This Row],[País]],IFERROR(((Emisiones_CO2_CO2eq_LA[[#This Row],[Otras Quemas de Combustible (kilotoneladas CO₂e)]]-Q26)/Q26)*100,0),0)</f>
        <v>4.3859649122807012</v>
      </c>
      <c r="T27">
        <v>0.28000000000000003</v>
      </c>
      <c r="U27">
        <v>46800</v>
      </c>
      <c r="V27">
        <f>IF(A26=Emisiones_CO2_CO2eq_LA[[#This Row],[País]],IFERROR(Emisiones_CO2_CO2eq_LA[[#This Row],[Transporte (kilotoneladas CO₂e)]]-U26,0),0)</f>
        <v>1900</v>
      </c>
      <c r="W27">
        <f>IF(A26=Emisiones_CO2_CO2eq_LA[[#This Row],[País]],IFERROR(((Emisiones_CO2_CO2eq_LA[[#This Row],[Transporte (kilotoneladas CO₂e)]]-U26)/U26)*100,0),0)</f>
        <v>4.231625835189309</v>
      </c>
      <c r="X27">
        <v>1.0864770748694099</v>
      </c>
      <c r="Y27">
        <v>31400</v>
      </c>
      <c r="Z27">
        <f>IF(A26=Emisiones_CO2_CO2eq_LA[[#This Row],[País]],IFERROR(Emisiones_CO2_CO2eq_LA[[#This Row],[Manufactura y Construcción (kilotoneladas CO₂e)]]-Y26,0),0)</f>
        <v>100</v>
      </c>
      <c r="AA27">
        <f>IF(A26=Emisiones_CO2_CO2eq_LA[[#This Row],[País]],IFERROR(((Emisiones_CO2_CO2eq_LA[[#This Row],[Manufactura y Construcción (kilotoneladas CO₂e)]]-Y26)/Y26)*100,0),0)</f>
        <v>0.31948881789137379</v>
      </c>
      <c r="AB27">
        <v>0.72896111433546096</v>
      </c>
      <c r="AC27">
        <v>1700</v>
      </c>
      <c r="AD27">
        <f>IF(A26=Emisiones_CO2_CO2eq_LA[[#This Row],[País]],IFERROR(Emisiones_CO2_CO2eq_LA[[#This Row],[Emisiones Fugitivas (kilotoneladas CO₂e)]]-AC26,0),0)</f>
        <v>0</v>
      </c>
      <c r="AE27">
        <f>IF(A26=Emisiones_CO2_CO2eq_LA[[#This Row],[País]],IFERROR(((Emisiones_CO2_CO2eq_LA[[#This Row],[Emisiones Fugitivas (kilotoneladas CO₂e)]]-AC26)/AC26)*100,0),0)</f>
        <v>0</v>
      </c>
      <c r="AF27">
        <v>3.94660475914103E-2</v>
      </c>
      <c r="AG27">
        <v>72800</v>
      </c>
      <c r="AH27">
        <f>IF(A26=Emisiones_CO2_CO2eq_LA[[#This Row],[País]],IFERROR(Emisiones_CO2_CO2eq_LA[[#This Row],[Electricidad y Calor (kilotoneladas CO₂e)]]-AG26,0),0)</f>
        <v>2800</v>
      </c>
      <c r="AI27">
        <f>IF(A26=Emisiones_CO2_CO2eq_LA[[#This Row],[País]],IFERROR(((Emisiones_CO2_CO2eq_LA[[#This Row],[Electricidad y Calor (kilotoneladas CO₂e)]]-AG26)/AG26)*100,0),0)</f>
        <v>4</v>
      </c>
      <c r="AJ27">
        <v>1.69007544979686</v>
      </c>
    </row>
    <row r="28" spans="1:36" x14ac:dyDescent="0.25">
      <c r="A28" t="s">
        <v>12</v>
      </c>
      <c r="B28" t="s">
        <v>12</v>
      </c>
      <c r="C28" t="s">
        <v>13</v>
      </c>
      <c r="D28">
        <v>2016</v>
      </c>
      <c r="E28">
        <v>28800</v>
      </c>
      <c r="F28">
        <f>IF(A27=Emisiones_CO2_CO2eq_LA[[#This Row],[País]],IFERROR(Emisiones_CO2_CO2eq_LA[[#This Row],[Edificios (kilotoneladas CO₂e)]]-E27,0),0)</f>
        <v>1300</v>
      </c>
      <c r="G28">
        <f>IF(A27=Emisiones_CO2_CO2eq_LA[[#This Row],[País]],IFERROR(((Emisiones_CO2_CO2eq_LA[[#This Row],[Edificios (kilotoneladas CO₂e)]]-E27)/E27)*100,0),0)</f>
        <v>4.7272727272727275</v>
      </c>
      <c r="H28">
        <v>0.66194722809598205</v>
      </c>
      <c r="I28">
        <v>4340</v>
      </c>
      <c r="J28">
        <f>IF(A27=Emisiones_CO2_CO2eq_LA[[#This Row],[País]],IFERROR(Emisiones_CO2_CO2eq_LA[[#This Row],[Industria (kilotoneladas CO₂e)]]-I27,0),0)</f>
        <v>0</v>
      </c>
      <c r="K28">
        <f>IF(A27=Emisiones_CO2_CO2eq_LA[[#This Row],[País]],IFERROR(((Emisiones_CO2_CO2eq_LA[[#This Row],[Industria (kilotoneladas CO₂e)]]-I27)/I27)*100,0),0)</f>
        <v>0</v>
      </c>
      <c r="L28">
        <v>9.9751769789463998E-2</v>
      </c>
      <c r="M28">
        <v>95450</v>
      </c>
      <c r="N28">
        <f>IF(A27=Emisiones_CO2_CO2eq_LA[[#This Row],[País]],IFERROR(Emisiones_CO2_CO2eq_LA[[#This Row],[UCTUS (kilotoneladas CO₂e)]]-M27,0),0)</f>
        <v>2300</v>
      </c>
      <c r="O28">
        <f>IF(A27=Emisiones_CO2_CO2eq_LA[[#This Row],[País]],IFERROR(((Emisiones_CO2_CO2eq_LA[[#This Row],[UCTUS (kilotoneladas CO₂e)]]-M27)/M27)*100,0),0)</f>
        <v>2.4691358024691357</v>
      </c>
      <c r="P28">
        <v>2.1938494070056</v>
      </c>
      <c r="Q28">
        <v>11600</v>
      </c>
      <c r="R28">
        <f>IF(A27=Emisiones_CO2_CO2eq_LA[[#This Row],[País]],IFERROR(Emisiones_CO2_CO2eq_LA[[#This Row],[Otras Quemas de Combustible (kilotoneladas CO₂e)]]-Q27,0),0)</f>
        <v>-300</v>
      </c>
      <c r="S28">
        <f>IF(A27=Emisiones_CO2_CO2eq_LA[[#This Row],[País]],IFERROR(((Emisiones_CO2_CO2eq_LA[[#This Row],[Otras Quemas de Combustible (kilotoneladas CO₂e)]]-Q27)/Q27)*100,0),0)</f>
        <v>-2.5210084033613445</v>
      </c>
      <c r="T28">
        <v>0.27</v>
      </c>
      <c r="U28">
        <v>46500</v>
      </c>
      <c r="V28">
        <f>IF(A27=Emisiones_CO2_CO2eq_LA[[#This Row],[País]],IFERROR(Emisiones_CO2_CO2eq_LA[[#This Row],[Transporte (kilotoneladas CO₂e)]]-U27,0),0)</f>
        <v>-300</v>
      </c>
      <c r="W28">
        <f>IF(A27=Emisiones_CO2_CO2eq_LA[[#This Row],[País]],IFERROR(((Emisiones_CO2_CO2eq_LA[[#This Row],[Transporte (kilotoneladas CO₂e)]]-U27)/U27)*100,0),0)</f>
        <v>-0.64102564102564097</v>
      </c>
      <c r="X28">
        <v>1.0687689620299701</v>
      </c>
      <c r="Y28">
        <v>30000</v>
      </c>
      <c r="Z28">
        <f>IF(A27=Emisiones_CO2_CO2eq_LA[[#This Row],[País]],IFERROR(Emisiones_CO2_CO2eq_LA[[#This Row],[Manufactura y Construcción (kilotoneladas CO₂e)]]-Y27,0),0)</f>
        <v>-1400</v>
      </c>
      <c r="AA28">
        <f>IF(A27=Emisiones_CO2_CO2eq_LA[[#This Row],[País]],IFERROR(((Emisiones_CO2_CO2eq_LA[[#This Row],[Manufactura y Construcción (kilotoneladas CO₂e)]]-Y27)/Y27)*100,0),0)</f>
        <v>-4.4585987261146496</v>
      </c>
      <c r="AB28">
        <v>0.68952836259998096</v>
      </c>
      <c r="AC28">
        <v>1700</v>
      </c>
      <c r="AD28">
        <f>IF(A27=Emisiones_CO2_CO2eq_LA[[#This Row],[País]],IFERROR(Emisiones_CO2_CO2eq_LA[[#This Row],[Emisiones Fugitivas (kilotoneladas CO₂e)]]-AC27,0),0)</f>
        <v>0</v>
      </c>
      <c r="AE28">
        <f>IF(A27=Emisiones_CO2_CO2eq_LA[[#This Row],[País]],IFERROR(((Emisiones_CO2_CO2eq_LA[[#This Row],[Emisiones Fugitivas (kilotoneladas CO₂e)]]-AC27)/AC27)*100,0),0)</f>
        <v>0</v>
      </c>
      <c r="AF28">
        <v>3.9073273880665602E-2</v>
      </c>
      <c r="AG28">
        <v>73800</v>
      </c>
      <c r="AH28">
        <f>IF(A27=Emisiones_CO2_CO2eq_LA[[#This Row],[País]],IFERROR(Emisiones_CO2_CO2eq_LA[[#This Row],[Electricidad y Calor (kilotoneladas CO₂e)]]-AG27,0),0)</f>
        <v>1000</v>
      </c>
      <c r="AI28">
        <f>IF(A27=Emisiones_CO2_CO2eq_LA[[#This Row],[País]],IFERROR(((Emisiones_CO2_CO2eq_LA[[#This Row],[Electricidad y Calor (kilotoneladas CO₂e)]]-AG27)/AG27)*100,0),0)</f>
        <v>1.3736263736263736</v>
      </c>
      <c r="AJ28">
        <v>1.6962397719959501</v>
      </c>
    </row>
    <row r="29" spans="1:36" x14ac:dyDescent="0.25">
      <c r="A29" t="s">
        <v>40</v>
      </c>
      <c r="B29" t="s">
        <v>40</v>
      </c>
      <c r="C29" t="s">
        <v>41</v>
      </c>
      <c r="D29">
        <v>1990</v>
      </c>
      <c r="E29">
        <v>600</v>
      </c>
      <c r="F29">
        <f>IF(A28=Emisiones_CO2_CO2eq_LA[[#This Row],[País]],IFERROR(Emisiones_CO2_CO2eq_LA[[#This Row],[Edificios (kilotoneladas CO₂e)]]-E28,0),0)</f>
        <v>0</v>
      </c>
      <c r="G29">
        <f>IF(A28=Emisiones_CO2_CO2eq_LA[[#This Row],[País]],IFERROR(((Emisiones_CO2_CO2eq_LA[[#This Row],[Edificios (kilotoneladas CO₂e)]]-E28)/E28)*100,0),0)</f>
        <v>0</v>
      </c>
      <c r="H29">
        <v>8.7399854333576096E-2</v>
      </c>
      <c r="I29">
        <v>250</v>
      </c>
      <c r="J29">
        <f>IF(A28=Emisiones_CO2_CO2eq_LA[[#This Row],[País]],IFERROR(Emisiones_CO2_CO2eq_LA[[#This Row],[Industria (kilotoneladas CO₂e)]]-I28,0),0)</f>
        <v>0</v>
      </c>
      <c r="K29">
        <f>IF(A28=Emisiones_CO2_CO2eq_LA[[#This Row],[País]],IFERROR(((Emisiones_CO2_CO2eq_LA[[#This Row],[Industria (kilotoneladas CO₂e)]]-I28)/I28)*100,0),0)</f>
        <v>0</v>
      </c>
      <c r="L29">
        <v>3.6416605972323303E-2</v>
      </c>
      <c r="M29">
        <v>77370</v>
      </c>
      <c r="N29">
        <f>IF(A28=Emisiones_CO2_CO2eq_LA[[#This Row],[País]],IFERROR(Emisiones_CO2_CO2eq_LA[[#This Row],[UCTUS (kilotoneladas CO₂e)]]-M28,0),0)</f>
        <v>0</v>
      </c>
      <c r="O29">
        <f>IF(A28=Emisiones_CO2_CO2eq_LA[[#This Row],[País]],IFERROR(((Emisiones_CO2_CO2eq_LA[[#This Row],[UCTUS (kilotoneladas CO₂e)]]-M28)/M28)*100,0),0)</f>
        <v>0</v>
      </c>
      <c r="P29">
        <v>11.2702112163146</v>
      </c>
      <c r="Q29">
        <v>100</v>
      </c>
      <c r="R29">
        <f>IF(A28=Emisiones_CO2_CO2eq_LA[[#This Row],[País]],IFERROR(Emisiones_CO2_CO2eq_LA[[#This Row],[Otras Quemas de Combustible (kilotoneladas CO₂e)]]-Q28,0),0)</f>
        <v>0</v>
      </c>
      <c r="S29">
        <f>IF(A28=Emisiones_CO2_CO2eq_LA[[#This Row],[País]],IFERROR(((Emisiones_CO2_CO2eq_LA[[#This Row],[Otras Quemas de Combustible (kilotoneladas CO₂e)]]-Q28)/Q28)*100,0),0)</f>
        <v>0</v>
      </c>
      <c r="T29">
        <v>0.01</v>
      </c>
      <c r="U29">
        <v>2200</v>
      </c>
      <c r="V29">
        <f>IF(A28=Emisiones_CO2_CO2eq_LA[[#This Row],[País]],IFERROR(Emisiones_CO2_CO2eq_LA[[#This Row],[Transporte (kilotoneladas CO₂e)]]-U28,0),0)</f>
        <v>0</v>
      </c>
      <c r="W29">
        <f>IF(A28=Emisiones_CO2_CO2eq_LA[[#This Row],[País]],IFERROR(((Emisiones_CO2_CO2eq_LA[[#This Row],[Transporte (kilotoneladas CO₂e)]]-U28)/U28)*100,0),0)</f>
        <v>0</v>
      </c>
      <c r="X29">
        <v>0.32046613255644502</v>
      </c>
      <c r="Y29">
        <v>800</v>
      </c>
      <c r="Z29">
        <f>IF(A28=Emisiones_CO2_CO2eq_LA[[#This Row],[País]],IFERROR(Emisiones_CO2_CO2eq_LA[[#This Row],[Manufactura y Construcción (kilotoneladas CO₂e)]]-Y28,0),0)</f>
        <v>0</v>
      </c>
      <c r="AA29">
        <f>IF(A28=Emisiones_CO2_CO2eq_LA[[#This Row],[País]],IFERROR(((Emisiones_CO2_CO2eq_LA[[#This Row],[Manufactura y Construcción (kilotoneladas CO₂e)]]-Y28)/Y28)*100,0),0)</f>
        <v>0</v>
      </c>
      <c r="AB29">
        <v>0.11653313911143399</v>
      </c>
      <c r="AC29">
        <v>220</v>
      </c>
      <c r="AD29">
        <f>IF(A28=Emisiones_CO2_CO2eq_LA[[#This Row],[País]],IFERROR(Emisiones_CO2_CO2eq_LA[[#This Row],[Emisiones Fugitivas (kilotoneladas CO₂e)]]-AC28,0),0)</f>
        <v>0</v>
      </c>
      <c r="AE29">
        <f>IF(A28=Emisiones_CO2_CO2eq_LA[[#This Row],[País]],IFERROR(((Emisiones_CO2_CO2eq_LA[[#This Row],[Emisiones Fugitivas (kilotoneladas CO₂e)]]-AC28)/AC28)*100,0),0)</f>
        <v>0</v>
      </c>
      <c r="AF29">
        <v>3.20466132556445E-2</v>
      </c>
      <c r="AG29">
        <v>1500</v>
      </c>
      <c r="AH29">
        <f>IF(A28=Emisiones_CO2_CO2eq_LA[[#This Row],[País]],IFERROR(Emisiones_CO2_CO2eq_LA[[#This Row],[Electricidad y Calor (kilotoneladas CO₂e)]]-AG28,0),0)</f>
        <v>0</v>
      </c>
      <c r="AI29">
        <f>IF(A28=Emisiones_CO2_CO2eq_LA[[#This Row],[País]],IFERROR(((Emisiones_CO2_CO2eq_LA[[#This Row],[Electricidad y Calor (kilotoneladas CO₂e)]]-AG28)/AG28)*100,0),0)</f>
        <v>0</v>
      </c>
      <c r="AJ29">
        <v>0.21849963583394</v>
      </c>
    </row>
    <row r="30" spans="1:36" x14ac:dyDescent="0.25">
      <c r="A30" t="s">
        <v>40</v>
      </c>
      <c r="B30" t="s">
        <v>40</v>
      </c>
      <c r="C30" t="s">
        <v>41</v>
      </c>
      <c r="D30">
        <v>1991</v>
      </c>
      <c r="E30">
        <v>500</v>
      </c>
      <c r="F30">
        <f>IF(A29=Emisiones_CO2_CO2eq_LA[[#This Row],[País]],IFERROR(Emisiones_CO2_CO2eq_LA[[#This Row],[Edificios (kilotoneladas CO₂e)]]-E29,0),0)</f>
        <v>-100</v>
      </c>
      <c r="G30">
        <f>IF(A29=Emisiones_CO2_CO2eq_LA[[#This Row],[País]],IFERROR(((Emisiones_CO2_CO2eq_LA[[#This Row],[Edificios (kilotoneladas CO₂e)]]-E29)/E29)*100,0),0)</f>
        <v>-16.666666666666664</v>
      </c>
      <c r="H30">
        <v>7.1316502638710602E-2</v>
      </c>
      <c r="I30">
        <v>270</v>
      </c>
      <c r="J30">
        <f>IF(A29=Emisiones_CO2_CO2eq_LA[[#This Row],[País]],IFERROR(Emisiones_CO2_CO2eq_LA[[#This Row],[Industria (kilotoneladas CO₂e)]]-I29,0),0)</f>
        <v>20</v>
      </c>
      <c r="K30">
        <f>IF(A29=Emisiones_CO2_CO2eq_LA[[#This Row],[País]],IFERROR(((Emisiones_CO2_CO2eq_LA[[#This Row],[Industria (kilotoneladas CO₂e)]]-I29)/I29)*100,0),0)</f>
        <v>8</v>
      </c>
      <c r="L30">
        <v>3.8510911424903697E-2</v>
      </c>
      <c r="M30">
        <v>77370</v>
      </c>
      <c r="N30">
        <f>IF(A29=Emisiones_CO2_CO2eq_LA[[#This Row],[País]],IFERROR(Emisiones_CO2_CO2eq_LA[[#This Row],[UCTUS (kilotoneladas CO₂e)]]-M29,0),0)</f>
        <v>0</v>
      </c>
      <c r="O30">
        <f>IF(A29=Emisiones_CO2_CO2eq_LA[[#This Row],[País]],IFERROR(((Emisiones_CO2_CO2eq_LA[[#This Row],[UCTUS (kilotoneladas CO₂e)]]-M29)/M29)*100,0),0)</f>
        <v>0</v>
      </c>
      <c r="P30">
        <v>11.035515618313999</v>
      </c>
      <c r="Q30">
        <v>100</v>
      </c>
      <c r="R30">
        <f>IF(A29=Emisiones_CO2_CO2eq_LA[[#This Row],[País]],IFERROR(Emisiones_CO2_CO2eq_LA[[#This Row],[Otras Quemas de Combustible (kilotoneladas CO₂e)]]-Q29,0),0)</f>
        <v>0</v>
      </c>
      <c r="S30">
        <f>IF(A29=Emisiones_CO2_CO2eq_LA[[#This Row],[País]],IFERROR(((Emisiones_CO2_CO2eq_LA[[#This Row],[Otras Quemas de Combustible (kilotoneladas CO₂e)]]-Q29)/Q29)*100,0),0)</f>
        <v>0</v>
      </c>
      <c r="T30">
        <v>0.01</v>
      </c>
      <c r="U30">
        <v>2300</v>
      </c>
      <c r="V30">
        <f>IF(A29=Emisiones_CO2_CO2eq_LA[[#This Row],[País]],IFERROR(Emisiones_CO2_CO2eq_LA[[#This Row],[Transporte (kilotoneladas CO₂e)]]-U29,0),0)</f>
        <v>100</v>
      </c>
      <c r="W30">
        <f>IF(A29=Emisiones_CO2_CO2eq_LA[[#This Row],[País]],IFERROR(((Emisiones_CO2_CO2eq_LA[[#This Row],[Transporte (kilotoneladas CO₂e)]]-U29)/U29)*100,0),0)</f>
        <v>4.5454545454545459</v>
      </c>
      <c r="X30">
        <v>0.32805591213806801</v>
      </c>
      <c r="Y30">
        <v>700</v>
      </c>
      <c r="Z30">
        <f>IF(A29=Emisiones_CO2_CO2eq_LA[[#This Row],[País]],IFERROR(Emisiones_CO2_CO2eq_LA[[#This Row],[Manufactura y Construcción (kilotoneladas CO₂e)]]-Y29,0),0)</f>
        <v>-100</v>
      </c>
      <c r="AA30">
        <f>IF(A29=Emisiones_CO2_CO2eq_LA[[#This Row],[País]],IFERROR(((Emisiones_CO2_CO2eq_LA[[#This Row],[Manufactura y Construcción (kilotoneladas CO₂e)]]-Y29)/Y29)*100,0),0)</f>
        <v>-12.5</v>
      </c>
      <c r="AB30">
        <v>9.9843103694194801E-2</v>
      </c>
      <c r="AC30">
        <v>220</v>
      </c>
      <c r="AD30">
        <f>IF(A29=Emisiones_CO2_CO2eq_LA[[#This Row],[País]],IFERROR(Emisiones_CO2_CO2eq_LA[[#This Row],[Emisiones Fugitivas (kilotoneladas CO₂e)]]-AC29,0),0)</f>
        <v>0</v>
      </c>
      <c r="AE30">
        <f>IF(A29=Emisiones_CO2_CO2eq_LA[[#This Row],[País]],IFERROR(((Emisiones_CO2_CO2eq_LA[[#This Row],[Emisiones Fugitivas (kilotoneladas CO₂e)]]-AC29)/AC29)*100,0),0)</f>
        <v>0</v>
      </c>
      <c r="AF30">
        <v>3.1379261161032602E-2</v>
      </c>
      <c r="AG30">
        <v>1400</v>
      </c>
      <c r="AH30">
        <f>IF(A29=Emisiones_CO2_CO2eq_LA[[#This Row],[País]],IFERROR(Emisiones_CO2_CO2eq_LA[[#This Row],[Electricidad y Calor (kilotoneladas CO₂e)]]-AG29,0),0)</f>
        <v>-100</v>
      </c>
      <c r="AI30">
        <f>IF(A29=Emisiones_CO2_CO2eq_LA[[#This Row],[País]],IFERROR(((Emisiones_CO2_CO2eq_LA[[#This Row],[Electricidad y Calor (kilotoneladas CO₂e)]]-AG29)/AG29)*100,0),0)</f>
        <v>-6.666666666666667</v>
      </c>
      <c r="AJ30">
        <v>0.19968620738838899</v>
      </c>
    </row>
    <row r="31" spans="1:36" x14ac:dyDescent="0.25">
      <c r="A31" t="s">
        <v>40</v>
      </c>
      <c r="B31" t="s">
        <v>40</v>
      </c>
      <c r="C31" t="s">
        <v>41</v>
      </c>
      <c r="D31">
        <v>1992</v>
      </c>
      <c r="E31">
        <v>600</v>
      </c>
      <c r="F31">
        <f>IF(A30=Emisiones_CO2_CO2eq_LA[[#This Row],[País]],IFERROR(Emisiones_CO2_CO2eq_LA[[#This Row],[Edificios (kilotoneladas CO₂e)]]-E30,0),0)</f>
        <v>100</v>
      </c>
      <c r="G31">
        <f>IF(A30=Emisiones_CO2_CO2eq_LA[[#This Row],[País]],IFERROR(((Emisiones_CO2_CO2eq_LA[[#This Row],[Edificios (kilotoneladas CO₂e)]]-E30)/E30)*100,0),0)</f>
        <v>20</v>
      </c>
      <c r="H31">
        <v>8.3787180561374103E-2</v>
      </c>
      <c r="I31">
        <v>270</v>
      </c>
      <c r="J31">
        <f>IF(A30=Emisiones_CO2_CO2eq_LA[[#This Row],[País]],IFERROR(Emisiones_CO2_CO2eq_LA[[#This Row],[Industria (kilotoneladas CO₂e)]]-I30,0),0)</f>
        <v>0</v>
      </c>
      <c r="K31">
        <f>IF(A30=Emisiones_CO2_CO2eq_LA[[#This Row],[País]],IFERROR(((Emisiones_CO2_CO2eq_LA[[#This Row],[Industria (kilotoneladas CO₂e)]]-I30)/I30)*100,0),0)</f>
        <v>0</v>
      </c>
      <c r="L31">
        <v>3.7704231252618299E-2</v>
      </c>
      <c r="M31">
        <v>77370</v>
      </c>
      <c r="N31">
        <f>IF(A30=Emisiones_CO2_CO2eq_LA[[#This Row],[País]],IFERROR(Emisiones_CO2_CO2eq_LA[[#This Row],[UCTUS (kilotoneladas CO₂e)]]-M30,0),0)</f>
        <v>0</v>
      </c>
      <c r="O31">
        <f>IF(A30=Emisiones_CO2_CO2eq_LA[[#This Row],[País]],IFERROR(((Emisiones_CO2_CO2eq_LA[[#This Row],[UCTUS (kilotoneladas CO₂e)]]-M30)/M30)*100,0),0)</f>
        <v>0</v>
      </c>
      <c r="P31">
        <v>10.8043569333891</v>
      </c>
      <c r="Q31">
        <v>100</v>
      </c>
      <c r="R31">
        <f>IF(A30=Emisiones_CO2_CO2eq_LA[[#This Row],[País]],IFERROR(Emisiones_CO2_CO2eq_LA[[#This Row],[Otras Quemas de Combustible (kilotoneladas CO₂e)]]-Q30,0),0)</f>
        <v>0</v>
      </c>
      <c r="S31">
        <f>IF(A30=Emisiones_CO2_CO2eq_LA[[#This Row],[País]],IFERROR(((Emisiones_CO2_CO2eq_LA[[#This Row],[Otras Quemas de Combustible (kilotoneladas CO₂e)]]-Q30)/Q30)*100,0),0)</f>
        <v>0</v>
      </c>
      <c r="T31">
        <v>0.01</v>
      </c>
      <c r="U31">
        <v>2300</v>
      </c>
      <c r="V31">
        <f>IF(A30=Emisiones_CO2_CO2eq_LA[[#This Row],[País]],IFERROR(Emisiones_CO2_CO2eq_LA[[#This Row],[Transporte (kilotoneladas CO₂e)]]-U30,0),0)</f>
        <v>0</v>
      </c>
      <c r="W31">
        <f>IF(A30=Emisiones_CO2_CO2eq_LA[[#This Row],[País]],IFERROR(((Emisiones_CO2_CO2eq_LA[[#This Row],[Transporte (kilotoneladas CO₂e)]]-U30)/U30)*100,0),0)</f>
        <v>0</v>
      </c>
      <c r="X31">
        <v>0.321184192151934</v>
      </c>
      <c r="Y31">
        <v>700</v>
      </c>
      <c r="Z31">
        <f>IF(A30=Emisiones_CO2_CO2eq_LA[[#This Row],[País]],IFERROR(Emisiones_CO2_CO2eq_LA[[#This Row],[Manufactura y Construcción (kilotoneladas CO₂e)]]-Y30,0),0)</f>
        <v>0</v>
      </c>
      <c r="AA31">
        <f>IF(A30=Emisiones_CO2_CO2eq_LA[[#This Row],[País]],IFERROR(((Emisiones_CO2_CO2eq_LA[[#This Row],[Manufactura y Construcción (kilotoneladas CO₂e)]]-Y30)/Y30)*100,0),0)</f>
        <v>0</v>
      </c>
      <c r="AB31">
        <v>9.7751710654936402E-2</v>
      </c>
      <c r="AC31">
        <v>1040</v>
      </c>
      <c r="AD31">
        <f>IF(A30=Emisiones_CO2_CO2eq_LA[[#This Row],[País]],IFERROR(Emisiones_CO2_CO2eq_LA[[#This Row],[Emisiones Fugitivas (kilotoneladas CO₂e)]]-AC30,0),0)</f>
        <v>820</v>
      </c>
      <c r="AE31">
        <f>IF(A30=Emisiones_CO2_CO2eq_LA[[#This Row],[País]],IFERROR(((Emisiones_CO2_CO2eq_LA[[#This Row],[Emisiones Fugitivas (kilotoneladas CO₂e)]]-AC30)/AC30)*100,0),0)</f>
        <v>372.72727272727269</v>
      </c>
      <c r="AF31">
        <v>0.145231112973048</v>
      </c>
      <c r="AG31">
        <v>1600</v>
      </c>
      <c r="AH31">
        <f>IF(A30=Emisiones_CO2_CO2eq_LA[[#This Row],[País]],IFERROR(Emisiones_CO2_CO2eq_LA[[#This Row],[Electricidad y Calor (kilotoneladas CO₂e)]]-AG30,0),0)</f>
        <v>200</v>
      </c>
      <c r="AI31">
        <f>IF(A30=Emisiones_CO2_CO2eq_LA[[#This Row],[País]],IFERROR(((Emisiones_CO2_CO2eq_LA[[#This Row],[Electricidad y Calor (kilotoneladas CO₂e)]]-AG30)/AG30)*100,0),0)</f>
        <v>14.285714285714285</v>
      </c>
      <c r="AJ31">
        <v>0.22343248149699699</v>
      </c>
    </row>
    <row r="32" spans="1:36" x14ac:dyDescent="0.25">
      <c r="A32" t="s">
        <v>40</v>
      </c>
      <c r="B32" t="s">
        <v>40</v>
      </c>
      <c r="C32" t="s">
        <v>41</v>
      </c>
      <c r="D32">
        <v>1993</v>
      </c>
      <c r="E32">
        <v>600</v>
      </c>
      <c r="F32">
        <f>IF(A31=Emisiones_CO2_CO2eq_LA[[#This Row],[País]],IFERROR(Emisiones_CO2_CO2eq_LA[[#This Row],[Edificios (kilotoneladas CO₂e)]]-E31,0),0)</f>
        <v>0</v>
      </c>
      <c r="G32">
        <f>IF(A31=Emisiones_CO2_CO2eq_LA[[#This Row],[País]],IFERROR(((Emisiones_CO2_CO2eq_LA[[#This Row],[Edificios (kilotoneladas CO₂e)]]-E31)/E31)*100,0),0)</f>
        <v>0</v>
      </c>
      <c r="H32">
        <v>8.2045672090797203E-2</v>
      </c>
      <c r="I32">
        <v>300</v>
      </c>
      <c r="J32">
        <f>IF(A31=Emisiones_CO2_CO2eq_LA[[#This Row],[País]],IFERROR(Emisiones_CO2_CO2eq_LA[[#This Row],[Industria (kilotoneladas CO₂e)]]-I31,0),0)</f>
        <v>30</v>
      </c>
      <c r="K32">
        <f>IF(A31=Emisiones_CO2_CO2eq_LA[[#This Row],[País]],IFERROR(((Emisiones_CO2_CO2eq_LA[[#This Row],[Industria (kilotoneladas CO₂e)]]-I31)/I31)*100,0),0)</f>
        <v>11.111111111111111</v>
      </c>
      <c r="L32">
        <v>4.1022836045398602E-2</v>
      </c>
      <c r="M32">
        <v>77370</v>
      </c>
      <c r="N32">
        <f>IF(A31=Emisiones_CO2_CO2eq_LA[[#This Row],[País]],IFERROR(Emisiones_CO2_CO2eq_LA[[#This Row],[UCTUS (kilotoneladas CO₂e)]]-M31,0),0)</f>
        <v>0</v>
      </c>
      <c r="O32">
        <f>IF(A31=Emisiones_CO2_CO2eq_LA[[#This Row],[País]],IFERROR(((Emisiones_CO2_CO2eq_LA[[#This Row],[UCTUS (kilotoneladas CO₂e)]]-M31)/M31)*100,0),0)</f>
        <v>0</v>
      </c>
      <c r="P32">
        <v>10.5797894161083</v>
      </c>
      <c r="Q32">
        <v>0</v>
      </c>
      <c r="R32">
        <f>IF(A31=Emisiones_CO2_CO2eq_LA[[#This Row],[País]],IFERROR(Emisiones_CO2_CO2eq_LA[[#This Row],[Otras Quemas de Combustible (kilotoneladas CO₂e)]]-Q31,0),0)</f>
        <v>-100</v>
      </c>
      <c r="S32">
        <f>IF(A31=Emisiones_CO2_CO2eq_LA[[#This Row],[País]],IFERROR(((Emisiones_CO2_CO2eq_LA[[#This Row],[Otras Quemas de Combustible (kilotoneladas CO₂e)]]-Q31)/Q31)*100,0),0)</f>
        <v>-100</v>
      </c>
      <c r="T32" s="5"/>
      <c r="U32">
        <v>2700</v>
      </c>
      <c r="V32">
        <f>IF(A31=Emisiones_CO2_CO2eq_LA[[#This Row],[País]],IFERROR(Emisiones_CO2_CO2eq_LA[[#This Row],[Transporte (kilotoneladas CO₂e)]]-U31,0),0)</f>
        <v>400</v>
      </c>
      <c r="W32">
        <f>IF(A31=Emisiones_CO2_CO2eq_LA[[#This Row],[País]],IFERROR(((Emisiones_CO2_CO2eq_LA[[#This Row],[Transporte (kilotoneladas CO₂e)]]-U31)/U31)*100,0),0)</f>
        <v>17.391304347826086</v>
      </c>
      <c r="X32">
        <v>0.369205524408587</v>
      </c>
      <c r="Y32">
        <v>700</v>
      </c>
      <c r="Z32">
        <f>IF(A31=Emisiones_CO2_CO2eq_LA[[#This Row],[País]],IFERROR(Emisiones_CO2_CO2eq_LA[[#This Row],[Manufactura y Construcción (kilotoneladas CO₂e)]]-Y31,0),0)</f>
        <v>0</v>
      </c>
      <c r="AA32">
        <f>IF(A31=Emisiones_CO2_CO2eq_LA[[#This Row],[País]],IFERROR(((Emisiones_CO2_CO2eq_LA[[#This Row],[Manufactura y Construcción (kilotoneladas CO₂e)]]-Y31)/Y31)*100,0),0)</f>
        <v>0</v>
      </c>
      <c r="AB32">
        <v>9.5719950772596707E-2</v>
      </c>
      <c r="AC32">
        <v>1750</v>
      </c>
      <c r="AD32">
        <f>IF(A31=Emisiones_CO2_CO2eq_LA[[#This Row],[País]],IFERROR(Emisiones_CO2_CO2eq_LA[[#This Row],[Emisiones Fugitivas (kilotoneladas CO₂e)]]-AC31,0),0)</f>
        <v>710</v>
      </c>
      <c r="AE32">
        <f>IF(A31=Emisiones_CO2_CO2eq_LA[[#This Row],[País]],IFERROR(((Emisiones_CO2_CO2eq_LA[[#This Row],[Emisiones Fugitivas (kilotoneladas CO₂e)]]-AC31)/AC31)*100,0),0)</f>
        <v>68.269230769230774</v>
      </c>
      <c r="AF32">
        <v>0.23929987693149099</v>
      </c>
      <c r="AG32">
        <v>1600</v>
      </c>
      <c r="AH32">
        <f>IF(A31=Emisiones_CO2_CO2eq_LA[[#This Row],[País]],IFERROR(Emisiones_CO2_CO2eq_LA[[#This Row],[Electricidad y Calor (kilotoneladas CO₂e)]]-AG31,0),0)</f>
        <v>0</v>
      </c>
      <c r="AI32">
        <f>IF(A31=Emisiones_CO2_CO2eq_LA[[#This Row],[País]],IFERROR(((Emisiones_CO2_CO2eq_LA[[#This Row],[Electricidad y Calor (kilotoneladas CO₂e)]]-AG31)/AG31)*100,0),0)</f>
        <v>0</v>
      </c>
      <c r="AJ32">
        <v>0.21878845890879201</v>
      </c>
    </row>
    <row r="33" spans="1:36" x14ac:dyDescent="0.25">
      <c r="A33" t="s">
        <v>40</v>
      </c>
      <c r="B33" t="s">
        <v>40</v>
      </c>
      <c r="C33" t="s">
        <v>41</v>
      </c>
      <c r="D33">
        <v>1994</v>
      </c>
      <c r="E33">
        <v>700</v>
      </c>
      <c r="F33">
        <f>IF(A32=Emisiones_CO2_CO2eq_LA[[#This Row],[País]],IFERROR(Emisiones_CO2_CO2eq_LA[[#This Row],[Edificios (kilotoneladas CO₂e)]]-E32,0),0)</f>
        <v>100</v>
      </c>
      <c r="G33">
        <f>IF(A32=Emisiones_CO2_CO2eq_LA[[#This Row],[País]],IFERROR(((Emisiones_CO2_CO2eq_LA[[#This Row],[Edificios (kilotoneladas CO₂e)]]-E32)/E32)*100,0),0)</f>
        <v>16.666666666666664</v>
      </c>
      <c r="H33">
        <v>9.3745814918976794E-2</v>
      </c>
      <c r="I33">
        <v>340</v>
      </c>
      <c r="J33">
        <f>IF(A32=Emisiones_CO2_CO2eq_LA[[#This Row],[País]],IFERROR(Emisiones_CO2_CO2eq_LA[[#This Row],[Industria (kilotoneladas CO₂e)]]-I32,0),0)</f>
        <v>40</v>
      </c>
      <c r="K33">
        <f>IF(A32=Emisiones_CO2_CO2eq_LA[[#This Row],[País]],IFERROR(((Emisiones_CO2_CO2eq_LA[[#This Row],[Industria (kilotoneladas CO₂e)]]-I32)/I32)*100,0),0)</f>
        <v>13.333333333333334</v>
      </c>
      <c r="L33">
        <v>4.5533681532074398E-2</v>
      </c>
      <c r="M33">
        <v>77370</v>
      </c>
      <c r="N33">
        <f>IF(A32=Emisiones_CO2_CO2eq_LA[[#This Row],[País]],IFERROR(Emisiones_CO2_CO2eq_LA[[#This Row],[UCTUS (kilotoneladas CO₂e)]]-M32,0),0)</f>
        <v>0</v>
      </c>
      <c r="O33">
        <f>IF(A32=Emisiones_CO2_CO2eq_LA[[#This Row],[País]],IFERROR(((Emisiones_CO2_CO2eq_LA[[#This Row],[UCTUS (kilotoneladas CO₂e)]]-M32)/M32)*100,0),0)</f>
        <v>0</v>
      </c>
      <c r="P33">
        <v>10.361591000401701</v>
      </c>
      <c r="Q33">
        <v>0</v>
      </c>
      <c r="R33">
        <f>IF(A32=Emisiones_CO2_CO2eq_LA[[#This Row],[País]],IFERROR(Emisiones_CO2_CO2eq_LA[[#This Row],[Otras Quemas de Combustible (kilotoneladas CO₂e)]]-Q32,0),0)</f>
        <v>0</v>
      </c>
      <c r="S33">
        <f>IF(A32=Emisiones_CO2_CO2eq_LA[[#This Row],[País]],IFERROR(((Emisiones_CO2_CO2eq_LA[[#This Row],[Otras Quemas de Combustible (kilotoneladas CO₂e)]]-Q32)/Q32)*100,0),0)</f>
        <v>0</v>
      </c>
      <c r="T33" s="5"/>
      <c r="U33">
        <v>2800</v>
      </c>
      <c r="V33">
        <f>IF(A32=Emisiones_CO2_CO2eq_LA[[#This Row],[País]],IFERROR(Emisiones_CO2_CO2eq_LA[[#This Row],[Transporte (kilotoneladas CO₂e)]]-U32,0),0)</f>
        <v>100</v>
      </c>
      <c r="W33">
        <f>IF(A32=Emisiones_CO2_CO2eq_LA[[#This Row],[País]],IFERROR(((Emisiones_CO2_CO2eq_LA[[#This Row],[Transporte (kilotoneladas CO₂e)]]-U32)/U32)*100,0),0)</f>
        <v>3.7037037037037033</v>
      </c>
      <c r="X33">
        <v>0.37498325967590701</v>
      </c>
      <c r="Y33">
        <v>800</v>
      </c>
      <c r="Z33">
        <f>IF(A32=Emisiones_CO2_CO2eq_LA[[#This Row],[País]],IFERROR(Emisiones_CO2_CO2eq_LA[[#This Row],[Manufactura y Construcción (kilotoneladas CO₂e)]]-Y32,0),0)</f>
        <v>100</v>
      </c>
      <c r="AA33">
        <f>IF(A32=Emisiones_CO2_CO2eq_LA[[#This Row],[País]],IFERROR(((Emisiones_CO2_CO2eq_LA[[#This Row],[Manufactura y Construcción (kilotoneladas CO₂e)]]-Y32)/Y32)*100,0),0)</f>
        <v>14.285714285714285</v>
      </c>
      <c r="AB33">
        <v>0.107138074193116</v>
      </c>
      <c r="AC33">
        <v>2410</v>
      </c>
      <c r="AD33">
        <f>IF(A32=Emisiones_CO2_CO2eq_LA[[#This Row],[País]],IFERROR(Emisiones_CO2_CO2eq_LA[[#This Row],[Emisiones Fugitivas (kilotoneladas CO₂e)]]-AC32,0),0)</f>
        <v>660</v>
      </c>
      <c r="AE33">
        <f>IF(A32=Emisiones_CO2_CO2eq_LA[[#This Row],[País]],IFERROR(((Emisiones_CO2_CO2eq_LA[[#This Row],[Emisiones Fugitivas (kilotoneladas CO₂e)]]-AC32)/AC32)*100,0),0)</f>
        <v>37.714285714285715</v>
      </c>
      <c r="AF33">
        <v>0.32275344850676302</v>
      </c>
      <c r="AG33">
        <v>1800</v>
      </c>
      <c r="AH33">
        <f>IF(A32=Emisiones_CO2_CO2eq_LA[[#This Row],[País]],IFERROR(Emisiones_CO2_CO2eq_LA[[#This Row],[Electricidad y Calor (kilotoneladas CO₂e)]]-AG32,0),0)</f>
        <v>200</v>
      </c>
      <c r="AI33">
        <f>IF(A32=Emisiones_CO2_CO2eq_LA[[#This Row],[País]],IFERROR(((Emisiones_CO2_CO2eq_LA[[#This Row],[Electricidad y Calor (kilotoneladas CO₂e)]]-AG32)/AG32)*100,0),0)</f>
        <v>12.5</v>
      </c>
      <c r="AJ33">
        <v>0.241060666934511</v>
      </c>
    </row>
    <row r="34" spans="1:36" x14ac:dyDescent="0.25">
      <c r="A34" t="s">
        <v>40</v>
      </c>
      <c r="B34" t="s">
        <v>40</v>
      </c>
      <c r="C34" t="s">
        <v>41</v>
      </c>
      <c r="D34">
        <v>1995</v>
      </c>
      <c r="E34">
        <v>700</v>
      </c>
      <c r="F34">
        <f>IF(A33=Emisiones_CO2_CO2eq_LA[[#This Row],[País]],IFERROR(Emisiones_CO2_CO2eq_LA[[#This Row],[Edificios (kilotoneladas CO₂e)]]-E33,0),0)</f>
        <v>0</v>
      </c>
      <c r="G34">
        <f>IF(A33=Emisiones_CO2_CO2eq_LA[[#This Row],[País]],IFERROR(((Emisiones_CO2_CO2eq_LA[[#This Row],[Edificios (kilotoneladas CO₂e)]]-E33)/E33)*100,0),0)</f>
        <v>0</v>
      </c>
      <c r="H34">
        <v>9.1839412227761694E-2</v>
      </c>
      <c r="I34">
        <v>400</v>
      </c>
      <c r="J34">
        <f>IF(A33=Emisiones_CO2_CO2eq_LA[[#This Row],[País]],IFERROR(Emisiones_CO2_CO2eq_LA[[#This Row],[Industria (kilotoneladas CO₂e)]]-I33,0),0)</f>
        <v>60</v>
      </c>
      <c r="K34">
        <f>IF(A33=Emisiones_CO2_CO2eq_LA[[#This Row],[País]],IFERROR(((Emisiones_CO2_CO2eq_LA[[#This Row],[Industria (kilotoneladas CO₂e)]]-I33)/I33)*100,0),0)</f>
        <v>17.647058823529413</v>
      </c>
      <c r="L34">
        <v>5.2479664130149498E-2</v>
      </c>
      <c r="M34">
        <v>77370</v>
      </c>
      <c r="N34">
        <f>IF(A33=Emisiones_CO2_CO2eq_LA[[#This Row],[País]],IFERROR(Emisiones_CO2_CO2eq_LA[[#This Row],[UCTUS (kilotoneladas CO₂e)]]-M33,0),0)</f>
        <v>0</v>
      </c>
      <c r="O34">
        <f>IF(A33=Emisiones_CO2_CO2eq_LA[[#This Row],[País]],IFERROR(((Emisiones_CO2_CO2eq_LA[[#This Row],[UCTUS (kilotoneladas CO₂e)]]-M33)/M33)*100,0),0)</f>
        <v>0</v>
      </c>
      <c r="P34">
        <v>10.1508790343741</v>
      </c>
      <c r="Q34">
        <v>0</v>
      </c>
      <c r="R34">
        <f>IF(A33=Emisiones_CO2_CO2eq_LA[[#This Row],[País]],IFERROR(Emisiones_CO2_CO2eq_LA[[#This Row],[Otras Quemas de Combustible (kilotoneladas CO₂e)]]-Q33,0),0)</f>
        <v>0</v>
      </c>
      <c r="S34">
        <f>IF(A33=Emisiones_CO2_CO2eq_LA[[#This Row],[País]],IFERROR(((Emisiones_CO2_CO2eq_LA[[#This Row],[Otras Quemas de Combustible (kilotoneladas CO₂e)]]-Q33)/Q33)*100,0),0)</f>
        <v>0</v>
      </c>
      <c r="T34" s="5"/>
      <c r="U34">
        <v>3100</v>
      </c>
      <c r="V34">
        <f>IF(A33=Emisiones_CO2_CO2eq_LA[[#This Row],[País]],IFERROR(Emisiones_CO2_CO2eq_LA[[#This Row],[Transporte (kilotoneladas CO₂e)]]-U33,0),0)</f>
        <v>300</v>
      </c>
      <c r="W34">
        <f>IF(A33=Emisiones_CO2_CO2eq_LA[[#This Row],[País]],IFERROR(((Emisiones_CO2_CO2eq_LA[[#This Row],[Transporte (kilotoneladas CO₂e)]]-U33)/U33)*100,0),0)</f>
        <v>10.714285714285714</v>
      </c>
      <c r="X34">
        <v>0.406717397008659</v>
      </c>
      <c r="Y34">
        <v>900</v>
      </c>
      <c r="Z34">
        <f>IF(A33=Emisiones_CO2_CO2eq_LA[[#This Row],[País]],IFERROR(Emisiones_CO2_CO2eq_LA[[#This Row],[Manufactura y Construcción (kilotoneladas CO₂e)]]-Y33,0),0)</f>
        <v>100</v>
      </c>
      <c r="AA34">
        <f>IF(A33=Emisiones_CO2_CO2eq_LA[[#This Row],[País]],IFERROR(((Emisiones_CO2_CO2eq_LA[[#This Row],[Manufactura y Construcción (kilotoneladas CO₂e)]]-Y33)/Y33)*100,0),0)</f>
        <v>12.5</v>
      </c>
      <c r="AB34">
        <v>0.11807924429283601</v>
      </c>
      <c r="AC34">
        <v>880</v>
      </c>
      <c r="AD34">
        <f>IF(A33=Emisiones_CO2_CO2eq_LA[[#This Row],[País]],IFERROR(Emisiones_CO2_CO2eq_LA[[#This Row],[Emisiones Fugitivas (kilotoneladas CO₂e)]]-AC33,0),0)</f>
        <v>-1530</v>
      </c>
      <c r="AE34">
        <f>IF(A33=Emisiones_CO2_CO2eq_LA[[#This Row],[País]],IFERROR(((Emisiones_CO2_CO2eq_LA[[#This Row],[Emisiones Fugitivas (kilotoneladas CO₂e)]]-AC33)/AC33)*100,0),0)</f>
        <v>-63.485477178423231</v>
      </c>
      <c r="AF34">
        <v>0.115455261086329</v>
      </c>
      <c r="AG34">
        <v>2100</v>
      </c>
      <c r="AH34">
        <f>IF(A33=Emisiones_CO2_CO2eq_LA[[#This Row],[País]],IFERROR(Emisiones_CO2_CO2eq_LA[[#This Row],[Electricidad y Calor (kilotoneladas CO₂e)]]-AG33,0),0)</f>
        <v>300</v>
      </c>
      <c r="AI34">
        <f>IF(A33=Emisiones_CO2_CO2eq_LA[[#This Row],[País]],IFERROR(((Emisiones_CO2_CO2eq_LA[[#This Row],[Electricidad y Calor (kilotoneladas CO₂e)]]-AG33)/AG33)*100,0),0)</f>
        <v>16.666666666666664</v>
      </c>
      <c r="AJ34">
        <v>0.27551823668328501</v>
      </c>
    </row>
    <row r="35" spans="1:36" x14ac:dyDescent="0.25">
      <c r="A35" t="s">
        <v>40</v>
      </c>
      <c r="B35" t="s">
        <v>40</v>
      </c>
      <c r="C35" t="s">
        <v>41</v>
      </c>
      <c r="D35">
        <v>1996</v>
      </c>
      <c r="E35">
        <v>800</v>
      </c>
      <c r="F35">
        <f>IF(A34=Emisiones_CO2_CO2eq_LA[[#This Row],[País]],IFERROR(Emisiones_CO2_CO2eq_LA[[#This Row],[Edificios (kilotoneladas CO₂e)]]-E34,0),0)</f>
        <v>100</v>
      </c>
      <c r="G35">
        <f>IF(A34=Emisiones_CO2_CO2eq_LA[[#This Row],[País]],IFERROR(((Emisiones_CO2_CO2eq_LA[[#This Row],[Edificios (kilotoneladas CO₂e)]]-E34)/E34)*100,0),0)</f>
        <v>14.285714285714285</v>
      </c>
      <c r="H35">
        <v>0.102840982131379</v>
      </c>
      <c r="I35">
        <v>420</v>
      </c>
      <c r="J35">
        <f>IF(A34=Emisiones_CO2_CO2eq_LA[[#This Row],[País]],IFERROR(Emisiones_CO2_CO2eq_LA[[#This Row],[Industria (kilotoneladas CO₂e)]]-I34,0),0)</f>
        <v>20</v>
      </c>
      <c r="K35">
        <f>IF(A34=Emisiones_CO2_CO2eq_LA[[#This Row],[País]],IFERROR(((Emisiones_CO2_CO2eq_LA[[#This Row],[Industria (kilotoneladas CO₂e)]]-I34)/I34)*100,0),0)</f>
        <v>5</v>
      </c>
      <c r="L35">
        <v>5.3991515618974098E-2</v>
      </c>
      <c r="M35">
        <v>77370</v>
      </c>
      <c r="N35">
        <f>IF(A34=Emisiones_CO2_CO2eq_LA[[#This Row],[País]],IFERROR(Emisiones_CO2_CO2eq_LA[[#This Row],[UCTUS (kilotoneladas CO₂e)]]-M34,0),0)</f>
        <v>0</v>
      </c>
      <c r="O35">
        <f>IF(A34=Emisiones_CO2_CO2eq_LA[[#This Row],[País]],IFERROR(((Emisiones_CO2_CO2eq_LA[[#This Row],[UCTUS (kilotoneladas CO₂e)]]-M34)/M34)*100,0),0)</f>
        <v>0</v>
      </c>
      <c r="P35">
        <v>9.9460084843810197</v>
      </c>
      <c r="Q35">
        <v>0</v>
      </c>
      <c r="R35">
        <f>IF(A34=Emisiones_CO2_CO2eq_LA[[#This Row],[País]],IFERROR(Emisiones_CO2_CO2eq_LA[[#This Row],[Otras Quemas de Combustible (kilotoneladas CO₂e)]]-Q34,0),0)</f>
        <v>0</v>
      </c>
      <c r="S35">
        <f>IF(A34=Emisiones_CO2_CO2eq_LA[[#This Row],[País]],IFERROR(((Emisiones_CO2_CO2eq_LA[[#This Row],[Otras Quemas de Combustible (kilotoneladas CO₂e)]]-Q34)/Q34)*100,0),0)</f>
        <v>0</v>
      </c>
      <c r="T35" s="5"/>
      <c r="U35">
        <v>3200</v>
      </c>
      <c r="V35">
        <f>IF(A34=Emisiones_CO2_CO2eq_LA[[#This Row],[País]],IFERROR(Emisiones_CO2_CO2eq_LA[[#This Row],[Transporte (kilotoneladas CO₂e)]]-U34,0),0)</f>
        <v>100</v>
      </c>
      <c r="W35">
        <f>IF(A34=Emisiones_CO2_CO2eq_LA[[#This Row],[País]],IFERROR(((Emisiones_CO2_CO2eq_LA[[#This Row],[Transporte (kilotoneladas CO₂e)]]-U34)/U34)*100,0),0)</f>
        <v>3.225806451612903</v>
      </c>
      <c r="X35">
        <v>0.41136392852551701</v>
      </c>
      <c r="Y35">
        <v>700</v>
      </c>
      <c r="Z35">
        <f>IF(A34=Emisiones_CO2_CO2eq_LA[[#This Row],[País]],IFERROR(Emisiones_CO2_CO2eq_LA[[#This Row],[Manufactura y Construcción (kilotoneladas CO₂e)]]-Y34,0),0)</f>
        <v>-200</v>
      </c>
      <c r="AA35">
        <f>IF(A34=Emisiones_CO2_CO2eq_LA[[#This Row],[País]],IFERROR(((Emisiones_CO2_CO2eq_LA[[#This Row],[Manufactura y Construcción (kilotoneladas CO₂e)]]-Y34)/Y34)*100,0),0)</f>
        <v>-22.222222222222221</v>
      </c>
      <c r="AB35">
        <v>8.9985859364956899E-2</v>
      </c>
      <c r="AC35">
        <v>880</v>
      </c>
      <c r="AD35">
        <f>IF(A34=Emisiones_CO2_CO2eq_LA[[#This Row],[País]],IFERROR(Emisiones_CO2_CO2eq_LA[[#This Row],[Emisiones Fugitivas (kilotoneladas CO₂e)]]-AC34,0),0)</f>
        <v>0</v>
      </c>
      <c r="AE35">
        <f>IF(A34=Emisiones_CO2_CO2eq_LA[[#This Row],[País]],IFERROR(((Emisiones_CO2_CO2eq_LA[[#This Row],[Emisiones Fugitivas (kilotoneladas CO₂e)]]-AC34)/AC34)*100,0),0)</f>
        <v>0</v>
      </c>
      <c r="AF35">
        <v>0.113125080344517</v>
      </c>
      <c r="AG35">
        <v>1800</v>
      </c>
      <c r="AH35">
        <f>IF(A34=Emisiones_CO2_CO2eq_LA[[#This Row],[País]],IFERROR(Emisiones_CO2_CO2eq_LA[[#This Row],[Electricidad y Calor (kilotoneladas CO₂e)]]-AG34,0),0)</f>
        <v>-300</v>
      </c>
      <c r="AI35">
        <f>IF(A34=Emisiones_CO2_CO2eq_LA[[#This Row],[País]],IFERROR(((Emisiones_CO2_CO2eq_LA[[#This Row],[Electricidad y Calor (kilotoneladas CO₂e)]]-AG34)/AG34)*100,0),0)</f>
        <v>-14.285714285714285</v>
      </c>
      <c r="AJ35">
        <v>0.23139220979560299</v>
      </c>
    </row>
    <row r="36" spans="1:36" x14ac:dyDescent="0.25">
      <c r="A36" t="s">
        <v>40</v>
      </c>
      <c r="B36" t="s">
        <v>40</v>
      </c>
      <c r="C36" t="s">
        <v>41</v>
      </c>
      <c r="D36">
        <v>1997</v>
      </c>
      <c r="E36">
        <v>900</v>
      </c>
      <c r="F36">
        <f>IF(A35=Emisiones_CO2_CO2eq_LA[[#This Row],[País]],IFERROR(Emisiones_CO2_CO2eq_LA[[#This Row],[Edificios (kilotoneladas CO₂e)]]-E35,0),0)</f>
        <v>100</v>
      </c>
      <c r="G36">
        <f>IF(A35=Emisiones_CO2_CO2eq_LA[[#This Row],[País]],IFERROR(((Emisiones_CO2_CO2eq_LA[[#This Row],[Edificios (kilotoneladas CO₂e)]]-E35)/E35)*100,0),0)</f>
        <v>12.5</v>
      </c>
      <c r="H36">
        <v>0.113392969635882</v>
      </c>
      <c r="I36">
        <v>470</v>
      </c>
      <c r="J36">
        <f>IF(A35=Emisiones_CO2_CO2eq_LA[[#This Row],[País]],IFERROR(Emisiones_CO2_CO2eq_LA[[#This Row],[Industria (kilotoneladas CO₂e)]]-I35,0),0)</f>
        <v>50</v>
      </c>
      <c r="K36">
        <f>IF(A35=Emisiones_CO2_CO2eq_LA[[#This Row],[País]],IFERROR(((Emisiones_CO2_CO2eq_LA[[#This Row],[Industria (kilotoneladas CO₂e)]]-I35)/I35)*100,0),0)</f>
        <v>11.904761904761903</v>
      </c>
      <c r="L36">
        <v>5.9216328587627501E-2</v>
      </c>
      <c r="M36">
        <v>77370</v>
      </c>
      <c r="N36">
        <f>IF(A35=Emisiones_CO2_CO2eq_LA[[#This Row],[País]],IFERROR(Emisiones_CO2_CO2eq_LA[[#This Row],[UCTUS (kilotoneladas CO₂e)]]-M35,0),0)</f>
        <v>0</v>
      </c>
      <c r="O36">
        <f>IF(A35=Emisiones_CO2_CO2eq_LA[[#This Row],[País]],IFERROR(((Emisiones_CO2_CO2eq_LA[[#This Row],[UCTUS (kilotoneladas CO₂e)]]-M35)/M35)*100,0),0)</f>
        <v>0</v>
      </c>
      <c r="P36">
        <v>9.7480156230313693</v>
      </c>
      <c r="Q36">
        <v>0</v>
      </c>
      <c r="R36">
        <f>IF(A35=Emisiones_CO2_CO2eq_LA[[#This Row],[País]],IFERROR(Emisiones_CO2_CO2eq_LA[[#This Row],[Otras Quemas de Combustible (kilotoneladas CO₂e)]]-Q35,0),0)</f>
        <v>0</v>
      </c>
      <c r="S36">
        <f>IF(A35=Emisiones_CO2_CO2eq_LA[[#This Row],[País]],IFERROR(((Emisiones_CO2_CO2eq_LA[[#This Row],[Otras Quemas de Combustible (kilotoneladas CO₂e)]]-Q35)/Q35)*100,0),0)</f>
        <v>0</v>
      </c>
      <c r="T36" s="5"/>
      <c r="U36">
        <v>3000</v>
      </c>
      <c r="V36">
        <f>IF(A35=Emisiones_CO2_CO2eq_LA[[#This Row],[País]],IFERROR(Emisiones_CO2_CO2eq_LA[[#This Row],[Transporte (kilotoneladas CO₂e)]]-U35,0),0)</f>
        <v>-200</v>
      </c>
      <c r="W36">
        <f>IF(A35=Emisiones_CO2_CO2eq_LA[[#This Row],[País]],IFERROR(((Emisiones_CO2_CO2eq_LA[[#This Row],[Transporte (kilotoneladas CO₂e)]]-U35)/U35)*100,0),0)</f>
        <v>-6.25</v>
      </c>
      <c r="X36">
        <v>0.377976565452941</v>
      </c>
      <c r="Y36">
        <v>800</v>
      </c>
      <c r="Z36">
        <f>IF(A35=Emisiones_CO2_CO2eq_LA[[#This Row],[País]],IFERROR(Emisiones_CO2_CO2eq_LA[[#This Row],[Manufactura y Construcción (kilotoneladas CO₂e)]]-Y35,0),0)</f>
        <v>100</v>
      </c>
      <c r="AA36">
        <f>IF(A35=Emisiones_CO2_CO2eq_LA[[#This Row],[País]],IFERROR(((Emisiones_CO2_CO2eq_LA[[#This Row],[Manufactura y Construcción (kilotoneladas CO₂e)]]-Y35)/Y35)*100,0),0)</f>
        <v>14.285714285714285</v>
      </c>
      <c r="AB36">
        <v>0.10079375078745099</v>
      </c>
      <c r="AC36">
        <v>880</v>
      </c>
      <c r="AD36">
        <f>IF(A35=Emisiones_CO2_CO2eq_LA[[#This Row],[País]],IFERROR(Emisiones_CO2_CO2eq_LA[[#This Row],[Emisiones Fugitivas (kilotoneladas CO₂e)]]-AC35,0),0)</f>
        <v>0</v>
      </c>
      <c r="AE36">
        <f>IF(A35=Emisiones_CO2_CO2eq_LA[[#This Row],[País]],IFERROR(((Emisiones_CO2_CO2eq_LA[[#This Row],[Emisiones Fugitivas (kilotoneladas CO₂e)]]-AC35)/AC35)*100,0),0)</f>
        <v>0</v>
      </c>
      <c r="AF36">
        <v>0.11087312586619601</v>
      </c>
      <c r="AG36">
        <v>1800</v>
      </c>
      <c r="AH36">
        <f>IF(A35=Emisiones_CO2_CO2eq_LA[[#This Row],[País]],IFERROR(Emisiones_CO2_CO2eq_LA[[#This Row],[Electricidad y Calor (kilotoneladas CO₂e)]]-AG35,0),0)</f>
        <v>0</v>
      </c>
      <c r="AI36">
        <f>IF(A35=Emisiones_CO2_CO2eq_LA[[#This Row],[País]],IFERROR(((Emisiones_CO2_CO2eq_LA[[#This Row],[Electricidad y Calor (kilotoneladas CO₂e)]]-AG35)/AG35)*100,0),0)</f>
        <v>0</v>
      </c>
      <c r="AJ36">
        <v>0.22678593927176499</v>
      </c>
    </row>
    <row r="37" spans="1:36" x14ac:dyDescent="0.25">
      <c r="A37" t="s">
        <v>40</v>
      </c>
      <c r="B37" t="s">
        <v>40</v>
      </c>
      <c r="C37" t="s">
        <v>41</v>
      </c>
      <c r="D37">
        <v>1998</v>
      </c>
      <c r="E37">
        <v>900</v>
      </c>
      <c r="F37">
        <f>IF(A36=Emisiones_CO2_CO2eq_LA[[#This Row],[País]],IFERROR(Emisiones_CO2_CO2eq_LA[[#This Row],[Edificios (kilotoneladas CO₂e)]]-E36,0),0)</f>
        <v>0</v>
      </c>
      <c r="G37">
        <f>IF(A36=Emisiones_CO2_CO2eq_LA[[#This Row],[País]],IFERROR(((Emisiones_CO2_CO2eq_LA[[#This Row],[Edificios (kilotoneladas CO₂e)]]-E36)/E36)*100,0),0)</f>
        <v>0</v>
      </c>
      <c r="H37">
        <v>0.111152278621711</v>
      </c>
      <c r="I37">
        <v>530</v>
      </c>
      <c r="J37">
        <f>IF(A36=Emisiones_CO2_CO2eq_LA[[#This Row],[País]],IFERROR(Emisiones_CO2_CO2eq_LA[[#This Row],[Industria (kilotoneladas CO₂e)]]-I36,0),0)</f>
        <v>60</v>
      </c>
      <c r="K37">
        <f>IF(A36=Emisiones_CO2_CO2eq_LA[[#This Row],[País]],IFERROR(((Emisiones_CO2_CO2eq_LA[[#This Row],[Industria (kilotoneladas CO₂e)]]-I36)/I36)*100,0),0)</f>
        <v>12.76595744680851</v>
      </c>
      <c r="L37">
        <v>6.5456341855007996E-2</v>
      </c>
      <c r="M37">
        <v>77370</v>
      </c>
      <c r="N37">
        <f>IF(A36=Emisiones_CO2_CO2eq_LA[[#This Row],[País]],IFERROR(Emisiones_CO2_CO2eq_LA[[#This Row],[UCTUS (kilotoneladas CO₂e)]]-M36,0),0)</f>
        <v>0</v>
      </c>
      <c r="O37">
        <f>IF(A36=Emisiones_CO2_CO2eq_LA[[#This Row],[País]],IFERROR(((Emisiones_CO2_CO2eq_LA[[#This Row],[UCTUS (kilotoneladas CO₂e)]]-M36)/M36)*100,0),0)</f>
        <v>0</v>
      </c>
      <c r="P37">
        <v>9.55539088551315</v>
      </c>
      <c r="Q37">
        <v>0</v>
      </c>
      <c r="R37">
        <f>IF(A36=Emisiones_CO2_CO2eq_LA[[#This Row],[País]],IFERROR(Emisiones_CO2_CO2eq_LA[[#This Row],[Otras Quemas de Combustible (kilotoneladas CO₂e)]]-Q36,0),0)</f>
        <v>0</v>
      </c>
      <c r="S37">
        <f>IF(A36=Emisiones_CO2_CO2eq_LA[[#This Row],[País]],IFERROR(((Emisiones_CO2_CO2eq_LA[[#This Row],[Otras Quemas de Combustible (kilotoneladas CO₂e)]]-Q36)/Q36)*100,0),0)</f>
        <v>0</v>
      </c>
      <c r="T37" s="5"/>
      <c r="U37">
        <v>3100</v>
      </c>
      <c r="V37">
        <f>IF(A36=Emisiones_CO2_CO2eq_LA[[#This Row],[País]],IFERROR(Emisiones_CO2_CO2eq_LA[[#This Row],[Transporte (kilotoneladas CO₂e)]]-U36,0),0)</f>
        <v>100</v>
      </c>
      <c r="W37">
        <f>IF(A36=Emisiones_CO2_CO2eq_LA[[#This Row],[País]],IFERROR(((Emisiones_CO2_CO2eq_LA[[#This Row],[Transporte (kilotoneladas CO₂e)]]-U36)/U36)*100,0),0)</f>
        <v>3.3333333333333335</v>
      </c>
      <c r="X37">
        <v>0.382857848585896</v>
      </c>
      <c r="Y37">
        <v>800</v>
      </c>
      <c r="Z37">
        <f>IF(A36=Emisiones_CO2_CO2eq_LA[[#This Row],[País]],IFERROR(Emisiones_CO2_CO2eq_LA[[#This Row],[Manufactura y Construcción (kilotoneladas CO₂e)]]-Y36,0),0)</f>
        <v>0</v>
      </c>
      <c r="AA37">
        <f>IF(A36=Emisiones_CO2_CO2eq_LA[[#This Row],[País]],IFERROR(((Emisiones_CO2_CO2eq_LA[[#This Row],[Manufactura y Construcción (kilotoneladas CO₂e)]]-Y36)/Y36)*100,0),0)</f>
        <v>0</v>
      </c>
      <c r="AB37">
        <v>9.8802025441521502E-2</v>
      </c>
      <c r="AC37">
        <v>880</v>
      </c>
      <c r="AD37">
        <f>IF(A36=Emisiones_CO2_CO2eq_LA[[#This Row],[País]],IFERROR(Emisiones_CO2_CO2eq_LA[[#This Row],[Emisiones Fugitivas (kilotoneladas CO₂e)]]-AC36,0),0)</f>
        <v>0</v>
      </c>
      <c r="AE37">
        <f>IF(A36=Emisiones_CO2_CO2eq_LA[[#This Row],[País]],IFERROR(((Emisiones_CO2_CO2eq_LA[[#This Row],[Emisiones Fugitivas (kilotoneladas CO₂e)]]-AC36)/AC36)*100,0),0)</f>
        <v>0</v>
      </c>
      <c r="AF37">
        <v>0.10868222798567299</v>
      </c>
      <c r="AG37">
        <v>2000</v>
      </c>
      <c r="AH37">
        <f>IF(A36=Emisiones_CO2_CO2eq_LA[[#This Row],[País]],IFERROR(Emisiones_CO2_CO2eq_LA[[#This Row],[Electricidad y Calor (kilotoneladas CO₂e)]]-AG36,0),0)</f>
        <v>200</v>
      </c>
      <c r="AI37">
        <f>IF(A36=Emisiones_CO2_CO2eq_LA[[#This Row],[País]],IFERROR(((Emisiones_CO2_CO2eq_LA[[#This Row],[Electricidad y Calor (kilotoneladas CO₂e)]]-AG36)/AG36)*100,0),0)</f>
        <v>11.111111111111111</v>
      </c>
      <c r="AJ37">
        <v>0.247005063603803</v>
      </c>
    </row>
    <row r="38" spans="1:36" x14ac:dyDescent="0.25">
      <c r="A38" t="s">
        <v>40</v>
      </c>
      <c r="B38" t="s">
        <v>40</v>
      </c>
      <c r="C38" t="s">
        <v>41</v>
      </c>
      <c r="D38">
        <v>1999</v>
      </c>
      <c r="E38">
        <v>900</v>
      </c>
      <c r="F38">
        <f>IF(A37=Emisiones_CO2_CO2eq_LA[[#This Row],[País]],IFERROR(Emisiones_CO2_CO2eq_LA[[#This Row],[Edificios (kilotoneladas CO₂e)]]-E37,0),0)</f>
        <v>0</v>
      </c>
      <c r="G38">
        <f>IF(A37=Emisiones_CO2_CO2eq_LA[[#This Row],[País]],IFERROR(((Emisiones_CO2_CO2eq_LA[[#This Row],[Edificios (kilotoneladas CO₂e)]]-E37)/E37)*100,0),0)</f>
        <v>0</v>
      </c>
      <c r="H38">
        <v>0.108998425578297</v>
      </c>
      <c r="I38">
        <v>540</v>
      </c>
      <c r="J38">
        <f>IF(A37=Emisiones_CO2_CO2eq_LA[[#This Row],[País]],IFERROR(Emisiones_CO2_CO2eq_LA[[#This Row],[Industria (kilotoneladas CO₂e)]]-I37,0),0)</f>
        <v>10</v>
      </c>
      <c r="K38">
        <f>IF(A37=Emisiones_CO2_CO2eq_LA[[#This Row],[País]],IFERROR(((Emisiones_CO2_CO2eq_LA[[#This Row],[Industria (kilotoneladas CO₂e)]]-I37)/I37)*100,0),0)</f>
        <v>1.8867924528301887</v>
      </c>
      <c r="L38">
        <v>6.5399055346978305E-2</v>
      </c>
      <c r="M38">
        <v>77370</v>
      </c>
      <c r="N38">
        <f>IF(A37=Emisiones_CO2_CO2eq_LA[[#This Row],[País]],IFERROR(Emisiones_CO2_CO2eq_LA[[#This Row],[UCTUS (kilotoneladas CO₂e)]]-M37,0),0)</f>
        <v>0</v>
      </c>
      <c r="O38">
        <f>IF(A37=Emisiones_CO2_CO2eq_LA[[#This Row],[País]],IFERROR(((Emisiones_CO2_CO2eq_LA[[#This Row],[UCTUS (kilotoneladas CO₂e)]]-M37)/M37)*100,0),0)</f>
        <v>0</v>
      </c>
      <c r="P38">
        <v>9.3702313188809505</v>
      </c>
      <c r="Q38">
        <v>0</v>
      </c>
      <c r="R38">
        <f>IF(A37=Emisiones_CO2_CO2eq_LA[[#This Row],[País]],IFERROR(Emisiones_CO2_CO2eq_LA[[#This Row],[Otras Quemas de Combustible (kilotoneladas CO₂e)]]-Q37,0),0)</f>
        <v>0</v>
      </c>
      <c r="S38">
        <f>IF(A37=Emisiones_CO2_CO2eq_LA[[#This Row],[País]],IFERROR(((Emisiones_CO2_CO2eq_LA[[#This Row],[Otras Quemas de Combustible (kilotoneladas CO₂e)]]-Q37)/Q37)*100,0),0)</f>
        <v>0</v>
      </c>
      <c r="T38" s="5"/>
      <c r="U38">
        <v>3100</v>
      </c>
      <c r="V38">
        <f>IF(A37=Emisiones_CO2_CO2eq_LA[[#This Row],[País]],IFERROR(Emisiones_CO2_CO2eq_LA[[#This Row],[Transporte (kilotoneladas CO₂e)]]-U37,0),0)</f>
        <v>0</v>
      </c>
      <c r="W38">
        <f>IF(A37=Emisiones_CO2_CO2eq_LA[[#This Row],[País]],IFERROR(((Emisiones_CO2_CO2eq_LA[[#This Row],[Transporte (kilotoneladas CO₂e)]]-U37)/U37)*100,0),0)</f>
        <v>0</v>
      </c>
      <c r="X38">
        <v>0.37543902143635699</v>
      </c>
      <c r="Y38">
        <v>900</v>
      </c>
      <c r="Z38">
        <f>IF(A37=Emisiones_CO2_CO2eq_LA[[#This Row],[País]],IFERROR(Emisiones_CO2_CO2eq_LA[[#This Row],[Manufactura y Construcción (kilotoneladas CO₂e)]]-Y37,0),0)</f>
        <v>100</v>
      </c>
      <c r="AA38">
        <f>IF(A37=Emisiones_CO2_CO2eq_LA[[#This Row],[País]],IFERROR(((Emisiones_CO2_CO2eq_LA[[#This Row],[Manufactura y Construcción (kilotoneladas CO₂e)]]-Y37)/Y37)*100,0),0)</f>
        <v>12.5</v>
      </c>
      <c r="AB38">
        <v>0.108998425578297</v>
      </c>
      <c r="AC38">
        <v>660</v>
      </c>
      <c r="AD38">
        <f>IF(A37=Emisiones_CO2_CO2eq_LA[[#This Row],[País]],IFERROR(Emisiones_CO2_CO2eq_LA[[#This Row],[Emisiones Fugitivas (kilotoneladas CO₂e)]]-AC37,0),0)</f>
        <v>-220</v>
      </c>
      <c r="AE38">
        <f>IF(A37=Emisiones_CO2_CO2eq_LA[[#This Row],[País]],IFERROR(((Emisiones_CO2_CO2eq_LA[[#This Row],[Emisiones Fugitivas (kilotoneladas CO₂e)]]-AC37)/AC37)*100,0),0)</f>
        <v>-25</v>
      </c>
      <c r="AF38">
        <v>7.9932178757417899E-2</v>
      </c>
      <c r="AG38">
        <v>1500</v>
      </c>
      <c r="AH38">
        <f>IF(A37=Emisiones_CO2_CO2eq_LA[[#This Row],[País]],IFERROR(Emisiones_CO2_CO2eq_LA[[#This Row],[Electricidad y Calor (kilotoneladas CO₂e)]]-AG37,0),0)</f>
        <v>-500</v>
      </c>
      <c r="AI38">
        <f>IF(A37=Emisiones_CO2_CO2eq_LA[[#This Row],[País]],IFERROR(((Emisiones_CO2_CO2eq_LA[[#This Row],[Electricidad y Calor (kilotoneladas CO₂e)]]-AG37)/AG37)*100,0),0)</f>
        <v>-25</v>
      </c>
      <c r="AJ38">
        <v>0.18166404263049499</v>
      </c>
    </row>
    <row r="39" spans="1:36" x14ac:dyDescent="0.25">
      <c r="A39" t="s">
        <v>40</v>
      </c>
      <c r="B39" t="s">
        <v>40</v>
      </c>
      <c r="C39" t="s">
        <v>41</v>
      </c>
      <c r="D39">
        <v>2000</v>
      </c>
      <c r="E39">
        <v>800</v>
      </c>
      <c r="F39">
        <f>IF(A38=Emisiones_CO2_CO2eq_LA[[#This Row],[País]],IFERROR(Emisiones_CO2_CO2eq_LA[[#This Row],[Edificios (kilotoneladas CO₂e)]]-E38,0),0)</f>
        <v>-100</v>
      </c>
      <c r="G39">
        <f>IF(A38=Emisiones_CO2_CO2eq_LA[[#This Row],[País]],IFERROR(((Emisiones_CO2_CO2eq_LA[[#This Row],[Edificios (kilotoneladas CO₂e)]]-E38)/E38)*100,0),0)</f>
        <v>-11.111111111111111</v>
      </c>
      <c r="H39">
        <v>9.5034449988120703E-2</v>
      </c>
      <c r="I39">
        <v>480</v>
      </c>
      <c r="J39">
        <f>IF(A38=Emisiones_CO2_CO2eq_LA[[#This Row],[País]],IFERROR(Emisiones_CO2_CO2eq_LA[[#This Row],[Industria (kilotoneladas CO₂e)]]-I38,0),0)</f>
        <v>-60</v>
      </c>
      <c r="K39">
        <f>IF(A38=Emisiones_CO2_CO2eq_LA[[#This Row],[País]],IFERROR(((Emisiones_CO2_CO2eq_LA[[#This Row],[Industria (kilotoneladas CO₂e)]]-I38)/I38)*100,0),0)</f>
        <v>-11.111111111111111</v>
      </c>
      <c r="L39">
        <v>5.7020669992872398E-2</v>
      </c>
      <c r="M39">
        <v>77370</v>
      </c>
      <c r="N39">
        <f>IF(A38=Emisiones_CO2_CO2eq_LA[[#This Row],[País]],IFERROR(Emisiones_CO2_CO2eq_LA[[#This Row],[UCTUS (kilotoneladas CO₂e)]]-M38,0),0)</f>
        <v>0</v>
      </c>
      <c r="O39">
        <f>IF(A38=Emisiones_CO2_CO2eq_LA[[#This Row],[País]],IFERROR(((Emisiones_CO2_CO2eq_LA[[#This Row],[UCTUS (kilotoneladas CO₂e)]]-M38)/M38)*100,0),0)</f>
        <v>0</v>
      </c>
      <c r="P39">
        <v>9.1910192444761201</v>
      </c>
      <c r="Q39">
        <v>600</v>
      </c>
      <c r="R39">
        <f>IF(A38=Emisiones_CO2_CO2eq_LA[[#This Row],[País]],IFERROR(Emisiones_CO2_CO2eq_LA[[#This Row],[Otras Quemas de Combustible (kilotoneladas CO₂e)]]-Q38,0),0)</f>
        <v>600</v>
      </c>
      <c r="S39">
        <f>IF(A38=Emisiones_CO2_CO2eq_LA[[#This Row],[País]],IFERROR(((Emisiones_CO2_CO2eq_LA[[#This Row],[Otras Quemas de Combustible (kilotoneladas CO₂e)]]-Q38)/Q38)*100,0),0)</f>
        <v>0</v>
      </c>
      <c r="T39">
        <v>7.0000000000000007E-2</v>
      </c>
      <c r="U39">
        <v>2900</v>
      </c>
      <c r="V39">
        <f>IF(A38=Emisiones_CO2_CO2eq_LA[[#This Row],[País]],IFERROR(Emisiones_CO2_CO2eq_LA[[#This Row],[Transporte (kilotoneladas CO₂e)]]-U38,0),0)</f>
        <v>-200</v>
      </c>
      <c r="W39">
        <f>IF(A38=Emisiones_CO2_CO2eq_LA[[#This Row],[País]],IFERROR(((Emisiones_CO2_CO2eq_LA[[#This Row],[Transporte (kilotoneladas CO₂e)]]-U38)/U38)*100,0),0)</f>
        <v>-6.4516129032258061</v>
      </c>
      <c r="X39">
        <v>0.34449988120693698</v>
      </c>
      <c r="Y39">
        <v>900</v>
      </c>
      <c r="Z39">
        <f>IF(A38=Emisiones_CO2_CO2eq_LA[[#This Row],[País]],IFERROR(Emisiones_CO2_CO2eq_LA[[#This Row],[Manufactura y Construcción (kilotoneladas CO₂e)]]-Y38,0),0)</f>
        <v>0</v>
      </c>
      <c r="AA39">
        <f>IF(A38=Emisiones_CO2_CO2eq_LA[[#This Row],[País]],IFERROR(((Emisiones_CO2_CO2eq_LA[[#This Row],[Manufactura y Construcción (kilotoneladas CO₂e)]]-Y38)/Y38)*100,0),0)</f>
        <v>0</v>
      </c>
      <c r="AB39">
        <v>0.106913756236635</v>
      </c>
      <c r="AC39">
        <v>490</v>
      </c>
      <c r="AD39">
        <f>IF(A38=Emisiones_CO2_CO2eq_LA[[#This Row],[País]],IFERROR(Emisiones_CO2_CO2eq_LA[[#This Row],[Emisiones Fugitivas (kilotoneladas CO₂e)]]-AC38,0),0)</f>
        <v>-170</v>
      </c>
      <c r="AE39">
        <f>IF(A38=Emisiones_CO2_CO2eq_LA[[#This Row],[País]],IFERROR(((Emisiones_CO2_CO2eq_LA[[#This Row],[Emisiones Fugitivas (kilotoneladas CO₂e)]]-AC38)/AC38)*100,0),0)</f>
        <v>-25.757575757575758</v>
      </c>
      <c r="AF39">
        <v>5.8208600617723899E-2</v>
      </c>
      <c r="AG39">
        <v>1800</v>
      </c>
      <c r="AH39">
        <f>IF(A38=Emisiones_CO2_CO2eq_LA[[#This Row],[País]],IFERROR(Emisiones_CO2_CO2eq_LA[[#This Row],[Electricidad y Calor (kilotoneladas CO₂e)]]-AG38,0),0)</f>
        <v>300</v>
      </c>
      <c r="AI39">
        <f>IF(A38=Emisiones_CO2_CO2eq_LA[[#This Row],[País]],IFERROR(((Emisiones_CO2_CO2eq_LA[[#This Row],[Electricidad y Calor (kilotoneladas CO₂e)]]-AG38)/AG38)*100,0),0)</f>
        <v>20</v>
      </c>
      <c r="AJ39">
        <v>0.213827512473271</v>
      </c>
    </row>
    <row r="40" spans="1:36" x14ac:dyDescent="0.25">
      <c r="A40" t="s">
        <v>40</v>
      </c>
      <c r="B40" t="s">
        <v>40</v>
      </c>
      <c r="C40" t="s">
        <v>41</v>
      </c>
      <c r="D40">
        <v>2001</v>
      </c>
      <c r="E40">
        <v>800</v>
      </c>
      <c r="F40">
        <f>IF(A39=Emisiones_CO2_CO2eq_LA[[#This Row],[País]],IFERROR(Emisiones_CO2_CO2eq_LA[[#This Row],[Edificios (kilotoneladas CO₂e)]]-E39,0),0)</f>
        <v>0</v>
      </c>
      <c r="G40">
        <f>IF(A39=Emisiones_CO2_CO2eq_LA[[#This Row],[País]],IFERROR(((Emisiones_CO2_CO2eq_LA[[#This Row],[Edificios (kilotoneladas CO₂e)]]-E39)/E39)*100,0),0)</f>
        <v>0</v>
      </c>
      <c r="H40">
        <v>9.3240093240093205E-2</v>
      </c>
      <c r="I40">
        <v>440</v>
      </c>
      <c r="J40">
        <f>IF(A39=Emisiones_CO2_CO2eq_LA[[#This Row],[País]],IFERROR(Emisiones_CO2_CO2eq_LA[[#This Row],[Industria (kilotoneladas CO₂e)]]-I39,0),0)</f>
        <v>-40</v>
      </c>
      <c r="K40">
        <f>IF(A39=Emisiones_CO2_CO2eq_LA[[#This Row],[País]],IFERROR(((Emisiones_CO2_CO2eq_LA[[#This Row],[Industria (kilotoneladas CO₂e)]]-I39)/I39)*100,0),0)</f>
        <v>-8.3333333333333321</v>
      </c>
      <c r="L40">
        <v>5.1282051282051197E-2</v>
      </c>
      <c r="M40">
        <v>77000</v>
      </c>
      <c r="N40">
        <f>IF(A39=Emisiones_CO2_CO2eq_LA[[#This Row],[País]],IFERROR(Emisiones_CO2_CO2eq_LA[[#This Row],[UCTUS (kilotoneladas CO₂e)]]-M39,0),0)</f>
        <v>-370</v>
      </c>
      <c r="O40">
        <f>IF(A39=Emisiones_CO2_CO2eq_LA[[#This Row],[País]],IFERROR(((Emisiones_CO2_CO2eq_LA[[#This Row],[UCTUS (kilotoneladas CO₂e)]]-M39)/M39)*100,0),0)</f>
        <v>-0.47822153289388653</v>
      </c>
      <c r="P40">
        <v>8.9743589743589691</v>
      </c>
      <c r="Q40">
        <v>600</v>
      </c>
      <c r="R40">
        <f>IF(A39=Emisiones_CO2_CO2eq_LA[[#This Row],[País]],IFERROR(Emisiones_CO2_CO2eq_LA[[#This Row],[Otras Quemas de Combustible (kilotoneladas CO₂e)]]-Q39,0),0)</f>
        <v>0</v>
      </c>
      <c r="S40">
        <f>IF(A39=Emisiones_CO2_CO2eq_LA[[#This Row],[País]],IFERROR(((Emisiones_CO2_CO2eq_LA[[#This Row],[Otras Quemas de Combustible (kilotoneladas CO₂e)]]-Q39)/Q39)*100,0),0)</f>
        <v>0</v>
      </c>
      <c r="T40">
        <v>7.0000000000000007E-2</v>
      </c>
      <c r="U40">
        <v>2900</v>
      </c>
      <c r="V40">
        <f>IF(A39=Emisiones_CO2_CO2eq_LA[[#This Row],[País]],IFERROR(Emisiones_CO2_CO2eq_LA[[#This Row],[Transporte (kilotoneladas CO₂e)]]-U39,0),0)</f>
        <v>0</v>
      </c>
      <c r="W40">
        <f>IF(A39=Emisiones_CO2_CO2eq_LA[[#This Row],[País]],IFERROR(((Emisiones_CO2_CO2eq_LA[[#This Row],[Transporte (kilotoneladas CO₂e)]]-U39)/U39)*100,0),0)</f>
        <v>0</v>
      </c>
      <c r="X40">
        <v>0.33799533799533799</v>
      </c>
      <c r="Y40">
        <v>800</v>
      </c>
      <c r="Z40">
        <f>IF(A39=Emisiones_CO2_CO2eq_LA[[#This Row],[País]],IFERROR(Emisiones_CO2_CO2eq_LA[[#This Row],[Manufactura y Construcción (kilotoneladas CO₂e)]]-Y39,0),0)</f>
        <v>-100</v>
      </c>
      <c r="AA40">
        <f>IF(A39=Emisiones_CO2_CO2eq_LA[[#This Row],[País]],IFERROR(((Emisiones_CO2_CO2eq_LA[[#This Row],[Manufactura y Construcción (kilotoneladas CO₂e)]]-Y39)/Y39)*100,0),0)</f>
        <v>-11.111111111111111</v>
      </c>
      <c r="AB40">
        <v>9.3240093240093205E-2</v>
      </c>
      <c r="AC40">
        <v>330</v>
      </c>
      <c r="AD40">
        <f>IF(A39=Emisiones_CO2_CO2eq_LA[[#This Row],[País]],IFERROR(Emisiones_CO2_CO2eq_LA[[#This Row],[Emisiones Fugitivas (kilotoneladas CO₂e)]]-AC39,0),0)</f>
        <v>-160</v>
      </c>
      <c r="AE40">
        <f>IF(A39=Emisiones_CO2_CO2eq_LA[[#This Row],[País]],IFERROR(((Emisiones_CO2_CO2eq_LA[[#This Row],[Emisiones Fugitivas (kilotoneladas CO₂e)]]-AC39)/AC39)*100,0),0)</f>
        <v>-32.653061224489797</v>
      </c>
      <c r="AF40">
        <v>3.8461538461538401E-2</v>
      </c>
      <c r="AG40">
        <v>1600</v>
      </c>
      <c r="AH40">
        <f>IF(A39=Emisiones_CO2_CO2eq_LA[[#This Row],[País]],IFERROR(Emisiones_CO2_CO2eq_LA[[#This Row],[Electricidad y Calor (kilotoneladas CO₂e)]]-AG39,0),0)</f>
        <v>-200</v>
      </c>
      <c r="AI40">
        <f>IF(A39=Emisiones_CO2_CO2eq_LA[[#This Row],[País]],IFERROR(((Emisiones_CO2_CO2eq_LA[[#This Row],[Electricidad y Calor (kilotoneladas CO₂e)]]-AG39)/AG39)*100,0),0)</f>
        <v>-11.111111111111111</v>
      </c>
      <c r="AJ40">
        <v>0.18648018648018599</v>
      </c>
    </row>
    <row r="41" spans="1:36" x14ac:dyDescent="0.25">
      <c r="A41" t="s">
        <v>40</v>
      </c>
      <c r="B41" t="s">
        <v>40</v>
      </c>
      <c r="C41" t="s">
        <v>41</v>
      </c>
      <c r="D41">
        <v>2002</v>
      </c>
      <c r="E41">
        <v>900</v>
      </c>
      <c r="F41">
        <f>IF(A40=Emisiones_CO2_CO2eq_LA[[#This Row],[País]],IFERROR(Emisiones_CO2_CO2eq_LA[[#This Row],[Edificios (kilotoneladas CO₂e)]]-E40,0),0)</f>
        <v>100</v>
      </c>
      <c r="G41">
        <f>IF(A40=Emisiones_CO2_CO2eq_LA[[#This Row],[País]],IFERROR(((Emisiones_CO2_CO2eq_LA[[#This Row],[Edificios (kilotoneladas CO₂e)]]-E40)/E40)*100,0),0)</f>
        <v>12.5</v>
      </c>
      <c r="H41">
        <v>0.102939494452705</v>
      </c>
      <c r="I41">
        <v>440</v>
      </c>
      <c r="J41">
        <f>IF(A40=Emisiones_CO2_CO2eq_LA[[#This Row],[País]],IFERROR(Emisiones_CO2_CO2eq_LA[[#This Row],[Industria (kilotoneladas CO₂e)]]-I40,0),0)</f>
        <v>0</v>
      </c>
      <c r="K41">
        <f>IF(A40=Emisiones_CO2_CO2eq_LA[[#This Row],[País]],IFERROR(((Emisiones_CO2_CO2eq_LA[[#This Row],[Industria (kilotoneladas CO₂e)]]-I40)/I40)*100,0),0)</f>
        <v>0</v>
      </c>
      <c r="L41">
        <v>5.0325975065766901E-2</v>
      </c>
      <c r="M41">
        <v>77000</v>
      </c>
      <c r="N41">
        <f>IF(A40=Emisiones_CO2_CO2eq_LA[[#This Row],[País]],IFERROR(Emisiones_CO2_CO2eq_LA[[#This Row],[UCTUS (kilotoneladas CO₂e)]]-M40,0),0)</f>
        <v>0</v>
      </c>
      <c r="O41">
        <f>IF(A40=Emisiones_CO2_CO2eq_LA[[#This Row],[País]],IFERROR(((Emisiones_CO2_CO2eq_LA[[#This Row],[UCTUS (kilotoneladas CO₂e)]]-M40)/M40)*100,0),0)</f>
        <v>0</v>
      </c>
      <c r="P41">
        <v>8.8070456365091996</v>
      </c>
      <c r="Q41">
        <v>600</v>
      </c>
      <c r="R41">
        <f>IF(A40=Emisiones_CO2_CO2eq_LA[[#This Row],[País]],IFERROR(Emisiones_CO2_CO2eq_LA[[#This Row],[Otras Quemas de Combustible (kilotoneladas CO₂e)]]-Q40,0),0)</f>
        <v>0</v>
      </c>
      <c r="S41">
        <f>IF(A40=Emisiones_CO2_CO2eq_LA[[#This Row],[País]],IFERROR(((Emisiones_CO2_CO2eq_LA[[#This Row],[Otras Quemas de Combustible (kilotoneladas CO₂e)]]-Q40)/Q40)*100,0),0)</f>
        <v>0</v>
      </c>
      <c r="T41">
        <v>7.0000000000000007E-2</v>
      </c>
      <c r="U41">
        <v>2900</v>
      </c>
      <c r="V41">
        <f>IF(A40=Emisiones_CO2_CO2eq_LA[[#This Row],[País]],IFERROR(Emisiones_CO2_CO2eq_LA[[#This Row],[Transporte (kilotoneladas CO₂e)]]-U40,0),0)</f>
        <v>0</v>
      </c>
      <c r="W41">
        <f>IF(A40=Emisiones_CO2_CO2eq_LA[[#This Row],[País]],IFERROR(((Emisiones_CO2_CO2eq_LA[[#This Row],[Transporte (kilotoneladas CO₂e)]]-U40)/U40)*100,0),0)</f>
        <v>0</v>
      </c>
      <c r="X41">
        <v>0.33169392656982699</v>
      </c>
      <c r="Y41">
        <v>900</v>
      </c>
      <c r="Z41">
        <f>IF(A40=Emisiones_CO2_CO2eq_LA[[#This Row],[País]],IFERROR(Emisiones_CO2_CO2eq_LA[[#This Row],[Manufactura y Construcción (kilotoneladas CO₂e)]]-Y40,0),0)</f>
        <v>100</v>
      </c>
      <c r="AA41">
        <f>IF(A40=Emisiones_CO2_CO2eq_LA[[#This Row],[País]],IFERROR(((Emisiones_CO2_CO2eq_LA[[#This Row],[Manufactura y Construcción (kilotoneladas CO₂e)]]-Y40)/Y40)*100,0),0)</f>
        <v>12.5</v>
      </c>
      <c r="AB41">
        <v>0.102939494452705</v>
      </c>
      <c r="AC41">
        <v>440</v>
      </c>
      <c r="AD41">
        <f>IF(A40=Emisiones_CO2_CO2eq_LA[[#This Row],[País]],IFERROR(Emisiones_CO2_CO2eq_LA[[#This Row],[Emisiones Fugitivas (kilotoneladas CO₂e)]]-AC40,0),0)</f>
        <v>110</v>
      </c>
      <c r="AE41">
        <f>IF(A40=Emisiones_CO2_CO2eq_LA[[#This Row],[País]],IFERROR(((Emisiones_CO2_CO2eq_LA[[#This Row],[Emisiones Fugitivas (kilotoneladas CO₂e)]]-AC40)/AC40)*100,0),0)</f>
        <v>33.333333333333329</v>
      </c>
      <c r="AF41">
        <v>5.0325975065766901E-2</v>
      </c>
      <c r="AG41">
        <v>1800</v>
      </c>
      <c r="AH41">
        <f>IF(A40=Emisiones_CO2_CO2eq_LA[[#This Row],[País]],IFERROR(Emisiones_CO2_CO2eq_LA[[#This Row],[Electricidad y Calor (kilotoneladas CO₂e)]]-AG40,0),0)</f>
        <v>200</v>
      </c>
      <c r="AI41">
        <f>IF(A40=Emisiones_CO2_CO2eq_LA[[#This Row],[País]],IFERROR(((Emisiones_CO2_CO2eq_LA[[#This Row],[Electricidad y Calor (kilotoneladas CO₂e)]]-AG40)/AG40)*100,0),0)</f>
        <v>12.5</v>
      </c>
      <c r="AJ41">
        <v>0.20587898890541001</v>
      </c>
    </row>
    <row r="42" spans="1:36" x14ac:dyDescent="0.25">
      <c r="A42" t="s">
        <v>40</v>
      </c>
      <c r="B42" t="s">
        <v>40</v>
      </c>
      <c r="C42" t="s">
        <v>41</v>
      </c>
      <c r="D42">
        <v>2003</v>
      </c>
      <c r="E42">
        <v>900</v>
      </c>
      <c r="F42">
        <f>IF(A41=Emisiones_CO2_CO2eq_LA[[#This Row],[País]],IFERROR(Emisiones_CO2_CO2eq_LA[[#This Row],[Edificios (kilotoneladas CO₂e)]]-E41,0),0)</f>
        <v>0</v>
      </c>
      <c r="G42">
        <f>IF(A41=Emisiones_CO2_CO2eq_LA[[#This Row],[País]],IFERROR(((Emisiones_CO2_CO2eq_LA[[#This Row],[Edificios (kilotoneladas CO₂e)]]-E41)/E41)*100,0),0)</f>
        <v>0</v>
      </c>
      <c r="H42">
        <v>0.101055468223669</v>
      </c>
      <c r="I42">
        <v>500</v>
      </c>
      <c r="J42">
        <f>IF(A41=Emisiones_CO2_CO2eq_LA[[#This Row],[País]],IFERROR(Emisiones_CO2_CO2eq_LA[[#This Row],[Industria (kilotoneladas CO₂e)]]-I41,0),0)</f>
        <v>60</v>
      </c>
      <c r="K42">
        <f>IF(A41=Emisiones_CO2_CO2eq_LA[[#This Row],[País]],IFERROR(((Emisiones_CO2_CO2eq_LA[[#This Row],[Industria (kilotoneladas CO₂e)]]-I41)/I41)*100,0),0)</f>
        <v>13.636363636363635</v>
      </c>
      <c r="L42">
        <v>5.6141926790927402E-2</v>
      </c>
      <c r="M42">
        <v>77000</v>
      </c>
      <c r="N42">
        <f>IF(A41=Emisiones_CO2_CO2eq_LA[[#This Row],[País]],IFERROR(Emisiones_CO2_CO2eq_LA[[#This Row],[UCTUS (kilotoneladas CO₂e)]]-M41,0),0)</f>
        <v>0</v>
      </c>
      <c r="O42">
        <f>IF(A41=Emisiones_CO2_CO2eq_LA[[#This Row],[País]],IFERROR(((Emisiones_CO2_CO2eq_LA[[#This Row],[UCTUS (kilotoneladas CO₂e)]]-M41)/M41)*100,0),0)</f>
        <v>0</v>
      </c>
      <c r="P42">
        <v>8.6458567258028296</v>
      </c>
      <c r="Q42">
        <v>700</v>
      </c>
      <c r="R42">
        <f>IF(A41=Emisiones_CO2_CO2eq_LA[[#This Row],[País]],IFERROR(Emisiones_CO2_CO2eq_LA[[#This Row],[Otras Quemas de Combustible (kilotoneladas CO₂e)]]-Q41,0),0)</f>
        <v>100</v>
      </c>
      <c r="S42">
        <f>IF(A41=Emisiones_CO2_CO2eq_LA[[#This Row],[País]],IFERROR(((Emisiones_CO2_CO2eq_LA[[#This Row],[Otras Quemas de Combustible (kilotoneladas CO₂e)]]-Q41)/Q41)*100,0),0)</f>
        <v>16.666666666666664</v>
      </c>
      <c r="T42">
        <v>0.08</v>
      </c>
      <c r="U42">
        <v>3100</v>
      </c>
      <c r="V42">
        <f>IF(A41=Emisiones_CO2_CO2eq_LA[[#This Row],[País]],IFERROR(Emisiones_CO2_CO2eq_LA[[#This Row],[Transporte (kilotoneladas CO₂e)]]-U41,0),0)</f>
        <v>200</v>
      </c>
      <c r="W42">
        <f>IF(A41=Emisiones_CO2_CO2eq_LA[[#This Row],[País]],IFERROR(((Emisiones_CO2_CO2eq_LA[[#This Row],[Transporte (kilotoneladas CO₂e)]]-U41)/U41)*100,0),0)</f>
        <v>6.8965517241379306</v>
      </c>
      <c r="X42">
        <v>0.34807994610374998</v>
      </c>
      <c r="Y42">
        <v>900</v>
      </c>
      <c r="Z42">
        <f>IF(A41=Emisiones_CO2_CO2eq_LA[[#This Row],[País]],IFERROR(Emisiones_CO2_CO2eq_LA[[#This Row],[Manufactura y Construcción (kilotoneladas CO₂e)]]-Y41,0),0)</f>
        <v>0</v>
      </c>
      <c r="AA42">
        <f>IF(A41=Emisiones_CO2_CO2eq_LA[[#This Row],[País]],IFERROR(((Emisiones_CO2_CO2eq_LA[[#This Row],[Manufactura y Construcción (kilotoneladas CO₂e)]]-Y41)/Y41)*100,0),0)</f>
        <v>0</v>
      </c>
      <c r="AB42">
        <v>0.101055468223669</v>
      </c>
      <c r="AC42">
        <v>550</v>
      </c>
      <c r="AD42">
        <f>IF(A41=Emisiones_CO2_CO2eq_LA[[#This Row],[País]],IFERROR(Emisiones_CO2_CO2eq_LA[[#This Row],[Emisiones Fugitivas (kilotoneladas CO₂e)]]-AC41,0),0)</f>
        <v>110</v>
      </c>
      <c r="AE42">
        <f>IF(A41=Emisiones_CO2_CO2eq_LA[[#This Row],[País]],IFERROR(((Emisiones_CO2_CO2eq_LA[[#This Row],[Emisiones Fugitivas (kilotoneladas CO₂e)]]-AC41)/AC41)*100,0),0)</f>
        <v>25</v>
      </c>
      <c r="AF42">
        <v>6.1756119470020202E-2</v>
      </c>
      <c r="AG42">
        <v>2100</v>
      </c>
      <c r="AH42">
        <f>IF(A41=Emisiones_CO2_CO2eq_LA[[#This Row],[País]],IFERROR(Emisiones_CO2_CO2eq_LA[[#This Row],[Electricidad y Calor (kilotoneladas CO₂e)]]-AG41,0),0)</f>
        <v>300</v>
      </c>
      <c r="AI42">
        <f>IF(A41=Emisiones_CO2_CO2eq_LA[[#This Row],[País]],IFERROR(((Emisiones_CO2_CO2eq_LA[[#This Row],[Electricidad y Calor (kilotoneladas CO₂e)]]-AG41)/AG41)*100,0),0)</f>
        <v>16.666666666666664</v>
      </c>
      <c r="AJ42">
        <v>0.23579609252189501</v>
      </c>
    </row>
    <row r="43" spans="1:36" x14ac:dyDescent="0.25">
      <c r="A43" t="s">
        <v>40</v>
      </c>
      <c r="B43" t="s">
        <v>40</v>
      </c>
      <c r="C43" t="s">
        <v>41</v>
      </c>
      <c r="D43">
        <v>2004</v>
      </c>
      <c r="E43">
        <v>1000</v>
      </c>
      <c r="F43">
        <f>IF(A42=Emisiones_CO2_CO2eq_LA[[#This Row],[País]],IFERROR(Emisiones_CO2_CO2eq_LA[[#This Row],[Edificios (kilotoneladas CO₂e)]]-E42,0),0)</f>
        <v>100</v>
      </c>
      <c r="G43">
        <f>IF(A42=Emisiones_CO2_CO2eq_LA[[#This Row],[País]],IFERROR(((Emisiones_CO2_CO2eq_LA[[#This Row],[Edificios (kilotoneladas CO₂e)]]-E42)/E42)*100,0),0)</f>
        <v>11.111111111111111</v>
      </c>
      <c r="H43">
        <v>0.11026574043444699</v>
      </c>
      <c r="I43">
        <v>550</v>
      </c>
      <c r="J43">
        <f>IF(A42=Emisiones_CO2_CO2eq_LA[[#This Row],[País]],IFERROR(Emisiones_CO2_CO2eq_LA[[#This Row],[Industria (kilotoneladas CO₂e)]]-I42,0),0)</f>
        <v>50</v>
      </c>
      <c r="K43">
        <f>IF(A42=Emisiones_CO2_CO2eq_LA[[#This Row],[País]],IFERROR(((Emisiones_CO2_CO2eq_LA[[#This Row],[Industria (kilotoneladas CO₂e)]]-I42)/I42)*100,0),0)</f>
        <v>10</v>
      </c>
      <c r="L43">
        <v>6.06461572389458E-2</v>
      </c>
      <c r="M43">
        <v>77000</v>
      </c>
      <c r="N43">
        <f>IF(A42=Emisiones_CO2_CO2eq_LA[[#This Row],[País]],IFERROR(Emisiones_CO2_CO2eq_LA[[#This Row],[UCTUS (kilotoneladas CO₂e)]]-M42,0),0)</f>
        <v>0</v>
      </c>
      <c r="O43">
        <f>IF(A42=Emisiones_CO2_CO2eq_LA[[#This Row],[País]],IFERROR(((Emisiones_CO2_CO2eq_LA[[#This Row],[UCTUS (kilotoneladas CO₂e)]]-M42)/M42)*100,0),0)</f>
        <v>0</v>
      </c>
      <c r="P43">
        <v>8.4904620134524205</v>
      </c>
      <c r="Q43">
        <v>1000</v>
      </c>
      <c r="R43">
        <f>IF(A42=Emisiones_CO2_CO2eq_LA[[#This Row],[País]],IFERROR(Emisiones_CO2_CO2eq_LA[[#This Row],[Otras Quemas de Combustible (kilotoneladas CO₂e)]]-Q42,0),0)</f>
        <v>300</v>
      </c>
      <c r="S43">
        <f>IF(A42=Emisiones_CO2_CO2eq_LA[[#This Row],[País]],IFERROR(((Emisiones_CO2_CO2eq_LA[[#This Row],[Otras Quemas de Combustible (kilotoneladas CO₂e)]]-Q42)/Q42)*100,0),0)</f>
        <v>42.857142857142854</v>
      </c>
      <c r="T43">
        <v>0.11</v>
      </c>
      <c r="U43">
        <v>3400</v>
      </c>
      <c r="V43">
        <f>IF(A42=Emisiones_CO2_CO2eq_LA[[#This Row],[País]],IFERROR(Emisiones_CO2_CO2eq_LA[[#This Row],[Transporte (kilotoneladas CO₂e)]]-U42,0),0)</f>
        <v>300</v>
      </c>
      <c r="W43">
        <f>IF(A42=Emisiones_CO2_CO2eq_LA[[#This Row],[País]],IFERROR(((Emisiones_CO2_CO2eq_LA[[#This Row],[Transporte (kilotoneladas CO₂e)]]-U42)/U42)*100,0),0)</f>
        <v>9.67741935483871</v>
      </c>
      <c r="X43">
        <v>0.37490351747711897</v>
      </c>
      <c r="Y43">
        <v>1000</v>
      </c>
      <c r="Z43">
        <f>IF(A42=Emisiones_CO2_CO2eq_LA[[#This Row],[País]],IFERROR(Emisiones_CO2_CO2eq_LA[[#This Row],[Manufactura y Construcción (kilotoneladas CO₂e)]]-Y42,0),0)</f>
        <v>100</v>
      </c>
      <c r="AA43">
        <f>IF(A42=Emisiones_CO2_CO2eq_LA[[#This Row],[País]],IFERROR(((Emisiones_CO2_CO2eq_LA[[#This Row],[Manufactura y Construcción (kilotoneladas CO₂e)]]-Y42)/Y42)*100,0),0)</f>
        <v>11.111111111111111</v>
      </c>
      <c r="AB43">
        <v>0.11026574043444699</v>
      </c>
      <c r="AC43">
        <v>330</v>
      </c>
      <c r="AD43">
        <f>IF(A42=Emisiones_CO2_CO2eq_LA[[#This Row],[País]],IFERROR(Emisiones_CO2_CO2eq_LA[[#This Row],[Emisiones Fugitivas (kilotoneladas CO₂e)]]-AC42,0),0)</f>
        <v>-220</v>
      </c>
      <c r="AE43">
        <f>IF(A42=Emisiones_CO2_CO2eq_LA[[#This Row],[País]],IFERROR(((Emisiones_CO2_CO2eq_LA[[#This Row],[Emisiones Fugitivas (kilotoneladas CO₂e)]]-AC42)/AC42)*100,0),0)</f>
        <v>-40</v>
      </c>
      <c r="AF43">
        <v>3.6387694343367499E-2</v>
      </c>
      <c r="AG43">
        <v>2100</v>
      </c>
      <c r="AH43">
        <f>IF(A42=Emisiones_CO2_CO2eq_LA[[#This Row],[País]],IFERROR(Emisiones_CO2_CO2eq_LA[[#This Row],[Electricidad y Calor (kilotoneladas CO₂e)]]-AG42,0),0)</f>
        <v>0</v>
      </c>
      <c r="AI43">
        <f>IF(A42=Emisiones_CO2_CO2eq_LA[[#This Row],[País]],IFERROR(((Emisiones_CO2_CO2eq_LA[[#This Row],[Electricidad y Calor (kilotoneladas CO₂e)]]-AG42)/AG42)*100,0),0)</f>
        <v>0</v>
      </c>
      <c r="AJ43">
        <v>0.231558054912338</v>
      </c>
    </row>
    <row r="44" spans="1:36" x14ac:dyDescent="0.25">
      <c r="A44" t="s">
        <v>40</v>
      </c>
      <c r="B44" t="s">
        <v>40</v>
      </c>
      <c r="C44" t="s">
        <v>41</v>
      </c>
      <c r="D44">
        <v>2005</v>
      </c>
      <c r="E44">
        <v>1000</v>
      </c>
      <c r="F44">
        <f>IF(A43=Emisiones_CO2_CO2eq_LA[[#This Row],[País]],IFERROR(Emisiones_CO2_CO2eq_LA[[#This Row],[Edificios (kilotoneladas CO₂e)]]-E43,0),0)</f>
        <v>0</v>
      </c>
      <c r="G44">
        <f>IF(A43=Emisiones_CO2_CO2eq_LA[[#This Row],[País]],IFERROR(((Emisiones_CO2_CO2eq_LA[[#This Row],[Edificios (kilotoneladas CO₂e)]]-E43)/E43)*100,0),0)</f>
        <v>0</v>
      </c>
      <c r="H44">
        <v>0.10831889081455801</v>
      </c>
      <c r="I44">
        <v>610</v>
      </c>
      <c r="J44">
        <f>IF(A43=Emisiones_CO2_CO2eq_LA[[#This Row],[País]],IFERROR(Emisiones_CO2_CO2eq_LA[[#This Row],[Industria (kilotoneladas CO₂e)]]-I43,0),0)</f>
        <v>60</v>
      </c>
      <c r="K44">
        <f>IF(A43=Emisiones_CO2_CO2eq_LA[[#This Row],[País]],IFERROR(((Emisiones_CO2_CO2eq_LA[[#This Row],[Industria (kilotoneladas CO₂e)]]-I43)/I43)*100,0),0)</f>
        <v>10.909090909090908</v>
      </c>
      <c r="L44">
        <v>6.60745233968804E-2</v>
      </c>
      <c r="M44">
        <v>77000</v>
      </c>
      <c r="N44">
        <f>IF(A43=Emisiones_CO2_CO2eq_LA[[#This Row],[País]],IFERROR(Emisiones_CO2_CO2eq_LA[[#This Row],[UCTUS (kilotoneladas CO₂e)]]-M43,0),0)</f>
        <v>0</v>
      </c>
      <c r="O44">
        <f>IF(A43=Emisiones_CO2_CO2eq_LA[[#This Row],[País]],IFERROR(((Emisiones_CO2_CO2eq_LA[[#This Row],[UCTUS (kilotoneladas CO₂e)]]-M43)/M43)*100,0),0)</f>
        <v>0</v>
      </c>
      <c r="P44">
        <v>8.3405545927209701</v>
      </c>
      <c r="Q44">
        <v>900</v>
      </c>
      <c r="R44">
        <f>IF(A43=Emisiones_CO2_CO2eq_LA[[#This Row],[País]],IFERROR(Emisiones_CO2_CO2eq_LA[[#This Row],[Otras Quemas de Combustible (kilotoneladas CO₂e)]]-Q43,0),0)</f>
        <v>-100</v>
      </c>
      <c r="S44">
        <f>IF(A43=Emisiones_CO2_CO2eq_LA[[#This Row],[País]],IFERROR(((Emisiones_CO2_CO2eq_LA[[#This Row],[Otras Quemas de Combustible (kilotoneladas CO₂e)]]-Q43)/Q43)*100,0),0)</f>
        <v>-10</v>
      </c>
      <c r="T44">
        <v>0.1</v>
      </c>
      <c r="U44">
        <v>3500</v>
      </c>
      <c r="V44">
        <f>IF(A43=Emisiones_CO2_CO2eq_LA[[#This Row],[País]],IFERROR(Emisiones_CO2_CO2eq_LA[[#This Row],[Transporte (kilotoneladas CO₂e)]]-U43,0),0)</f>
        <v>100</v>
      </c>
      <c r="W44">
        <f>IF(A43=Emisiones_CO2_CO2eq_LA[[#This Row],[País]],IFERROR(((Emisiones_CO2_CO2eq_LA[[#This Row],[Transporte (kilotoneladas CO₂e)]]-U43)/U43)*100,0),0)</f>
        <v>2.9411764705882351</v>
      </c>
      <c r="X44">
        <v>0.379116117850953</v>
      </c>
      <c r="Y44">
        <v>1100</v>
      </c>
      <c r="Z44">
        <f>IF(A43=Emisiones_CO2_CO2eq_LA[[#This Row],[País]],IFERROR(Emisiones_CO2_CO2eq_LA[[#This Row],[Manufactura y Construcción (kilotoneladas CO₂e)]]-Y43,0),0)</f>
        <v>100</v>
      </c>
      <c r="AA44">
        <f>IF(A43=Emisiones_CO2_CO2eq_LA[[#This Row],[País]],IFERROR(((Emisiones_CO2_CO2eq_LA[[#This Row],[Manufactura y Construcción (kilotoneladas CO₂e)]]-Y43)/Y43)*100,0),0)</f>
        <v>10</v>
      </c>
      <c r="AB44">
        <v>0.119150779896013</v>
      </c>
      <c r="AC44">
        <v>330</v>
      </c>
      <c r="AD44">
        <f>IF(A43=Emisiones_CO2_CO2eq_LA[[#This Row],[País]],IFERROR(Emisiones_CO2_CO2eq_LA[[#This Row],[Emisiones Fugitivas (kilotoneladas CO₂e)]]-AC43,0),0)</f>
        <v>0</v>
      </c>
      <c r="AE44">
        <f>IF(A43=Emisiones_CO2_CO2eq_LA[[#This Row],[País]],IFERROR(((Emisiones_CO2_CO2eq_LA[[#This Row],[Emisiones Fugitivas (kilotoneladas CO₂e)]]-AC43)/AC43)*100,0),0)</f>
        <v>0</v>
      </c>
      <c r="AF44">
        <v>3.5745233968804101E-2</v>
      </c>
      <c r="AG44">
        <v>2400</v>
      </c>
      <c r="AH44">
        <f>IF(A43=Emisiones_CO2_CO2eq_LA[[#This Row],[País]],IFERROR(Emisiones_CO2_CO2eq_LA[[#This Row],[Electricidad y Calor (kilotoneladas CO₂e)]]-AG43,0),0)</f>
        <v>300</v>
      </c>
      <c r="AI44">
        <f>IF(A43=Emisiones_CO2_CO2eq_LA[[#This Row],[País]],IFERROR(((Emisiones_CO2_CO2eq_LA[[#This Row],[Electricidad y Calor (kilotoneladas CO₂e)]]-AG43)/AG43)*100,0),0)</f>
        <v>14.285714285714285</v>
      </c>
      <c r="AJ44">
        <v>0.25996533795493898</v>
      </c>
    </row>
    <row r="45" spans="1:36" x14ac:dyDescent="0.25">
      <c r="A45" t="s">
        <v>40</v>
      </c>
      <c r="B45" t="s">
        <v>40</v>
      </c>
      <c r="C45" t="s">
        <v>41</v>
      </c>
      <c r="D45">
        <v>2006</v>
      </c>
      <c r="E45">
        <v>1200</v>
      </c>
      <c r="F45">
        <f>IF(A44=Emisiones_CO2_CO2eq_LA[[#This Row],[País]],IFERROR(Emisiones_CO2_CO2eq_LA[[#This Row],[Edificios (kilotoneladas CO₂e)]]-E44,0),0)</f>
        <v>200</v>
      </c>
      <c r="G45">
        <f>IF(A44=Emisiones_CO2_CO2eq_LA[[#This Row],[País]],IFERROR(((Emisiones_CO2_CO2eq_LA[[#This Row],[Edificios (kilotoneladas CO₂e)]]-E44)/E44)*100,0),0)</f>
        <v>20</v>
      </c>
      <c r="H45">
        <v>0.12772751463544399</v>
      </c>
      <c r="I45">
        <v>690</v>
      </c>
      <c r="J45">
        <f>IF(A44=Emisiones_CO2_CO2eq_LA[[#This Row],[País]],IFERROR(Emisiones_CO2_CO2eq_LA[[#This Row],[Industria (kilotoneladas CO₂e)]]-I44,0),0)</f>
        <v>80</v>
      </c>
      <c r="K45">
        <f>IF(A44=Emisiones_CO2_CO2eq_LA[[#This Row],[País]],IFERROR(((Emisiones_CO2_CO2eq_LA[[#This Row],[Industria (kilotoneladas CO₂e)]]-I44)/I44)*100,0),0)</f>
        <v>13.114754098360656</v>
      </c>
      <c r="L45">
        <v>7.34433209153805E-2</v>
      </c>
      <c r="M45">
        <v>87270</v>
      </c>
      <c r="N45">
        <f>IF(A44=Emisiones_CO2_CO2eq_LA[[#This Row],[País]],IFERROR(Emisiones_CO2_CO2eq_LA[[#This Row],[UCTUS (kilotoneladas CO₂e)]]-M44,0),0)</f>
        <v>10270</v>
      </c>
      <c r="O45">
        <f>IF(A44=Emisiones_CO2_CO2eq_LA[[#This Row],[País]],IFERROR(((Emisiones_CO2_CO2eq_LA[[#This Row],[UCTUS (kilotoneladas CO₂e)]]-M44)/M44)*100,0),0)</f>
        <v>13.337662337662337</v>
      </c>
      <c r="P45">
        <v>9.2889835018626901</v>
      </c>
      <c r="Q45">
        <v>1100</v>
      </c>
      <c r="R45">
        <f>IF(A44=Emisiones_CO2_CO2eq_LA[[#This Row],[País]],IFERROR(Emisiones_CO2_CO2eq_LA[[#This Row],[Otras Quemas de Combustible (kilotoneladas CO₂e)]]-Q44,0),0)</f>
        <v>200</v>
      </c>
      <c r="S45">
        <f>IF(A44=Emisiones_CO2_CO2eq_LA[[#This Row],[País]],IFERROR(((Emisiones_CO2_CO2eq_LA[[#This Row],[Otras Quemas de Combustible (kilotoneladas CO₂e)]]-Q44)/Q44)*100,0),0)</f>
        <v>22.222222222222221</v>
      </c>
      <c r="T45">
        <v>0.12</v>
      </c>
      <c r="U45">
        <v>3900</v>
      </c>
      <c r="V45">
        <f>IF(A44=Emisiones_CO2_CO2eq_LA[[#This Row],[País]],IFERROR(Emisiones_CO2_CO2eq_LA[[#This Row],[Transporte (kilotoneladas CO₂e)]]-U44,0),0)</f>
        <v>400</v>
      </c>
      <c r="W45">
        <f>IF(A44=Emisiones_CO2_CO2eq_LA[[#This Row],[País]],IFERROR(((Emisiones_CO2_CO2eq_LA[[#This Row],[Transporte (kilotoneladas CO₂e)]]-U44)/U44)*100,0),0)</f>
        <v>11.428571428571429</v>
      </c>
      <c r="X45">
        <v>0.41511442256519399</v>
      </c>
      <c r="Y45">
        <v>1200</v>
      </c>
      <c r="Z45">
        <f>IF(A44=Emisiones_CO2_CO2eq_LA[[#This Row],[País]],IFERROR(Emisiones_CO2_CO2eq_LA[[#This Row],[Manufactura y Construcción (kilotoneladas CO₂e)]]-Y44,0),0)</f>
        <v>100</v>
      </c>
      <c r="AA45">
        <f>IF(A44=Emisiones_CO2_CO2eq_LA[[#This Row],[País]],IFERROR(((Emisiones_CO2_CO2eq_LA[[#This Row],[Manufactura y Construcción (kilotoneladas CO₂e)]]-Y44)/Y44)*100,0),0)</f>
        <v>9.0909090909090917</v>
      </c>
      <c r="AB45">
        <v>0.12772751463544399</v>
      </c>
      <c r="AC45">
        <v>270</v>
      </c>
      <c r="AD45">
        <f>IF(A44=Emisiones_CO2_CO2eq_LA[[#This Row],[País]],IFERROR(Emisiones_CO2_CO2eq_LA[[#This Row],[Emisiones Fugitivas (kilotoneladas CO₂e)]]-AC44,0),0)</f>
        <v>-60</v>
      </c>
      <c r="AE45">
        <f>IF(A44=Emisiones_CO2_CO2eq_LA[[#This Row],[País]],IFERROR(((Emisiones_CO2_CO2eq_LA[[#This Row],[Emisiones Fugitivas (kilotoneladas CO₂e)]]-AC44)/AC44)*100,0),0)</f>
        <v>-18.181818181818183</v>
      </c>
      <c r="AF45">
        <v>2.8738690792974898E-2</v>
      </c>
      <c r="AG45">
        <v>2500</v>
      </c>
      <c r="AH45">
        <f>IF(A44=Emisiones_CO2_CO2eq_LA[[#This Row],[País]],IFERROR(Emisiones_CO2_CO2eq_LA[[#This Row],[Electricidad y Calor (kilotoneladas CO₂e)]]-AG44,0),0)</f>
        <v>100</v>
      </c>
      <c r="AI45">
        <f>IF(A44=Emisiones_CO2_CO2eq_LA[[#This Row],[País]],IFERROR(((Emisiones_CO2_CO2eq_LA[[#This Row],[Electricidad y Calor (kilotoneladas CO₂e)]]-AG44)/AG44)*100,0),0)</f>
        <v>4.1666666666666661</v>
      </c>
      <c r="AJ45">
        <v>0.26609898882384198</v>
      </c>
    </row>
    <row r="46" spans="1:36" x14ac:dyDescent="0.25">
      <c r="A46" t="s">
        <v>40</v>
      </c>
      <c r="B46" t="s">
        <v>40</v>
      </c>
      <c r="C46" t="s">
        <v>41</v>
      </c>
      <c r="D46">
        <v>2007</v>
      </c>
      <c r="E46">
        <v>1200</v>
      </c>
      <c r="F46">
        <f>IF(A45=Emisiones_CO2_CO2eq_LA[[#This Row],[País]],IFERROR(Emisiones_CO2_CO2eq_LA[[#This Row],[Edificios (kilotoneladas CO₂e)]]-E45,0),0)</f>
        <v>0</v>
      </c>
      <c r="G46">
        <f>IF(A45=Emisiones_CO2_CO2eq_LA[[#This Row],[País]],IFERROR(((Emisiones_CO2_CO2eq_LA[[#This Row],[Edificios (kilotoneladas CO₂e)]]-E45)/E45)*100,0),0)</f>
        <v>0</v>
      </c>
      <c r="H46">
        <v>0.12554927809165001</v>
      </c>
      <c r="I46">
        <v>720</v>
      </c>
      <c r="J46">
        <f>IF(A45=Emisiones_CO2_CO2eq_LA[[#This Row],[País]],IFERROR(Emisiones_CO2_CO2eq_LA[[#This Row],[Industria (kilotoneladas CO₂e)]]-I45,0),0)</f>
        <v>30</v>
      </c>
      <c r="K46">
        <f>IF(A45=Emisiones_CO2_CO2eq_LA[[#This Row],[País]],IFERROR(((Emisiones_CO2_CO2eq_LA[[#This Row],[Industria (kilotoneladas CO₂e)]]-I45)/I45)*100,0),0)</f>
        <v>4.3478260869565215</v>
      </c>
      <c r="L46">
        <v>7.5329566854990496E-2</v>
      </c>
      <c r="M46">
        <v>87270</v>
      </c>
      <c r="N46">
        <f>IF(A45=Emisiones_CO2_CO2eq_LA[[#This Row],[País]],IFERROR(Emisiones_CO2_CO2eq_LA[[#This Row],[UCTUS (kilotoneladas CO₂e)]]-M45,0),0)</f>
        <v>0</v>
      </c>
      <c r="O46">
        <f>IF(A45=Emisiones_CO2_CO2eq_LA[[#This Row],[País]],IFERROR(((Emisiones_CO2_CO2eq_LA[[#This Row],[UCTUS (kilotoneladas CO₂e)]]-M45)/M45)*100,0),0)</f>
        <v>0</v>
      </c>
      <c r="P46">
        <v>9.1305712492153095</v>
      </c>
      <c r="Q46">
        <v>1100</v>
      </c>
      <c r="R46">
        <f>IF(A45=Emisiones_CO2_CO2eq_LA[[#This Row],[País]],IFERROR(Emisiones_CO2_CO2eq_LA[[#This Row],[Otras Quemas de Combustible (kilotoneladas CO₂e)]]-Q45,0),0)</f>
        <v>0</v>
      </c>
      <c r="S46">
        <f>IF(A45=Emisiones_CO2_CO2eq_LA[[#This Row],[País]],IFERROR(((Emisiones_CO2_CO2eq_LA[[#This Row],[Otras Quemas de Combustible (kilotoneladas CO₂e)]]-Q45)/Q45)*100,0),0)</f>
        <v>0</v>
      </c>
      <c r="T46">
        <v>0.12</v>
      </c>
      <c r="U46">
        <v>4400</v>
      </c>
      <c r="V46">
        <f>IF(A45=Emisiones_CO2_CO2eq_LA[[#This Row],[País]],IFERROR(Emisiones_CO2_CO2eq_LA[[#This Row],[Transporte (kilotoneladas CO₂e)]]-U45,0),0)</f>
        <v>500</v>
      </c>
      <c r="W46">
        <f>IF(A45=Emisiones_CO2_CO2eq_LA[[#This Row],[País]],IFERROR(((Emisiones_CO2_CO2eq_LA[[#This Row],[Transporte (kilotoneladas CO₂e)]]-U45)/U45)*100,0),0)</f>
        <v>12.820512820512819</v>
      </c>
      <c r="X46">
        <v>0.46034735300272001</v>
      </c>
      <c r="Y46">
        <v>1300</v>
      </c>
      <c r="Z46">
        <f>IF(A45=Emisiones_CO2_CO2eq_LA[[#This Row],[País]],IFERROR(Emisiones_CO2_CO2eq_LA[[#This Row],[Manufactura y Construcción (kilotoneladas CO₂e)]]-Y45,0),0)</f>
        <v>100</v>
      </c>
      <c r="AA46">
        <f>IF(A45=Emisiones_CO2_CO2eq_LA[[#This Row],[País]],IFERROR(((Emisiones_CO2_CO2eq_LA[[#This Row],[Manufactura y Construcción (kilotoneladas CO₂e)]]-Y45)/Y45)*100,0),0)</f>
        <v>8.3333333333333321</v>
      </c>
      <c r="AB46">
        <v>0.13601171793262101</v>
      </c>
      <c r="AC46">
        <v>270</v>
      </c>
      <c r="AD46">
        <f>IF(A45=Emisiones_CO2_CO2eq_LA[[#This Row],[País]],IFERROR(Emisiones_CO2_CO2eq_LA[[#This Row],[Emisiones Fugitivas (kilotoneladas CO₂e)]]-AC45,0),0)</f>
        <v>0</v>
      </c>
      <c r="AE46">
        <f>IF(A45=Emisiones_CO2_CO2eq_LA[[#This Row],[País]],IFERROR(((Emisiones_CO2_CO2eq_LA[[#This Row],[Emisiones Fugitivas (kilotoneladas CO₂e)]]-AC45)/AC45)*100,0),0)</f>
        <v>0</v>
      </c>
      <c r="AF46">
        <v>2.8248587570621399E-2</v>
      </c>
      <c r="AG46">
        <v>2800</v>
      </c>
      <c r="AH46">
        <f>IF(A45=Emisiones_CO2_CO2eq_LA[[#This Row],[País]],IFERROR(Emisiones_CO2_CO2eq_LA[[#This Row],[Electricidad y Calor (kilotoneladas CO₂e)]]-AG45,0),0)</f>
        <v>300</v>
      </c>
      <c r="AI46">
        <f>IF(A45=Emisiones_CO2_CO2eq_LA[[#This Row],[País]],IFERROR(((Emisiones_CO2_CO2eq_LA[[#This Row],[Electricidad y Calor (kilotoneladas CO₂e)]]-AG45)/AG45)*100,0),0)</f>
        <v>12</v>
      </c>
      <c r="AJ46">
        <v>0.29294831554718498</v>
      </c>
    </row>
    <row r="47" spans="1:36" x14ac:dyDescent="0.25">
      <c r="A47" t="s">
        <v>40</v>
      </c>
      <c r="B47" t="s">
        <v>40</v>
      </c>
      <c r="C47" t="s">
        <v>41</v>
      </c>
      <c r="D47">
        <v>2008</v>
      </c>
      <c r="E47">
        <v>1200</v>
      </c>
      <c r="F47">
        <f>IF(A46=Emisiones_CO2_CO2eq_LA[[#This Row],[País]],IFERROR(Emisiones_CO2_CO2eq_LA[[#This Row],[Edificios (kilotoneladas CO₂e)]]-E46,0),0)</f>
        <v>0</v>
      </c>
      <c r="G47">
        <f>IF(A46=Emisiones_CO2_CO2eq_LA[[#This Row],[País]],IFERROR(((Emisiones_CO2_CO2eq_LA[[#This Row],[Edificios (kilotoneladas CO₂e)]]-E46)/E46)*100,0),0)</f>
        <v>0</v>
      </c>
      <c r="H47">
        <v>0.123444090114185</v>
      </c>
      <c r="I47">
        <v>800</v>
      </c>
      <c r="J47">
        <f>IF(A46=Emisiones_CO2_CO2eq_LA[[#This Row],[País]],IFERROR(Emisiones_CO2_CO2eq_LA[[#This Row],[Industria (kilotoneladas CO₂e)]]-I46,0),0)</f>
        <v>80</v>
      </c>
      <c r="K47">
        <f>IF(A46=Emisiones_CO2_CO2eq_LA[[#This Row],[País]],IFERROR(((Emisiones_CO2_CO2eq_LA[[#This Row],[Industria (kilotoneladas CO₂e)]]-I46)/I46)*100,0),0)</f>
        <v>11.111111111111111</v>
      </c>
      <c r="L47">
        <v>8.2296060076123806E-2</v>
      </c>
      <c r="M47">
        <v>87270</v>
      </c>
      <c r="N47">
        <f>IF(A46=Emisiones_CO2_CO2eq_LA[[#This Row],[País]],IFERROR(Emisiones_CO2_CO2eq_LA[[#This Row],[UCTUS (kilotoneladas CO₂e)]]-M46,0),0)</f>
        <v>0</v>
      </c>
      <c r="O47">
        <f>IF(A46=Emisiones_CO2_CO2eq_LA[[#This Row],[País]],IFERROR(((Emisiones_CO2_CO2eq_LA[[#This Row],[UCTUS (kilotoneladas CO₂e)]]-M46)/M46)*100,0),0)</f>
        <v>0</v>
      </c>
      <c r="P47">
        <v>8.9774714535541609</v>
      </c>
      <c r="Q47">
        <v>1300</v>
      </c>
      <c r="R47">
        <f>IF(A46=Emisiones_CO2_CO2eq_LA[[#This Row],[País]],IFERROR(Emisiones_CO2_CO2eq_LA[[#This Row],[Otras Quemas de Combustible (kilotoneladas CO₂e)]]-Q46,0),0)</f>
        <v>200</v>
      </c>
      <c r="S47">
        <f>IF(A46=Emisiones_CO2_CO2eq_LA[[#This Row],[País]],IFERROR(((Emisiones_CO2_CO2eq_LA[[#This Row],[Otras Quemas de Combustible (kilotoneladas CO₂e)]]-Q46)/Q46)*100,0),0)</f>
        <v>18.181818181818183</v>
      </c>
      <c r="T47">
        <v>0.13</v>
      </c>
      <c r="U47">
        <v>4900</v>
      </c>
      <c r="V47">
        <f>IF(A46=Emisiones_CO2_CO2eq_LA[[#This Row],[País]],IFERROR(Emisiones_CO2_CO2eq_LA[[#This Row],[Transporte (kilotoneladas CO₂e)]]-U46,0),0)</f>
        <v>500</v>
      </c>
      <c r="W47">
        <f>IF(A46=Emisiones_CO2_CO2eq_LA[[#This Row],[País]],IFERROR(((Emisiones_CO2_CO2eq_LA[[#This Row],[Transporte (kilotoneladas CO₂e)]]-U46)/U46)*100,0),0)</f>
        <v>11.363636363636363</v>
      </c>
      <c r="X47">
        <v>0.50406336796625795</v>
      </c>
      <c r="Y47">
        <v>1300</v>
      </c>
      <c r="Z47">
        <f>IF(A46=Emisiones_CO2_CO2eq_LA[[#This Row],[País]],IFERROR(Emisiones_CO2_CO2eq_LA[[#This Row],[Manufactura y Construcción (kilotoneladas CO₂e)]]-Y46,0),0)</f>
        <v>0</v>
      </c>
      <c r="AA47">
        <f>IF(A46=Emisiones_CO2_CO2eq_LA[[#This Row],[País]],IFERROR(((Emisiones_CO2_CO2eq_LA[[#This Row],[Manufactura y Construcción (kilotoneladas CO₂e)]]-Y46)/Y46)*100,0),0)</f>
        <v>0</v>
      </c>
      <c r="AB47">
        <v>0.133731097623701</v>
      </c>
      <c r="AC47">
        <v>270</v>
      </c>
      <c r="AD47">
        <f>IF(A46=Emisiones_CO2_CO2eq_LA[[#This Row],[País]],IFERROR(Emisiones_CO2_CO2eq_LA[[#This Row],[Emisiones Fugitivas (kilotoneladas CO₂e)]]-AC46,0),0)</f>
        <v>0</v>
      </c>
      <c r="AE47">
        <f>IF(A46=Emisiones_CO2_CO2eq_LA[[#This Row],[País]],IFERROR(((Emisiones_CO2_CO2eq_LA[[#This Row],[Emisiones Fugitivas (kilotoneladas CO₂e)]]-AC46)/AC46)*100,0),0)</f>
        <v>0</v>
      </c>
      <c r="AF47">
        <v>2.7774920275691801E-2</v>
      </c>
      <c r="AG47">
        <v>3000</v>
      </c>
      <c r="AH47">
        <f>IF(A46=Emisiones_CO2_CO2eq_LA[[#This Row],[País]],IFERROR(Emisiones_CO2_CO2eq_LA[[#This Row],[Electricidad y Calor (kilotoneladas CO₂e)]]-AG46,0),0)</f>
        <v>200</v>
      </c>
      <c r="AI47">
        <f>IF(A46=Emisiones_CO2_CO2eq_LA[[#This Row],[País]],IFERROR(((Emisiones_CO2_CO2eq_LA[[#This Row],[Electricidad y Calor (kilotoneladas CO₂e)]]-AG46)/AG46)*100,0),0)</f>
        <v>7.1428571428571423</v>
      </c>
      <c r="AJ47">
        <v>0.308610225285464</v>
      </c>
    </row>
    <row r="48" spans="1:36" x14ac:dyDescent="0.25">
      <c r="A48" t="s">
        <v>40</v>
      </c>
      <c r="B48" t="s">
        <v>40</v>
      </c>
      <c r="C48" t="s">
        <v>41</v>
      </c>
      <c r="D48">
        <v>2009</v>
      </c>
      <c r="E48">
        <v>1200</v>
      </c>
      <c r="F48">
        <f>IF(A47=Emisiones_CO2_CO2eq_LA[[#This Row],[País]],IFERROR(Emisiones_CO2_CO2eq_LA[[#This Row],[Edificios (kilotoneladas CO₂e)]]-E47,0),0)</f>
        <v>0</v>
      </c>
      <c r="G48">
        <f>IF(A47=Emisiones_CO2_CO2eq_LA[[#This Row],[País]],IFERROR(((Emisiones_CO2_CO2eq_LA[[#This Row],[Edificios (kilotoneladas CO₂e)]]-E47)/E47)*100,0),0)</f>
        <v>0</v>
      </c>
      <c r="H48">
        <v>0.121396054628224</v>
      </c>
      <c r="I48">
        <v>910</v>
      </c>
      <c r="J48">
        <f>IF(A47=Emisiones_CO2_CO2eq_LA[[#This Row],[País]],IFERROR(Emisiones_CO2_CO2eq_LA[[#This Row],[Industria (kilotoneladas CO₂e)]]-I47,0),0)</f>
        <v>110</v>
      </c>
      <c r="K48">
        <f>IF(A47=Emisiones_CO2_CO2eq_LA[[#This Row],[País]],IFERROR(((Emisiones_CO2_CO2eq_LA[[#This Row],[Industria (kilotoneladas CO₂e)]]-I47)/I47)*100,0),0)</f>
        <v>13.750000000000002</v>
      </c>
      <c r="L48">
        <v>9.2058674759736905E-2</v>
      </c>
      <c r="M48">
        <v>87270</v>
      </c>
      <c r="N48">
        <f>IF(A47=Emisiones_CO2_CO2eq_LA[[#This Row],[País]],IFERROR(Emisiones_CO2_CO2eq_LA[[#This Row],[UCTUS (kilotoneladas CO₂e)]]-M47,0),0)</f>
        <v>0</v>
      </c>
      <c r="O48">
        <f>IF(A47=Emisiones_CO2_CO2eq_LA[[#This Row],[País]],IFERROR(((Emisiones_CO2_CO2eq_LA[[#This Row],[UCTUS (kilotoneladas CO₂e)]]-M47)/M47)*100,0),0)</f>
        <v>0</v>
      </c>
      <c r="P48">
        <v>8.8285280728376296</v>
      </c>
      <c r="Q48">
        <v>1300</v>
      </c>
      <c r="R48">
        <f>IF(A47=Emisiones_CO2_CO2eq_LA[[#This Row],[País]],IFERROR(Emisiones_CO2_CO2eq_LA[[#This Row],[Otras Quemas de Combustible (kilotoneladas CO₂e)]]-Q47,0),0)</f>
        <v>0</v>
      </c>
      <c r="S48">
        <f>IF(A47=Emisiones_CO2_CO2eq_LA[[#This Row],[País]],IFERROR(((Emisiones_CO2_CO2eq_LA[[#This Row],[Otras Quemas de Combustible (kilotoneladas CO₂e)]]-Q47)/Q47)*100,0),0)</f>
        <v>0</v>
      </c>
      <c r="T48">
        <v>0.13</v>
      </c>
      <c r="U48">
        <v>5200</v>
      </c>
      <c r="V48">
        <f>IF(A47=Emisiones_CO2_CO2eq_LA[[#This Row],[País]],IFERROR(Emisiones_CO2_CO2eq_LA[[#This Row],[Transporte (kilotoneladas CO₂e)]]-U47,0),0)</f>
        <v>300</v>
      </c>
      <c r="W48">
        <f>IF(A47=Emisiones_CO2_CO2eq_LA[[#This Row],[País]],IFERROR(((Emisiones_CO2_CO2eq_LA[[#This Row],[Transporte (kilotoneladas CO₂e)]]-U47)/U47)*100,0),0)</f>
        <v>6.1224489795918364</v>
      </c>
      <c r="X48">
        <v>0.52604957005563902</v>
      </c>
      <c r="Y48">
        <v>1500</v>
      </c>
      <c r="Z48">
        <f>IF(A47=Emisiones_CO2_CO2eq_LA[[#This Row],[País]],IFERROR(Emisiones_CO2_CO2eq_LA[[#This Row],[Manufactura y Construcción (kilotoneladas CO₂e)]]-Y47,0),0)</f>
        <v>200</v>
      </c>
      <c r="AA48">
        <f>IF(A47=Emisiones_CO2_CO2eq_LA[[#This Row],[País]],IFERROR(((Emisiones_CO2_CO2eq_LA[[#This Row],[Manufactura y Construcción (kilotoneladas CO₂e)]]-Y47)/Y47)*100,0),0)</f>
        <v>15.384615384615385</v>
      </c>
      <c r="AB48">
        <v>0.15174506828528</v>
      </c>
      <c r="AC48">
        <v>270</v>
      </c>
      <c r="AD48">
        <f>IF(A47=Emisiones_CO2_CO2eq_LA[[#This Row],[País]],IFERROR(Emisiones_CO2_CO2eq_LA[[#This Row],[Emisiones Fugitivas (kilotoneladas CO₂e)]]-AC47,0),0)</f>
        <v>0</v>
      </c>
      <c r="AE48">
        <f>IF(A47=Emisiones_CO2_CO2eq_LA[[#This Row],[País]],IFERROR(((Emisiones_CO2_CO2eq_LA[[#This Row],[Emisiones Fugitivas (kilotoneladas CO₂e)]]-AC47)/AC47)*100,0),0)</f>
        <v>0</v>
      </c>
      <c r="AF48">
        <v>2.7314112291350501E-2</v>
      </c>
      <c r="AG48">
        <v>3300</v>
      </c>
      <c r="AH48">
        <f>IF(A47=Emisiones_CO2_CO2eq_LA[[#This Row],[País]],IFERROR(Emisiones_CO2_CO2eq_LA[[#This Row],[Electricidad y Calor (kilotoneladas CO₂e)]]-AG47,0),0)</f>
        <v>300</v>
      </c>
      <c r="AI48">
        <f>IF(A47=Emisiones_CO2_CO2eq_LA[[#This Row],[País]],IFERROR(((Emisiones_CO2_CO2eq_LA[[#This Row],[Electricidad y Calor (kilotoneladas CO₂e)]]-AG47)/AG47)*100,0),0)</f>
        <v>10</v>
      </c>
      <c r="AJ48">
        <v>0.33383915022761701</v>
      </c>
    </row>
    <row r="49" spans="1:36" x14ac:dyDescent="0.25">
      <c r="A49" t="s">
        <v>40</v>
      </c>
      <c r="B49" t="s">
        <v>40</v>
      </c>
      <c r="C49" t="s">
        <v>41</v>
      </c>
      <c r="D49">
        <v>2010</v>
      </c>
      <c r="E49">
        <v>1300</v>
      </c>
      <c r="F49">
        <f>IF(A48=Emisiones_CO2_CO2eq_LA[[#This Row],[País]],IFERROR(Emisiones_CO2_CO2eq_LA[[#This Row],[Edificios (kilotoneladas CO₂e)]]-E48,0),0)</f>
        <v>100</v>
      </c>
      <c r="G49">
        <f>IF(A48=Emisiones_CO2_CO2eq_LA[[#This Row],[País]],IFERROR(((Emisiones_CO2_CO2eq_LA[[#This Row],[Edificios (kilotoneladas CO₂e)]]-E48)/E48)*100,0),0)</f>
        <v>8.3333333333333321</v>
      </c>
      <c r="H49">
        <v>0.12936610608020699</v>
      </c>
      <c r="I49">
        <v>950</v>
      </c>
      <c r="J49">
        <f>IF(A48=Emisiones_CO2_CO2eq_LA[[#This Row],[País]],IFERROR(Emisiones_CO2_CO2eq_LA[[#This Row],[Industria (kilotoneladas CO₂e)]]-I48,0),0)</f>
        <v>40</v>
      </c>
      <c r="K49">
        <f>IF(A48=Emisiones_CO2_CO2eq_LA[[#This Row],[País]],IFERROR(((Emisiones_CO2_CO2eq_LA[[#This Row],[Industria (kilotoneladas CO₂e)]]-I48)/I48)*100,0),0)</f>
        <v>4.395604395604396</v>
      </c>
      <c r="L49">
        <v>9.4536769827843495E-2</v>
      </c>
      <c r="M49">
        <v>87270</v>
      </c>
      <c r="N49">
        <f>IF(A48=Emisiones_CO2_CO2eq_LA[[#This Row],[País]],IFERROR(Emisiones_CO2_CO2eq_LA[[#This Row],[UCTUS (kilotoneladas CO₂e)]]-M48,0),0)</f>
        <v>0</v>
      </c>
      <c r="O49">
        <f>IF(A48=Emisiones_CO2_CO2eq_LA[[#This Row],[País]],IFERROR(((Emisiones_CO2_CO2eq_LA[[#This Row],[UCTUS (kilotoneladas CO₂e)]]-M48)/M48)*100,0),0)</f>
        <v>0</v>
      </c>
      <c r="P49">
        <v>8.6844462135535796</v>
      </c>
      <c r="Q49">
        <v>1700</v>
      </c>
      <c r="R49">
        <f>IF(A48=Emisiones_CO2_CO2eq_LA[[#This Row],[País]],IFERROR(Emisiones_CO2_CO2eq_LA[[#This Row],[Otras Quemas de Combustible (kilotoneladas CO₂e)]]-Q48,0),0)</f>
        <v>400</v>
      </c>
      <c r="S49">
        <f>IF(A48=Emisiones_CO2_CO2eq_LA[[#This Row],[País]],IFERROR(((Emisiones_CO2_CO2eq_LA[[#This Row],[Otras Quemas de Combustible (kilotoneladas CO₂e)]]-Q48)/Q48)*100,0),0)</f>
        <v>30.76923076923077</v>
      </c>
      <c r="T49">
        <v>0.17</v>
      </c>
      <c r="U49">
        <v>5400</v>
      </c>
      <c r="V49">
        <f>IF(A48=Emisiones_CO2_CO2eq_LA[[#This Row],[País]],IFERROR(Emisiones_CO2_CO2eq_LA[[#This Row],[Transporte (kilotoneladas CO₂e)]]-U48,0),0)</f>
        <v>200</v>
      </c>
      <c r="W49">
        <f>IF(A48=Emisiones_CO2_CO2eq_LA[[#This Row],[País]],IFERROR(((Emisiones_CO2_CO2eq_LA[[#This Row],[Transporte (kilotoneladas CO₂e)]]-U48)/U48)*100,0),0)</f>
        <v>3.8461538461538463</v>
      </c>
      <c r="X49">
        <v>0.53736690217932104</v>
      </c>
      <c r="Y49">
        <v>1500</v>
      </c>
      <c r="Z49">
        <f>IF(A48=Emisiones_CO2_CO2eq_LA[[#This Row],[País]],IFERROR(Emisiones_CO2_CO2eq_LA[[#This Row],[Manufactura y Construcción (kilotoneladas CO₂e)]]-Y48,0),0)</f>
        <v>0</v>
      </c>
      <c r="AA49">
        <f>IF(A48=Emisiones_CO2_CO2eq_LA[[#This Row],[País]],IFERROR(((Emisiones_CO2_CO2eq_LA[[#This Row],[Manufactura y Construcción (kilotoneladas CO₂e)]]-Y48)/Y48)*100,0),0)</f>
        <v>0</v>
      </c>
      <c r="AB49">
        <v>0.14926858393869999</v>
      </c>
      <c r="AC49">
        <v>270</v>
      </c>
      <c r="AD49">
        <f>IF(A48=Emisiones_CO2_CO2eq_LA[[#This Row],[País]],IFERROR(Emisiones_CO2_CO2eq_LA[[#This Row],[Emisiones Fugitivas (kilotoneladas CO₂e)]]-AC48,0),0)</f>
        <v>0</v>
      </c>
      <c r="AE49">
        <f>IF(A48=Emisiones_CO2_CO2eq_LA[[#This Row],[País]],IFERROR(((Emisiones_CO2_CO2eq_LA[[#This Row],[Emisiones Fugitivas (kilotoneladas CO₂e)]]-AC48)/AC48)*100,0),0)</f>
        <v>0</v>
      </c>
      <c r="AF49">
        <v>2.6868345108966001E-2</v>
      </c>
      <c r="AG49">
        <v>3700</v>
      </c>
      <c r="AH49">
        <f>IF(A48=Emisiones_CO2_CO2eq_LA[[#This Row],[País]],IFERROR(Emisiones_CO2_CO2eq_LA[[#This Row],[Electricidad y Calor (kilotoneladas CO₂e)]]-AG48,0),0)</f>
        <v>400</v>
      </c>
      <c r="AI49">
        <f>IF(A48=Emisiones_CO2_CO2eq_LA[[#This Row],[País]],IFERROR(((Emisiones_CO2_CO2eq_LA[[#This Row],[Electricidad y Calor (kilotoneladas CO₂e)]]-AG48)/AG48)*100,0),0)</f>
        <v>12.121212121212121</v>
      </c>
      <c r="AJ49">
        <v>0.36819584038212699</v>
      </c>
    </row>
    <row r="50" spans="1:36" x14ac:dyDescent="0.25">
      <c r="A50" t="s">
        <v>40</v>
      </c>
      <c r="B50" t="s">
        <v>40</v>
      </c>
      <c r="C50" t="s">
        <v>41</v>
      </c>
      <c r="D50">
        <v>2011</v>
      </c>
      <c r="E50">
        <v>1300</v>
      </c>
      <c r="F50">
        <f>IF(A49=Emisiones_CO2_CO2eq_LA[[#This Row],[País]],IFERROR(Emisiones_CO2_CO2eq_LA[[#This Row],[Edificios (kilotoneladas CO₂e)]]-E49,0),0)</f>
        <v>0</v>
      </c>
      <c r="G50">
        <f>IF(A49=Emisiones_CO2_CO2eq_LA[[#This Row],[País]],IFERROR(((Emisiones_CO2_CO2eq_LA[[#This Row],[Edificios (kilotoneladas CO₂e)]]-E49)/E49)*100,0),0)</f>
        <v>0</v>
      </c>
      <c r="H50">
        <v>0.12728874963282</v>
      </c>
      <c r="I50">
        <v>1040</v>
      </c>
      <c r="J50">
        <f>IF(A49=Emisiones_CO2_CO2eq_LA[[#This Row],[País]],IFERROR(Emisiones_CO2_CO2eq_LA[[#This Row],[Industria (kilotoneladas CO₂e)]]-I49,0),0)</f>
        <v>90</v>
      </c>
      <c r="K50">
        <f>IF(A49=Emisiones_CO2_CO2eq_LA[[#This Row],[País]],IFERROR(((Emisiones_CO2_CO2eq_LA[[#This Row],[Industria (kilotoneladas CO₂e)]]-I49)/I49)*100,0),0)</f>
        <v>9.4736842105263168</v>
      </c>
      <c r="L50">
        <v>0.101830999706256</v>
      </c>
      <c r="M50">
        <v>83740</v>
      </c>
      <c r="N50">
        <f>IF(A49=Emisiones_CO2_CO2eq_LA[[#This Row],[País]],IFERROR(Emisiones_CO2_CO2eq_LA[[#This Row],[UCTUS (kilotoneladas CO₂e)]]-M49,0),0)</f>
        <v>-3530</v>
      </c>
      <c r="O50">
        <f>IF(A49=Emisiones_CO2_CO2eq_LA[[#This Row],[País]],IFERROR(((Emisiones_CO2_CO2eq_LA[[#This Row],[UCTUS (kilotoneladas CO₂e)]]-M49)/M49)*100,0),0)</f>
        <v>-4.0449180703563652</v>
      </c>
      <c r="P50">
        <v>8.1993537648095494</v>
      </c>
      <c r="Q50">
        <v>2000</v>
      </c>
      <c r="R50">
        <f>IF(A49=Emisiones_CO2_CO2eq_LA[[#This Row],[País]],IFERROR(Emisiones_CO2_CO2eq_LA[[#This Row],[Otras Quemas de Combustible (kilotoneladas CO₂e)]]-Q49,0),0)</f>
        <v>300</v>
      </c>
      <c r="S50">
        <f>IF(A49=Emisiones_CO2_CO2eq_LA[[#This Row],[País]],IFERROR(((Emisiones_CO2_CO2eq_LA[[#This Row],[Otras Quemas de Combustible (kilotoneladas CO₂e)]]-Q49)/Q49)*100,0),0)</f>
        <v>17.647058823529413</v>
      </c>
      <c r="T50">
        <v>0.2</v>
      </c>
      <c r="U50">
        <v>5900</v>
      </c>
      <c r="V50">
        <f>IF(A49=Emisiones_CO2_CO2eq_LA[[#This Row],[País]],IFERROR(Emisiones_CO2_CO2eq_LA[[#This Row],[Transporte (kilotoneladas CO₂e)]]-U49,0),0)</f>
        <v>500</v>
      </c>
      <c r="W50">
        <f>IF(A49=Emisiones_CO2_CO2eq_LA[[#This Row],[País]],IFERROR(((Emisiones_CO2_CO2eq_LA[[#This Row],[Transporte (kilotoneladas CO₂e)]]-U49)/U49)*100,0),0)</f>
        <v>9.2592592592592595</v>
      </c>
      <c r="X50">
        <v>0.57769509448741796</v>
      </c>
      <c r="Y50">
        <v>1700</v>
      </c>
      <c r="Z50">
        <f>IF(A49=Emisiones_CO2_CO2eq_LA[[#This Row],[País]],IFERROR(Emisiones_CO2_CO2eq_LA[[#This Row],[Manufactura y Construcción (kilotoneladas CO₂e)]]-Y49,0),0)</f>
        <v>200</v>
      </c>
      <c r="AA50">
        <f>IF(A49=Emisiones_CO2_CO2eq_LA[[#This Row],[País]],IFERROR(((Emisiones_CO2_CO2eq_LA[[#This Row],[Manufactura y Construcción (kilotoneladas CO₂e)]]-Y49)/Y49)*100,0),0)</f>
        <v>13.333333333333334</v>
      </c>
      <c r="AB50">
        <v>0.16645451875061101</v>
      </c>
      <c r="AC50">
        <v>380</v>
      </c>
      <c r="AD50">
        <f>IF(A49=Emisiones_CO2_CO2eq_LA[[#This Row],[País]],IFERROR(Emisiones_CO2_CO2eq_LA[[#This Row],[Emisiones Fugitivas (kilotoneladas CO₂e)]]-AC49,0),0)</f>
        <v>110</v>
      </c>
      <c r="AE50">
        <f>IF(A49=Emisiones_CO2_CO2eq_LA[[#This Row],[País]],IFERROR(((Emisiones_CO2_CO2eq_LA[[#This Row],[Emisiones Fugitivas (kilotoneladas CO₂e)]]-AC49)/AC49)*100,0),0)</f>
        <v>40.74074074074074</v>
      </c>
      <c r="AF50">
        <v>3.72074806619015E-2</v>
      </c>
      <c r="AG50">
        <v>3900</v>
      </c>
      <c r="AH50">
        <f>IF(A49=Emisiones_CO2_CO2eq_LA[[#This Row],[País]],IFERROR(Emisiones_CO2_CO2eq_LA[[#This Row],[Electricidad y Calor (kilotoneladas CO₂e)]]-AG49,0),0)</f>
        <v>200</v>
      </c>
      <c r="AI50">
        <f>IF(A49=Emisiones_CO2_CO2eq_LA[[#This Row],[País]],IFERROR(((Emisiones_CO2_CO2eq_LA[[#This Row],[Electricidad y Calor (kilotoneladas CO₂e)]]-AG49)/AG49)*100,0),0)</f>
        <v>5.4054054054054053</v>
      </c>
      <c r="AJ50">
        <v>0.38186624889846199</v>
      </c>
    </row>
    <row r="51" spans="1:36" x14ac:dyDescent="0.25">
      <c r="A51" t="s">
        <v>40</v>
      </c>
      <c r="B51" t="s">
        <v>40</v>
      </c>
      <c r="C51" t="s">
        <v>41</v>
      </c>
      <c r="D51">
        <v>2012</v>
      </c>
      <c r="E51">
        <v>1400</v>
      </c>
      <c r="F51">
        <f>IF(A50=Emisiones_CO2_CO2eq_LA[[#This Row],[País]],IFERROR(Emisiones_CO2_CO2eq_LA[[#This Row],[Edificios (kilotoneladas CO₂e)]]-E50,0),0)</f>
        <v>100</v>
      </c>
      <c r="G51">
        <f>IF(A50=Emisiones_CO2_CO2eq_LA[[#This Row],[País]],IFERROR(((Emisiones_CO2_CO2eq_LA[[#This Row],[Edificios (kilotoneladas CO₂e)]]-E50)/E50)*100,0),0)</f>
        <v>7.6923076923076925</v>
      </c>
      <c r="H51">
        <v>0.134900751589901</v>
      </c>
      <c r="I51">
        <v>1060</v>
      </c>
      <c r="J51">
        <f>IF(A50=Emisiones_CO2_CO2eq_LA[[#This Row],[País]],IFERROR(Emisiones_CO2_CO2eq_LA[[#This Row],[Industria (kilotoneladas CO₂e)]]-I50,0),0)</f>
        <v>20</v>
      </c>
      <c r="K51">
        <f>IF(A50=Emisiones_CO2_CO2eq_LA[[#This Row],[País]],IFERROR(((Emisiones_CO2_CO2eq_LA[[#This Row],[Industria (kilotoneladas CO₂e)]]-I50)/I50)*100,0),0)</f>
        <v>1.9230769230769231</v>
      </c>
      <c r="L51">
        <v>0.102139140489497</v>
      </c>
      <c r="M51">
        <v>83740</v>
      </c>
      <c r="N51">
        <f>IF(A50=Emisiones_CO2_CO2eq_LA[[#This Row],[País]],IFERROR(Emisiones_CO2_CO2eq_LA[[#This Row],[UCTUS (kilotoneladas CO₂e)]]-M50,0),0)</f>
        <v>0</v>
      </c>
      <c r="O51">
        <f>IF(A50=Emisiones_CO2_CO2eq_LA[[#This Row],[País]],IFERROR(((Emisiones_CO2_CO2eq_LA[[#This Row],[UCTUS (kilotoneladas CO₂e)]]-M50)/M50)*100,0),0)</f>
        <v>0</v>
      </c>
      <c r="P51">
        <v>8.0689920986702592</v>
      </c>
      <c r="Q51">
        <v>3000</v>
      </c>
      <c r="R51">
        <f>IF(A50=Emisiones_CO2_CO2eq_LA[[#This Row],[País]],IFERROR(Emisiones_CO2_CO2eq_LA[[#This Row],[Otras Quemas de Combustible (kilotoneladas CO₂e)]]-Q50,0),0)</f>
        <v>1000</v>
      </c>
      <c r="S51">
        <f>IF(A50=Emisiones_CO2_CO2eq_LA[[#This Row],[País]],IFERROR(((Emisiones_CO2_CO2eq_LA[[#This Row],[Otras Quemas de Combustible (kilotoneladas CO₂e)]]-Q50)/Q50)*100,0),0)</f>
        <v>50</v>
      </c>
      <c r="T51">
        <v>0.28999999999999998</v>
      </c>
      <c r="U51">
        <v>6300</v>
      </c>
      <c r="V51">
        <f>IF(A50=Emisiones_CO2_CO2eq_LA[[#This Row],[País]],IFERROR(Emisiones_CO2_CO2eq_LA[[#This Row],[Transporte (kilotoneladas CO₂e)]]-U50,0),0)</f>
        <v>400</v>
      </c>
      <c r="W51">
        <f>IF(A50=Emisiones_CO2_CO2eq_LA[[#This Row],[País]],IFERROR(((Emisiones_CO2_CO2eq_LA[[#This Row],[Transporte (kilotoneladas CO₂e)]]-U50)/U50)*100,0),0)</f>
        <v>6.7796610169491522</v>
      </c>
      <c r="X51">
        <v>0.60705338215455695</v>
      </c>
      <c r="Y51">
        <v>1800</v>
      </c>
      <c r="Z51">
        <f>IF(A50=Emisiones_CO2_CO2eq_LA[[#This Row],[País]],IFERROR(Emisiones_CO2_CO2eq_LA[[#This Row],[Manufactura y Construcción (kilotoneladas CO₂e)]]-Y50,0),0)</f>
        <v>100</v>
      </c>
      <c r="AA51">
        <f>IF(A50=Emisiones_CO2_CO2eq_LA[[#This Row],[País]],IFERROR(((Emisiones_CO2_CO2eq_LA[[#This Row],[Manufactura y Construcción (kilotoneladas CO₂e)]]-Y50)/Y50)*100,0),0)</f>
        <v>5.8823529411764701</v>
      </c>
      <c r="AB51">
        <v>0.17344382347272999</v>
      </c>
      <c r="AC51">
        <v>440</v>
      </c>
      <c r="AD51">
        <f>IF(A50=Emisiones_CO2_CO2eq_LA[[#This Row],[País]],IFERROR(Emisiones_CO2_CO2eq_LA[[#This Row],[Emisiones Fugitivas (kilotoneladas CO₂e)]]-AC50,0),0)</f>
        <v>60</v>
      </c>
      <c r="AE51">
        <f>IF(A50=Emisiones_CO2_CO2eq_LA[[#This Row],[País]],IFERROR(((Emisiones_CO2_CO2eq_LA[[#This Row],[Emisiones Fugitivas (kilotoneladas CO₂e)]]-AC50)/AC50)*100,0),0)</f>
        <v>15.789473684210526</v>
      </c>
      <c r="AF51">
        <v>4.23973790711119E-2</v>
      </c>
      <c r="AG51">
        <v>4200</v>
      </c>
      <c r="AH51">
        <f>IF(A50=Emisiones_CO2_CO2eq_LA[[#This Row],[País]],IFERROR(Emisiones_CO2_CO2eq_LA[[#This Row],[Electricidad y Calor (kilotoneladas CO₂e)]]-AG50,0),0)</f>
        <v>300</v>
      </c>
      <c r="AI51">
        <f>IF(A50=Emisiones_CO2_CO2eq_LA[[#This Row],[País]],IFERROR(((Emisiones_CO2_CO2eq_LA[[#This Row],[Electricidad y Calor (kilotoneladas CO₂e)]]-AG50)/AG50)*100,0),0)</f>
        <v>7.6923076923076925</v>
      </c>
      <c r="AJ51">
        <v>0.40470225476970501</v>
      </c>
    </row>
    <row r="52" spans="1:36" x14ac:dyDescent="0.25">
      <c r="A52" t="s">
        <v>40</v>
      </c>
      <c r="B52" t="s">
        <v>40</v>
      </c>
      <c r="C52" t="s">
        <v>41</v>
      </c>
      <c r="D52">
        <v>2013</v>
      </c>
      <c r="E52">
        <v>1400</v>
      </c>
      <c r="F52">
        <f>IF(A51=Emisiones_CO2_CO2eq_LA[[#This Row],[País]],IFERROR(Emisiones_CO2_CO2eq_LA[[#This Row],[Edificios (kilotoneladas CO₂e)]]-E51,0),0)</f>
        <v>0</v>
      </c>
      <c r="G52">
        <f>IF(A51=Emisiones_CO2_CO2eq_LA[[#This Row],[País]],IFERROR(((Emisiones_CO2_CO2eq_LA[[#This Row],[Edificios (kilotoneladas CO₂e)]]-E51)/E51)*100,0),0)</f>
        <v>0</v>
      </c>
      <c r="H52">
        <v>0.132802124833997</v>
      </c>
      <c r="I52">
        <v>1220</v>
      </c>
      <c r="J52">
        <f>IF(A51=Emisiones_CO2_CO2eq_LA[[#This Row],[País]],IFERROR(Emisiones_CO2_CO2eq_LA[[#This Row],[Industria (kilotoneladas CO₂e)]]-I51,0),0)</f>
        <v>160</v>
      </c>
      <c r="K52">
        <f>IF(A51=Emisiones_CO2_CO2eq_LA[[#This Row],[País]],IFERROR(((Emisiones_CO2_CO2eq_LA[[#This Row],[Industria (kilotoneladas CO₂e)]]-I51)/I51)*100,0),0)</f>
        <v>15.09433962264151</v>
      </c>
      <c r="L52">
        <v>0.115727565926769</v>
      </c>
      <c r="M52">
        <v>83740</v>
      </c>
      <c r="N52">
        <f>IF(A51=Emisiones_CO2_CO2eq_LA[[#This Row],[País]],IFERROR(Emisiones_CO2_CO2eq_LA[[#This Row],[UCTUS (kilotoneladas CO₂e)]]-M51,0),0)</f>
        <v>0</v>
      </c>
      <c r="O52">
        <f>IF(A51=Emisiones_CO2_CO2eq_LA[[#This Row],[País]],IFERROR(((Emisiones_CO2_CO2eq_LA[[#This Row],[UCTUS (kilotoneladas CO₂e)]]-M51)/M51)*100,0),0)</f>
        <v>0</v>
      </c>
      <c r="P52">
        <v>7.9434642382849496</v>
      </c>
      <c r="Q52">
        <v>2300</v>
      </c>
      <c r="R52">
        <f>IF(A51=Emisiones_CO2_CO2eq_LA[[#This Row],[País]],IFERROR(Emisiones_CO2_CO2eq_LA[[#This Row],[Otras Quemas de Combustible (kilotoneladas CO₂e)]]-Q51,0),0)</f>
        <v>-700</v>
      </c>
      <c r="S52">
        <f>IF(A51=Emisiones_CO2_CO2eq_LA[[#This Row],[País]],IFERROR(((Emisiones_CO2_CO2eq_LA[[#This Row],[Otras Quemas de Combustible (kilotoneladas CO₂e)]]-Q51)/Q51)*100,0),0)</f>
        <v>-23.333333333333332</v>
      </c>
      <c r="T52">
        <v>0.22</v>
      </c>
      <c r="U52">
        <v>7000</v>
      </c>
      <c r="V52">
        <f>IF(A51=Emisiones_CO2_CO2eq_LA[[#This Row],[País]],IFERROR(Emisiones_CO2_CO2eq_LA[[#This Row],[Transporte (kilotoneladas CO₂e)]]-U51,0),0)</f>
        <v>700</v>
      </c>
      <c r="W52">
        <f>IF(A51=Emisiones_CO2_CO2eq_LA[[#This Row],[País]],IFERROR(((Emisiones_CO2_CO2eq_LA[[#This Row],[Transporte (kilotoneladas CO₂e)]]-U51)/U51)*100,0),0)</f>
        <v>11.111111111111111</v>
      </c>
      <c r="X52">
        <v>0.66401062416998602</v>
      </c>
      <c r="Y52">
        <v>2000</v>
      </c>
      <c r="Z52">
        <f>IF(A51=Emisiones_CO2_CO2eq_LA[[#This Row],[País]],IFERROR(Emisiones_CO2_CO2eq_LA[[#This Row],[Manufactura y Construcción (kilotoneladas CO₂e)]]-Y51,0),0)</f>
        <v>200</v>
      </c>
      <c r="AA52">
        <f>IF(A51=Emisiones_CO2_CO2eq_LA[[#This Row],[País]],IFERROR(((Emisiones_CO2_CO2eq_LA[[#This Row],[Manufactura y Construcción (kilotoneladas CO₂e)]]-Y51)/Y51)*100,0),0)</f>
        <v>11.111111111111111</v>
      </c>
      <c r="AB52">
        <v>0.18971732119142401</v>
      </c>
      <c r="AC52">
        <v>440</v>
      </c>
      <c r="AD52">
        <f>IF(A51=Emisiones_CO2_CO2eq_LA[[#This Row],[País]],IFERROR(Emisiones_CO2_CO2eq_LA[[#This Row],[Emisiones Fugitivas (kilotoneladas CO₂e)]]-AC51,0),0)</f>
        <v>0</v>
      </c>
      <c r="AE52">
        <f>IF(A51=Emisiones_CO2_CO2eq_LA[[#This Row],[País]],IFERROR(((Emisiones_CO2_CO2eq_LA[[#This Row],[Emisiones Fugitivas (kilotoneladas CO₂e)]]-AC51)/AC51)*100,0),0)</f>
        <v>0</v>
      </c>
      <c r="AF52">
        <v>4.1737810662113399E-2</v>
      </c>
      <c r="AG52">
        <v>4200</v>
      </c>
      <c r="AH52">
        <f>IF(A51=Emisiones_CO2_CO2eq_LA[[#This Row],[País]],IFERROR(Emisiones_CO2_CO2eq_LA[[#This Row],[Electricidad y Calor (kilotoneladas CO₂e)]]-AG51,0),0)</f>
        <v>0</v>
      </c>
      <c r="AI52">
        <f>IF(A51=Emisiones_CO2_CO2eq_LA[[#This Row],[País]],IFERROR(((Emisiones_CO2_CO2eq_LA[[#This Row],[Electricidad y Calor (kilotoneladas CO₂e)]]-AG51)/AG51)*100,0),0)</f>
        <v>0</v>
      </c>
      <c r="AJ52">
        <v>0.39840637450199201</v>
      </c>
    </row>
    <row r="53" spans="1:36" x14ac:dyDescent="0.25">
      <c r="A53" t="s">
        <v>40</v>
      </c>
      <c r="B53" t="s">
        <v>40</v>
      </c>
      <c r="C53" t="s">
        <v>41</v>
      </c>
      <c r="D53">
        <v>2014</v>
      </c>
      <c r="E53">
        <v>1500</v>
      </c>
      <c r="F53">
        <f>IF(A52=Emisiones_CO2_CO2eq_LA[[#This Row],[País]],IFERROR(Emisiones_CO2_CO2eq_LA[[#This Row],[Edificios (kilotoneladas CO₂e)]]-E52,0),0)</f>
        <v>100</v>
      </c>
      <c r="G53">
        <f>IF(A52=Emisiones_CO2_CO2eq_LA[[#This Row],[País]],IFERROR(((Emisiones_CO2_CO2eq_LA[[#This Row],[Edificios (kilotoneladas CO₂e)]]-E52)/E52)*100,0),0)</f>
        <v>7.1428571428571423</v>
      </c>
      <c r="H53">
        <v>0.14009526478004999</v>
      </c>
      <c r="I53">
        <v>1380</v>
      </c>
      <c r="J53">
        <f>IF(A52=Emisiones_CO2_CO2eq_LA[[#This Row],[País]],IFERROR(Emisiones_CO2_CO2eq_LA[[#This Row],[Industria (kilotoneladas CO₂e)]]-I52,0),0)</f>
        <v>160</v>
      </c>
      <c r="K53">
        <f>IF(A52=Emisiones_CO2_CO2eq_LA[[#This Row],[País]],IFERROR(((Emisiones_CO2_CO2eq_LA[[#This Row],[Industria (kilotoneladas CO₂e)]]-I52)/I52)*100,0),0)</f>
        <v>13.114754098360656</v>
      </c>
      <c r="L53">
        <v>0.12888764359764601</v>
      </c>
      <c r="M53">
        <v>83740</v>
      </c>
      <c r="N53">
        <f>IF(A52=Emisiones_CO2_CO2eq_LA[[#This Row],[País]],IFERROR(Emisiones_CO2_CO2eq_LA[[#This Row],[UCTUS (kilotoneladas CO₂e)]]-M52,0),0)</f>
        <v>0</v>
      </c>
      <c r="O53">
        <f>IF(A52=Emisiones_CO2_CO2eq_LA[[#This Row],[País]],IFERROR(((Emisiones_CO2_CO2eq_LA[[#This Row],[UCTUS (kilotoneladas CO₂e)]]-M52)/M52)*100,0),0)</f>
        <v>0</v>
      </c>
      <c r="P53">
        <v>7.8210516484542802</v>
      </c>
      <c r="Q53">
        <v>2700</v>
      </c>
      <c r="R53">
        <f>IF(A52=Emisiones_CO2_CO2eq_LA[[#This Row],[País]],IFERROR(Emisiones_CO2_CO2eq_LA[[#This Row],[Otras Quemas de Combustible (kilotoneladas CO₂e)]]-Q52,0),0)</f>
        <v>400</v>
      </c>
      <c r="S53">
        <f>IF(A52=Emisiones_CO2_CO2eq_LA[[#This Row],[País]],IFERROR(((Emisiones_CO2_CO2eq_LA[[#This Row],[Otras Quemas de Combustible (kilotoneladas CO₂e)]]-Q52)/Q52)*100,0),0)</f>
        <v>17.391304347826086</v>
      </c>
      <c r="T53">
        <v>0.25</v>
      </c>
      <c r="U53">
        <v>7500</v>
      </c>
      <c r="V53">
        <f>IF(A52=Emisiones_CO2_CO2eq_LA[[#This Row],[País]],IFERROR(Emisiones_CO2_CO2eq_LA[[#This Row],[Transporte (kilotoneladas CO₂e)]]-U52,0),0)</f>
        <v>500</v>
      </c>
      <c r="W53">
        <f>IF(A52=Emisiones_CO2_CO2eq_LA[[#This Row],[País]],IFERROR(((Emisiones_CO2_CO2eq_LA[[#This Row],[Transporte (kilotoneladas CO₂e)]]-U52)/U52)*100,0),0)</f>
        <v>7.1428571428571423</v>
      </c>
      <c r="X53">
        <v>0.70047632390025205</v>
      </c>
      <c r="Y53">
        <v>2100</v>
      </c>
      <c r="Z53">
        <f>IF(A52=Emisiones_CO2_CO2eq_LA[[#This Row],[País]],IFERROR(Emisiones_CO2_CO2eq_LA[[#This Row],[Manufactura y Construcción (kilotoneladas CO₂e)]]-Y52,0),0)</f>
        <v>100</v>
      </c>
      <c r="AA53">
        <f>IF(A52=Emisiones_CO2_CO2eq_LA[[#This Row],[País]],IFERROR(((Emisiones_CO2_CO2eq_LA[[#This Row],[Manufactura y Construcción (kilotoneladas CO₂e)]]-Y52)/Y52)*100,0),0)</f>
        <v>5</v>
      </c>
      <c r="AB53">
        <v>0.19613337069207001</v>
      </c>
      <c r="AC53">
        <v>380</v>
      </c>
      <c r="AD53">
        <f>IF(A52=Emisiones_CO2_CO2eq_LA[[#This Row],[País]],IFERROR(Emisiones_CO2_CO2eq_LA[[#This Row],[Emisiones Fugitivas (kilotoneladas CO₂e)]]-AC52,0),0)</f>
        <v>-60</v>
      </c>
      <c r="AE53">
        <f>IF(A52=Emisiones_CO2_CO2eq_LA[[#This Row],[País]],IFERROR(((Emisiones_CO2_CO2eq_LA[[#This Row],[Emisiones Fugitivas (kilotoneladas CO₂e)]]-AC52)/AC52)*100,0),0)</f>
        <v>-13.636363636363635</v>
      </c>
      <c r="AF53">
        <v>3.5490800410946099E-2</v>
      </c>
      <c r="AG53">
        <v>4500</v>
      </c>
      <c r="AH53">
        <f>IF(A52=Emisiones_CO2_CO2eq_LA[[#This Row],[País]],IFERROR(Emisiones_CO2_CO2eq_LA[[#This Row],[Electricidad y Calor (kilotoneladas CO₂e)]]-AG52,0),0)</f>
        <v>300</v>
      </c>
      <c r="AI53">
        <f>IF(A52=Emisiones_CO2_CO2eq_LA[[#This Row],[País]],IFERROR(((Emisiones_CO2_CO2eq_LA[[#This Row],[Electricidad y Calor (kilotoneladas CO₂e)]]-AG52)/AG52)*100,0),0)</f>
        <v>7.1428571428571423</v>
      </c>
      <c r="AJ53">
        <v>0.42028579434015101</v>
      </c>
    </row>
    <row r="54" spans="1:36" x14ac:dyDescent="0.25">
      <c r="A54" t="s">
        <v>40</v>
      </c>
      <c r="B54" t="s">
        <v>40</v>
      </c>
      <c r="C54" t="s">
        <v>41</v>
      </c>
      <c r="D54">
        <v>2015</v>
      </c>
      <c r="E54">
        <v>1600</v>
      </c>
      <c r="F54">
        <f>IF(A53=Emisiones_CO2_CO2eq_LA[[#This Row],[País]],IFERROR(Emisiones_CO2_CO2eq_LA[[#This Row],[Edificios (kilotoneladas CO₂e)]]-E53,0),0)</f>
        <v>100</v>
      </c>
      <c r="G54">
        <f>IF(A53=Emisiones_CO2_CO2eq_LA[[#This Row],[País]],IFERROR(((Emisiones_CO2_CO2eq_LA[[#This Row],[Edificios (kilotoneladas CO₂e)]]-E53)/E53)*100,0),0)</f>
        <v>6.666666666666667</v>
      </c>
      <c r="H54">
        <v>0.14719411223550999</v>
      </c>
      <c r="I54">
        <v>1450</v>
      </c>
      <c r="J54">
        <f>IF(A53=Emisiones_CO2_CO2eq_LA[[#This Row],[País]],IFERROR(Emisiones_CO2_CO2eq_LA[[#This Row],[Industria (kilotoneladas CO₂e)]]-I53,0),0)</f>
        <v>70</v>
      </c>
      <c r="K54">
        <f>IF(A53=Emisiones_CO2_CO2eq_LA[[#This Row],[País]],IFERROR(((Emisiones_CO2_CO2eq_LA[[#This Row],[Industria (kilotoneladas CO₂e)]]-I53)/I53)*100,0),0)</f>
        <v>5.0724637681159424</v>
      </c>
      <c r="L54">
        <v>0.13339466421343099</v>
      </c>
      <c r="M54">
        <v>83740</v>
      </c>
      <c r="N54">
        <f>IF(A53=Emisiones_CO2_CO2eq_LA[[#This Row],[País]],IFERROR(Emisiones_CO2_CO2eq_LA[[#This Row],[UCTUS (kilotoneladas CO₂e)]]-M53,0),0)</f>
        <v>0</v>
      </c>
      <c r="O54">
        <f>IF(A53=Emisiones_CO2_CO2eq_LA[[#This Row],[País]],IFERROR(((Emisiones_CO2_CO2eq_LA[[#This Row],[UCTUS (kilotoneladas CO₂e)]]-M53)/M53)*100,0),0)</f>
        <v>0</v>
      </c>
      <c r="P54">
        <v>7.7037718491260296</v>
      </c>
      <c r="Q54">
        <v>2000</v>
      </c>
      <c r="R54">
        <f>IF(A53=Emisiones_CO2_CO2eq_LA[[#This Row],[País]],IFERROR(Emisiones_CO2_CO2eq_LA[[#This Row],[Otras Quemas de Combustible (kilotoneladas CO₂e)]]-Q53,0),0)</f>
        <v>-700</v>
      </c>
      <c r="S54">
        <f>IF(A53=Emisiones_CO2_CO2eq_LA[[#This Row],[País]],IFERROR(((Emisiones_CO2_CO2eq_LA[[#This Row],[Otras Quemas de Combustible (kilotoneladas CO₂e)]]-Q53)/Q53)*100,0),0)</f>
        <v>-25.925925925925924</v>
      </c>
      <c r="T54">
        <v>0.18</v>
      </c>
      <c r="U54">
        <v>7800</v>
      </c>
      <c r="V54">
        <f>IF(A53=Emisiones_CO2_CO2eq_LA[[#This Row],[País]],IFERROR(Emisiones_CO2_CO2eq_LA[[#This Row],[Transporte (kilotoneladas CO₂e)]]-U53,0),0)</f>
        <v>300</v>
      </c>
      <c r="W54">
        <f>IF(A53=Emisiones_CO2_CO2eq_LA[[#This Row],[País]],IFERROR(((Emisiones_CO2_CO2eq_LA[[#This Row],[Transporte (kilotoneladas CO₂e)]]-U53)/U53)*100,0),0)</f>
        <v>4</v>
      </c>
      <c r="X54">
        <v>0.71757129714811396</v>
      </c>
      <c r="Y54">
        <v>2100</v>
      </c>
      <c r="Z54">
        <f>IF(A53=Emisiones_CO2_CO2eq_LA[[#This Row],[País]],IFERROR(Emisiones_CO2_CO2eq_LA[[#This Row],[Manufactura y Construcción (kilotoneladas CO₂e)]]-Y53,0),0)</f>
        <v>0</v>
      </c>
      <c r="AA54">
        <f>IF(A53=Emisiones_CO2_CO2eq_LA[[#This Row],[País]],IFERROR(((Emisiones_CO2_CO2eq_LA[[#This Row],[Manufactura y Construcción (kilotoneladas CO₂e)]]-Y53)/Y53)*100,0),0)</f>
        <v>0</v>
      </c>
      <c r="AB54">
        <v>0.19319227230910699</v>
      </c>
      <c r="AC54">
        <v>380</v>
      </c>
      <c r="AD54">
        <f>IF(A53=Emisiones_CO2_CO2eq_LA[[#This Row],[País]],IFERROR(Emisiones_CO2_CO2eq_LA[[#This Row],[Emisiones Fugitivas (kilotoneladas CO₂e)]]-AC53,0),0)</f>
        <v>0</v>
      </c>
      <c r="AE54">
        <f>IF(A53=Emisiones_CO2_CO2eq_LA[[#This Row],[País]],IFERROR(((Emisiones_CO2_CO2eq_LA[[#This Row],[Emisiones Fugitivas (kilotoneladas CO₂e)]]-AC53)/AC53)*100,0),0)</f>
        <v>0</v>
      </c>
      <c r="AF54">
        <v>3.4958601655933702E-2</v>
      </c>
      <c r="AG54">
        <v>4700</v>
      </c>
      <c r="AH54">
        <f>IF(A53=Emisiones_CO2_CO2eq_LA[[#This Row],[País]],IFERROR(Emisiones_CO2_CO2eq_LA[[#This Row],[Electricidad y Calor (kilotoneladas CO₂e)]]-AG53,0),0)</f>
        <v>200</v>
      </c>
      <c r="AI54">
        <f>IF(A53=Emisiones_CO2_CO2eq_LA[[#This Row],[País]],IFERROR(((Emisiones_CO2_CO2eq_LA[[#This Row],[Electricidad y Calor (kilotoneladas CO₂e)]]-AG53)/AG53)*100,0),0)</f>
        <v>4.4444444444444446</v>
      </c>
      <c r="AJ54">
        <v>0.432382704691812</v>
      </c>
    </row>
    <row r="55" spans="1:36" x14ac:dyDescent="0.25">
      <c r="A55" t="s">
        <v>40</v>
      </c>
      <c r="B55" t="s">
        <v>40</v>
      </c>
      <c r="C55" t="s">
        <v>41</v>
      </c>
      <c r="D55">
        <v>2016</v>
      </c>
      <c r="E55">
        <v>1600</v>
      </c>
      <c r="F55">
        <f>IF(A54=Emisiones_CO2_CO2eq_LA[[#This Row],[País]],IFERROR(Emisiones_CO2_CO2eq_LA[[#This Row],[Edificios (kilotoneladas CO₂e)]]-E54,0),0)</f>
        <v>0</v>
      </c>
      <c r="G55">
        <f>IF(A54=Emisiones_CO2_CO2eq_LA[[#This Row],[País]],IFERROR(((Emisiones_CO2_CO2eq_LA[[#This Row],[Edificios (kilotoneladas CO₂e)]]-E54)/E54)*100,0),0)</f>
        <v>0</v>
      </c>
      <c r="H55">
        <v>0.14503263234227701</v>
      </c>
      <c r="I55">
        <v>1450</v>
      </c>
      <c r="J55">
        <f>IF(A54=Emisiones_CO2_CO2eq_LA[[#This Row],[País]],IFERROR(Emisiones_CO2_CO2eq_LA[[#This Row],[Industria (kilotoneladas CO₂e)]]-I54,0),0)</f>
        <v>0</v>
      </c>
      <c r="K55">
        <f>IF(A54=Emisiones_CO2_CO2eq_LA[[#This Row],[País]],IFERROR(((Emisiones_CO2_CO2eq_LA[[#This Row],[Industria (kilotoneladas CO₂e)]]-I54)/I54)*100,0),0)</f>
        <v>0</v>
      </c>
      <c r="L55">
        <v>0.131435823060188</v>
      </c>
      <c r="M55">
        <v>83740</v>
      </c>
      <c r="N55">
        <f>IF(A54=Emisiones_CO2_CO2eq_LA[[#This Row],[País]],IFERROR(Emisiones_CO2_CO2eq_LA[[#This Row],[UCTUS (kilotoneladas CO₂e)]]-M54,0),0)</f>
        <v>0</v>
      </c>
      <c r="O55">
        <f>IF(A54=Emisiones_CO2_CO2eq_LA[[#This Row],[País]],IFERROR(((Emisiones_CO2_CO2eq_LA[[#This Row],[UCTUS (kilotoneladas CO₂e)]]-M54)/M54)*100,0),0)</f>
        <v>0</v>
      </c>
      <c r="P55">
        <v>7.5906453952139197</v>
      </c>
      <c r="Q55">
        <v>2600</v>
      </c>
      <c r="R55">
        <f>IF(A54=Emisiones_CO2_CO2eq_LA[[#This Row],[País]],IFERROR(Emisiones_CO2_CO2eq_LA[[#This Row],[Otras Quemas de Combustible (kilotoneladas CO₂e)]]-Q54,0),0)</f>
        <v>600</v>
      </c>
      <c r="S55">
        <f>IF(A54=Emisiones_CO2_CO2eq_LA[[#This Row],[País]],IFERROR(((Emisiones_CO2_CO2eq_LA[[#This Row],[Otras Quemas de Combustible (kilotoneladas CO₂e)]]-Q54)/Q54)*100,0),0)</f>
        <v>30</v>
      </c>
      <c r="T55">
        <v>0.24</v>
      </c>
      <c r="U55">
        <v>8199.9999999999891</v>
      </c>
      <c r="V55">
        <f>IF(A54=Emisiones_CO2_CO2eq_LA[[#This Row],[País]],IFERROR(Emisiones_CO2_CO2eq_LA[[#This Row],[Transporte (kilotoneladas CO₂e)]]-U54,0),0)</f>
        <v>399.99999999998909</v>
      </c>
      <c r="W55">
        <f>IF(A54=Emisiones_CO2_CO2eq_LA[[#This Row],[País]],IFERROR(((Emisiones_CO2_CO2eq_LA[[#This Row],[Transporte (kilotoneladas CO₂e)]]-U54)/U54)*100,0),0)</f>
        <v>5.1282051282049883</v>
      </c>
      <c r="X55">
        <v>0.743292240754169</v>
      </c>
      <c r="Y55">
        <v>2100</v>
      </c>
      <c r="Z55">
        <f>IF(A54=Emisiones_CO2_CO2eq_LA[[#This Row],[País]],IFERROR(Emisiones_CO2_CO2eq_LA[[#This Row],[Manufactura y Construcción (kilotoneladas CO₂e)]]-Y54,0),0)</f>
        <v>0</v>
      </c>
      <c r="AA55">
        <f>IF(A54=Emisiones_CO2_CO2eq_LA[[#This Row],[País]],IFERROR(((Emisiones_CO2_CO2eq_LA[[#This Row],[Manufactura y Construcción (kilotoneladas CO₂e)]]-Y54)/Y54)*100,0),0)</f>
        <v>0</v>
      </c>
      <c r="AB55">
        <v>0.19035532994923801</v>
      </c>
      <c r="AC55">
        <v>380</v>
      </c>
      <c r="AD55">
        <f>IF(A54=Emisiones_CO2_CO2eq_LA[[#This Row],[País]],IFERROR(Emisiones_CO2_CO2eq_LA[[#This Row],[Emisiones Fugitivas (kilotoneladas CO₂e)]]-AC54,0),0)</f>
        <v>0</v>
      </c>
      <c r="AE55">
        <f>IF(A54=Emisiones_CO2_CO2eq_LA[[#This Row],[País]],IFERROR(((Emisiones_CO2_CO2eq_LA[[#This Row],[Emisiones Fugitivas (kilotoneladas CO₂e)]]-AC54)/AC54)*100,0),0)</f>
        <v>0</v>
      </c>
      <c r="AF55">
        <v>3.4445250181290701E-2</v>
      </c>
      <c r="AG55">
        <v>5600</v>
      </c>
      <c r="AH55">
        <f>IF(A54=Emisiones_CO2_CO2eq_LA[[#This Row],[País]],IFERROR(Emisiones_CO2_CO2eq_LA[[#This Row],[Electricidad y Calor (kilotoneladas CO₂e)]]-AG54,0),0)</f>
        <v>900</v>
      </c>
      <c r="AI55">
        <f>IF(A54=Emisiones_CO2_CO2eq_LA[[#This Row],[País]],IFERROR(((Emisiones_CO2_CO2eq_LA[[#This Row],[Electricidad y Calor (kilotoneladas CO₂e)]]-AG54)/AG54)*100,0),0)</f>
        <v>19.148936170212767</v>
      </c>
      <c r="AJ55">
        <v>0.50761421319796896</v>
      </c>
    </row>
    <row r="56" spans="1:36" x14ac:dyDescent="0.25">
      <c r="A56" t="s">
        <v>46</v>
      </c>
      <c r="B56" t="s">
        <v>404</v>
      </c>
      <c r="C56" t="s">
        <v>47</v>
      </c>
      <c r="D56">
        <v>1990</v>
      </c>
      <c r="E56">
        <v>16500</v>
      </c>
      <c r="F56">
        <f>IF(A55=Emisiones_CO2_CO2eq_LA[[#This Row],[País]],IFERROR(Emisiones_CO2_CO2eq_LA[[#This Row],[Edificios (kilotoneladas CO₂e)]]-E55,0),0)</f>
        <v>0</v>
      </c>
      <c r="G56">
        <f>IF(A55=Emisiones_CO2_CO2eq_LA[[#This Row],[País]],IFERROR(((Emisiones_CO2_CO2eq_LA[[#This Row],[Edificios (kilotoneladas CO₂e)]]-E55)/E55)*100,0),0)</f>
        <v>0</v>
      </c>
      <c r="H56">
        <v>0.11073601950371301</v>
      </c>
      <c r="I56">
        <v>11060</v>
      </c>
      <c r="J56">
        <f>IF(A55=Emisiones_CO2_CO2eq_LA[[#This Row],[País]],IFERROR(Emisiones_CO2_CO2eq_LA[[#This Row],[Industria (kilotoneladas CO₂e)]]-I55,0),0)</f>
        <v>0</v>
      </c>
      <c r="K56">
        <f>IF(A55=Emisiones_CO2_CO2eq_LA[[#This Row],[País]],IFERROR(((Emisiones_CO2_CO2eq_LA[[#This Row],[Industria (kilotoneladas CO₂e)]]-I55)/I55)*100,0),0)</f>
        <v>0</v>
      </c>
      <c r="L56">
        <v>7.4226689437034699E-2</v>
      </c>
      <c r="M56">
        <v>879630</v>
      </c>
      <c r="N56">
        <f>IF(A55=Emisiones_CO2_CO2eq_LA[[#This Row],[País]],IFERROR(Emisiones_CO2_CO2eq_LA[[#This Row],[UCTUS (kilotoneladas CO₂e)]]-M55,0),0)</f>
        <v>0</v>
      </c>
      <c r="O56">
        <f>IF(A55=Emisiones_CO2_CO2eq_LA[[#This Row],[País]],IFERROR(((Emisiones_CO2_CO2eq_LA[[#This Row],[UCTUS (kilotoneladas CO₂e)]]-M55)/M55)*100,0),0)</f>
        <v>0</v>
      </c>
      <c r="P56">
        <v>5.9034378688516096</v>
      </c>
      <c r="Q56">
        <v>11100</v>
      </c>
      <c r="R56">
        <f>IF(A55=Emisiones_CO2_CO2eq_LA[[#This Row],[País]],IFERROR(Emisiones_CO2_CO2eq_LA[[#This Row],[Otras Quemas de Combustible (kilotoneladas CO₂e)]]-Q55,0),0)</f>
        <v>0</v>
      </c>
      <c r="S56">
        <f>IF(A55=Emisiones_CO2_CO2eq_LA[[#This Row],[País]],IFERROR(((Emisiones_CO2_CO2eq_LA[[#This Row],[Otras Quemas de Combustible (kilotoneladas CO₂e)]]-Q55)/Q55)*100,0),0)</f>
        <v>0</v>
      </c>
      <c r="T56">
        <v>7.0000000000000007E-2</v>
      </c>
      <c r="U56">
        <v>82200</v>
      </c>
      <c r="V56">
        <f>IF(A55=Emisiones_CO2_CO2eq_LA[[#This Row],[País]],IFERROR(Emisiones_CO2_CO2eq_LA[[#This Row],[Transporte (kilotoneladas CO₂e)]]-U55,0),0)</f>
        <v>0</v>
      </c>
      <c r="W56">
        <f>IF(A55=Emisiones_CO2_CO2eq_LA[[#This Row],[País]],IFERROR(((Emisiones_CO2_CO2eq_LA[[#This Row],[Transporte (kilotoneladas CO₂e)]]-U55)/U55)*100,0),0)</f>
        <v>0</v>
      </c>
      <c r="X56">
        <v>0.55166671534577305</v>
      </c>
      <c r="Y56">
        <v>46600</v>
      </c>
      <c r="Z56">
        <f>IF(A55=Emisiones_CO2_CO2eq_LA[[#This Row],[País]],IFERROR(Emisiones_CO2_CO2eq_LA[[#This Row],[Manufactura y Construcción (kilotoneladas CO₂e)]]-Y55,0),0)</f>
        <v>0</v>
      </c>
      <c r="AA56">
        <f>IF(A55=Emisiones_CO2_CO2eq_LA[[#This Row],[País]],IFERROR(((Emisiones_CO2_CO2eq_LA[[#This Row],[Manufactura y Construcción (kilotoneladas CO₂e)]]-Y55)/Y55)*100,0),0)</f>
        <v>0</v>
      </c>
      <c r="AB56">
        <v>0.31274536417412402</v>
      </c>
      <c r="AC56">
        <v>2740</v>
      </c>
      <c r="AD56">
        <f>IF(A55=Emisiones_CO2_CO2eq_LA[[#This Row],[País]],IFERROR(Emisiones_CO2_CO2eq_LA[[#This Row],[Emisiones Fugitivas (kilotoneladas CO₂e)]]-AC55,0),0)</f>
        <v>0</v>
      </c>
      <c r="AE56">
        <f>IF(A55=Emisiones_CO2_CO2eq_LA[[#This Row],[País]],IFERROR(((Emisiones_CO2_CO2eq_LA[[#This Row],[Emisiones Fugitivas (kilotoneladas CO₂e)]]-AC55)/AC55)*100,0),0)</f>
        <v>0</v>
      </c>
      <c r="AF56">
        <v>1.8388890511525698E-2</v>
      </c>
      <c r="AG56">
        <v>28100</v>
      </c>
      <c r="AH56">
        <f>IF(A55=Emisiones_CO2_CO2eq_LA[[#This Row],[País]],IFERROR(Emisiones_CO2_CO2eq_LA[[#This Row],[Electricidad y Calor (kilotoneladas CO₂e)]]-AG55,0),0)</f>
        <v>0</v>
      </c>
      <c r="AI56">
        <f>IF(A55=Emisiones_CO2_CO2eq_LA[[#This Row],[País]],IFERROR(((Emisiones_CO2_CO2eq_LA[[#This Row],[Electricidad y Calor (kilotoneladas CO₂e)]]-AG55)/AG55)*100,0),0)</f>
        <v>0</v>
      </c>
      <c r="AJ56">
        <v>0.18858679685177901</v>
      </c>
    </row>
    <row r="57" spans="1:36" x14ac:dyDescent="0.25">
      <c r="A57" t="s">
        <v>46</v>
      </c>
      <c r="B57" t="s">
        <v>404</v>
      </c>
      <c r="C57" t="s">
        <v>47</v>
      </c>
      <c r="D57">
        <v>1991</v>
      </c>
      <c r="E57">
        <v>16700</v>
      </c>
      <c r="F57">
        <f>IF(A56=Emisiones_CO2_CO2eq_LA[[#This Row],[País]],IFERROR(Emisiones_CO2_CO2eq_LA[[#This Row],[Edificios (kilotoneladas CO₂e)]]-E56,0),0)</f>
        <v>200</v>
      </c>
      <c r="G57">
        <f>IF(A56=Emisiones_CO2_CO2eq_LA[[#This Row],[País]],IFERROR(((Emisiones_CO2_CO2eq_LA[[#This Row],[Edificios (kilotoneladas CO₂e)]]-E56)/E56)*100,0),0)</f>
        <v>1.2121212121212122</v>
      </c>
      <c r="H57">
        <v>0.110123443764507</v>
      </c>
      <c r="I57">
        <v>11780</v>
      </c>
      <c r="J57">
        <f>IF(A56=Emisiones_CO2_CO2eq_LA[[#This Row],[País]],IFERROR(Emisiones_CO2_CO2eq_LA[[#This Row],[Industria (kilotoneladas CO₂e)]]-I56,0),0)</f>
        <v>720</v>
      </c>
      <c r="K57">
        <f>IF(A56=Emisiones_CO2_CO2eq_LA[[#This Row],[País]],IFERROR(((Emisiones_CO2_CO2eq_LA[[#This Row],[Industria (kilotoneladas CO₂e)]]-I56)/I56)*100,0),0)</f>
        <v>6.5099457504520801</v>
      </c>
      <c r="L57">
        <v>7.7679890272209298E-2</v>
      </c>
      <c r="M57">
        <v>879630</v>
      </c>
      <c r="N57">
        <f>IF(A56=Emisiones_CO2_CO2eq_LA[[#This Row],[País]],IFERROR(Emisiones_CO2_CO2eq_LA[[#This Row],[UCTUS (kilotoneladas CO₂e)]]-M56,0),0)</f>
        <v>0</v>
      </c>
      <c r="O57">
        <f>IF(A56=Emisiones_CO2_CO2eq_LA[[#This Row],[País]],IFERROR(((Emisiones_CO2_CO2eq_LA[[#This Row],[UCTUS (kilotoneladas CO₂e)]]-M56)/M56)*100,0),0)</f>
        <v>0</v>
      </c>
      <c r="P57">
        <v>5.8004721460223596</v>
      </c>
      <c r="Q57">
        <v>10500</v>
      </c>
      <c r="R57">
        <f>IF(A56=Emisiones_CO2_CO2eq_LA[[#This Row],[País]],IFERROR(Emisiones_CO2_CO2eq_LA[[#This Row],[Otras Quemas de Combustible (kilotoneladas CO₂e)]]-Q56,0),0)</f>
        <v>-600</v>
      </c>
      <c r="S57">
        <f>IF(A56=Emisiones_CO2_CO2eq_LA[[#This Row],[País]],IFERROR(((Emisiones_CO2_CO2eq_LA[[#This Row],[Otras Quemas de Combustible (kilotoneladas CO₂e)]]-Q56)/Q56)*100,0),0)</f>
        <v>-5.4054054054054053</v>
      </c>
      <c r="T57">
        <v>7.0000000000000007E-2</v>
      </c>
      <c r="U57">
        <v>86000</v>
      </c>
      <c r="V57">
        <f>IF(A56=Emisiones_CO2_CO2eq_LA[[#This Row],[País]],IFERROR(Emisiones_CO2_CO2eq_LA[[#This Row],[Transporte (kilotoneladas CO₂e)]]-U56,0),0)</f>
        <v>3800</v>
      </c>
      <c r="W57">
        <f>IF(A56=Emisiones_CO2_CO2eq_LA[[#This Row],[País]],IFERROR(((Emisiones_CO2_CO2eq_LA[[#This Row],[Transporte (kilotoneladas CO₂e)]]-U56)/U56)*100,0),0)</f>
        <v>4.6228710462287106</v>
      </c>
      <c r="X57">
        <v>0.56710276429626505</v>
      </c>
      <c r="Y57">
        <v>50000</v>
      </c>
      <c r="Z57">
        <f>IF(A56=Emisiones_CO2_CO2eq_LA[[#This Row],[País]],IFERROR(Emisiones_CO2_CO2eq_LA[[#This Row],[Manufactura y Construcción (kilotoneladas CO₂e)]]-Y56,0),0)</f>
        <v>3400</v>
      </c>
      <c r="AA57">
        <f>IF(A56=Emisiones_CO2_CO2eq_LA[[#This Row],[País]],IFERROR(((Emisiones_CO2_CO2eq_LA[[#This Row],[Manufactura y Construcción (kilotoneladas CO₂e)]]-Y56)/Y56)*100,0),0)</f>
        <v>7.296137339055794</v>
      </c>
      <c r="AB57">
        <v>0.32971090947457199</v>
      </c>
      <c r="AC57">
        <v>2020</v>
      </c>
      <c r="AD57">
        <f>IF(A56=Emisiones_CO2_CO2eq_LA[[#This Row],[País]],IFERROR(Emisiones_CO2_CO2eq_LA[[#This Row],[Emisiones Fugitivas (kilotoneladas CO₂e)]]-AC56,0),0)</f>
        <v>-720</v>
      </c>
      <c r="AE57">
        <f>IF(A56=Emisiones_CO2_CO2eq_LA[[#This Row],[País]],IFERROR(((Emisiones_CO2_CO2eq_LA[[#This Row],[Emisiones Fugitivas (kilotoneladas CO₂e)]]-AC56)/AC56)*100,0),0)</f>
        <v>-26.277372262773724</v>
      </c>
      <c r="AF57">
        <v>1.3320320742772699E-2</v>
      </c>
      <c r="AG57">
        <v>28000</v>
      </c>
      <c r="AH57">
        <f>IF(A56=Emisiones_CO2_CO2eq_LA[[#This Row],[País]],IFERROR(Emisiones_CO2_CO2eq_LA[[#This Row],[Electricidad y Calor (kilotoneladas CO₂e)]]-AG56,0),0)</f>
        <v>-100</v>
      </c>
      <c r="AI57">
        <f>IF(A56=Emisiones_CO2_CO2eq_LA[[#This Row],[País]],IFERROR(((Emisiones_CO2_CO2eq_LA[[#This Row],[Electricidad y Calor (kilotoneladas CO₂e)]]-AG56)/AG56)*100,0),0)</f>
        <v>-0.35587188612099641</v>
      </c>
      <c r="AJ57">
        <v>0.18463810930576</v>
      </c>
    </row>
    <row r="58" spans="1:36" x14ac:dyDescent="0.25">
      <c r="A58" t="s">
        <v>46</v>
      </c>
      <c r="B58" t="s">
        <v>404</v>
      </c>
      <c r="C58" t="s">
        <v>47</v>
      </c>
      <c r="D58">
        <v>1992</v>
      </c>
      <c r="E58">
        <v>17300</v>
      </c>
      <c r="F58">
        <f>IF(A57=Emisiones_CO2_CO2eq_LA[[#This Row],[País]],IFERROR(Emisiones_CO2_CO2eq_LA[[#This Row],[Edificios (kilotoneladas CO₂e)]]-E57,0),0)</f>
        <v>600</v>
      </c>
      <c r="G58">
        <f>IF(A57=Emisiones_CO2_CO2eq_LA[[#This Row],[País]],IFERROR(((Emisiones_CO2_CO2eq_LA[[#This Row],[Edificios (kilotoneladas CO₂e)]]-E57)/E57)*100,0),0)</f>
        <v>3.5928143712574849</v>
      </c>
      <c r="H58">
        <v>0.112149042213469</v>
      </c>
      <c r="I58">
        <v>9770</v>
      </c>
      <c r="J58">
        <f>IF(A57=Emisiones_CO2_CO2eq_LA[[#This Row],[País]],IFERROR(Emisiones_CO2_CO2eq_LA[[#This Row],[Industria (kilotoneladas CO₂e)]]-I57,0),0)</f>
        <v>-2010</v>
      </c>
      <c r="K58">
        <f>IF(A57=Emisiones_CO2_CO2eq_LA[[#This Row],[País]],IFERROR(((Emisiones_CO2_CO2eq_LA[[#This Row],[Industria (kilotoneladas CO₂e)]]-I57)/I57)*100,0),0)</f>
        <v>-17.062818336162987</v>
      </c>
      <c r="L58">
        <v>6.3335037134427799E-2</v>
      </c>
      <c r="M58">
        <v>879630</v>
      </c>
      <c r="N58">
        <f>IF(A57=Emisiones_CO2_CO2eq_LA[[#This Row],[País]],IFERROR(Emisiones_CO2_CO2eq_LA[[#This Row],[UCTUS (kilotoneladas CO₂e)]]-M57,0),0)</f>
        <v>0</v>
      </c>
      <c r="O58">
        <f>IF(A57=Emisiones_CO2_CO2eq_LA[[#This Row],[País]],IFERROR(((Emisiones_CO2_CO2eq_LA[[#This Row],[UCTUS (kilotoneladas CO₂e)]]-M57)/M57)*100,0),0)</f>
        <v>0</v>
      </c>
      <c r="P58">
        <v>5.7022926012852304</v>
      </c>
      <c r="Q58">
        <v>11200</v>
      </c>
      <c r="R58">
        <f>IF(A57=Emisiones_CO2_CO2eq_LA[[#This Row],[País]],IFERROR(Emisiones_CO2_CO2eq_LA[[#This Row],[Otras Quemas de Combustible (kilotoneladas CO₂e)]]-Q57,0),0)</f>
        <v>700</v>
      </c>
      <c r="S58">
        <f>IF(A57=Emisiones_CO2_CO2eq_LA[[#This Row],[País]],IFERROR(((Emisiones_CO2_CO2eq_LA[[#This Row],[Otras Quemas de Combustible (kilotoneladas CO₂e)]]-Q57)/Q57)*100,0),0)</f>
        <v>6.666666666666667</v>
      </c>
      <c r="T58">
        <v>7.0000000000000007E-2</v>
      </c>
      <c r="U58">
        <v>86600</v>
      </c>
      <c r="V58">
        <f>IF(A57=Emisiones_CO2_CO2eq_LA[[#This Row],[País]],IFERROR(Emisiones_CO2_CO2eq_LA[[#This Row],[Transporte (kilotoneladas CO₂e)]]-U57,0),0)</f>
        <v>600</v>
      </c>
      <c r="W58">
        <f>IF(A57=Emisiones_CO2_CO2eq_LA[[#This Row],[País]],IFERROR(((Emisiones_CO2_CO2eq_LA[[#This Row],[Transporte (kilotoneladas CO₂e)]]-U57)/U57)*100,0),0)</f>
        <v>0.69767441860465118</v>
      </c>
      <c r="X58">
        <v>0.56139347142696505</v>
      </c>
      <c r="Y58">
        <v>50800</v>
      </c>
      <c r="Z58">
        <f>IF(A57=Emisiones_CO2_CO2eq_LA[[#This Row],[País]],IFERROR(Emisiones_CO2_CO2eq_LA[[#This Row],[Manufactura y Construcción (kilotoneladas CO₂e)]]-Y57,0),0)</f>
        <v>800</v>
      </c>
      <c r="AA58">
        <f>IF(A57=Emisiones_CO2_CO2eq_LA[[#This Row],[País]],IFERROR(((Emisiones_CO2_CO2eq_LA[[#This Row],[Manufactura y Construcción (kilotoneladas CO₂e)]]-Y57)/Y57)*100,0),0)</f>
        <v>1.6</v>
      </c>
      <c r="AB58">
        <v>0.32931626268463998</v>
      </c>
      <c r="AC58">
        <v>2950</v>
      </c>
      <c r="AD58">
        <f>IF(A57=Emisiones_CO2_CO2eq_LA[[#This Row],[País]],IFERROR(Emisiones_CO2_CO2eq_LA[[#This Row],[Emisiones Fugitivas (kilotoneladas CO₂e)]]-AC57,0),0)</f>
        <v>930</v>
      </c>
      <c r="AE58">
        <f>IF(A57=Emisiones_CO2_CO2eq_LA[[#This Row],[País]],IFERROR(((Emisiones_CO2_CO2eq_LA[[#This Row],[Emisiones Fugitivas (kilotoneladas CO₂e)]]-AC57)/AC57)*100,0),0)</f>
        <v>46.039603960396043</v>
      </c>
      <c r="AF58">
        <v>1.91236806086552E-2</v>
      </c>
      <c r="AG58">
        <v>29800</v>
      </c>
      <c r="AH58">
        <f>IF(A57=Emisiones_CO2_CO2eq_LA[[#This Row],[País]],IFERROR(Emisiones_CO2_CO2eq_LA[[#This Row],[Electricidad y Calor (kilotoneladas CO₂e)]]-AG57,0),0)</f>
        <v>1800</v>
      </c>
      <c r="AI58">
        <f>IF(A57=Emisiones_CO2_CO2eq_LA[[#This Row],[País]],IFERROR(((Emisiones_CO2_CO2eq_LA[[#This Row],[Electricidad y Calor (kilotoneladas CO₂e)]]-AG57)/AG57)*100,0),0)</f>
        <v>6.4285714285714279</v>
      </c>
      <c r="AJ58">
        <v>0.19318158716539899</v>
      </c>
    </row>
    <row r="59" spans="1:36" x14ac:dyDescent="0.25">
      <c r="A59" t="s">
        <v>46</v>
      </c>
      <c r="B59" t="s">
        <v>404</v>
      </c>
      <c r="C59" t="s">
        <v>47</v>
      </c>
      <c r="D59">
        <v>1993</v>
      </c>
      <c r="E59">
        <v>17700</v>
      </c>
      <c r="F59">
        <f>IF(A58=Emisiones_CO2_CO2eq_LA[[#This Row],[País]],IFERROR(Emisiones_CO2_CO2eq_LA[[#This Row],[Edificios (kilotoneladas CO₂e)]]-E58,0),0)</f>
        <v>400</v>
      </c>
      <c r="G59">
        <f>IF(A58=Emisiones_CO2_CO2eq_LA[[#This Row],[País]],IFERROR(((Emisiones_CO2_CO2eq_LA[[#This Row],[Edificios (kilotoneladas CO₂e)]]-E58)/E58)*100,0),0)</f>
        <v>2.3121387283236992</v>
      </c>
      <c r="H59">
        <v>0.112847394008117</v>
      </c>
      <c r="I59">
        <v>10160</v>
      </c>
      <c r="J59">
        <f>IF(A58=Emisiones_CO2_CO2eq_LA[[#This Row],[País]],IFERROR(Emisiones_CO2_CO2eq_LA[[#This Row],[Industria (kilotoneladas CO₂e)]]-I58,0),0)</f>
        <v>390</v>
      </c>
      <c r="K59">
        <f>IF(A58=Emisiones_CO2_CO2eq_LA[[#This Row],[País]],IFERROR(((Emisiones_CO2_CO2eq_LA[[#This Row],[Industria (kilotoneladas CO₂e)]]-I58)/I58)*100,0),0)</f>
        <v>3.9918116683725691</v>
      </c>
      <c r="L59">
        <v>6.4775679272455894E-2</v>
      </c>
      <c r="M59">
        <v>879630</v>
      </c>
      <c r="N59">
        <f>IF(A58=Emisiones_CO2_CO2eq_LA[[#This Row],[País]],IFERROR(Emisiones_CO2_CO2eq_LA[[#This Row],[UCTUS (kilotoneladas CO₂e)]]-M58,0),0)</f>
        <v>0</v>
      </c>
      <c r="O59">
        <f>IF(A58=Emisiones_CO2_CO2eq_LA[[#This Row],[País]],IFERROR(((Emisiones_CO2_CO2eq_LA[[#This Row],[UCTUS (kilotoneladas CO₂e)]]-M58)/M58)*100,0),0)</f>
        <v>0</v>
      </c>
      <c r="P59">
        <v>5.6081329486643998</v>
      </c>
      <c r="Q59">
        <v>12000</v>
      </c>
      <c r="R59">
        <f>IF(A58=Emisiones_CO2_CO2eq_LA[[#This Row],[País]],IFERROR(Emisiones_CO2_CO2eq_LA[[#This Row],[Otras Quemas de Combustible (kilotoneladas CO₂e)]]-Q58,0),0)</f>
        <v>800</v>
      </c>
      <c r="S59">
        <f>IF(A58=Emisiones_CO2_CO2eq_LA[[#This Row],[País]],IFERROR(((Emisiones_CO2_CO2eq_LA[[#This Row],[Otras Quemas de Combustible (kilotoneladas CO₂e)]]-Q58)/Q58)*100,0),0)</f>
        <v>7.1428571428571423</v>
      </c>
      <c r="T59">
        <v>0.08</v>
      </c>
      <c r="U59">
        <v>90100</v>
      </c>
      <c r="V59">
        <f>IF(A58=Emisiones_CO2_CO2eq_LA[[#This Row],[País]],IFERROR(Emisiones_CO2_CO2eq_LA[[#This Row],[Transporte (kilotoneladas CO₂e)]]-U58,0),0)</f>
        <v>3500</v>
      </c>
      <c r="W59">
        <f>IF(A58=Emisiones_CO2_CO2eq_LA[[#This Row],[País]],IFERROR(((Emisiones_CO2_CO2eq_LA[[#This Row],[Transporte (kilotoneladas CO₂e)]]-U58)/U58)*100,0),0)</f>
        <v>4.0415704387990763</v>
      </c>
      <c r="X59">
        <v>0.57443786441419997</v>
      </c>
      <c r="Y59">
        <v>53100</v>
      </c>
      <c r="Z59">
        <f>IF(A58=Emisiones_CO2_CO2eq_LA[[#This Row],[País]],IFERROR(Emisiones_CO2_CO2eq_LA[[#This Row],[Manufactura y Construcción (kilotoneladas CO₂e)]]-Y58,0),0)</f>
        <v>2300</v>
      </c>
      <c r="AA59">
        <f>IF(A58=Emisiones_CO2_CO2eq_LA[[#This Row],[País]],IFERROR(((Emisiones_CO2_CO2eq_LA[[#This Row],[Manufactura y Construcción (kilotoneladas CO₂e)]]-Y58)/Y58)*100,0),0)</f>
        <v>4.5275590551181102</v>
      </c>
      <c r="AB59">
        <v>0.33854218202435099</v>
      </c>
      <c r="AC59">
        <v>1860</v>
      </c>
      <c r="AD59">
        <f>IF(A58=Emisiones_CO2_CO2eq_LA[[#This Row],[País]],IFERROR(Emisiones_CO2_CO2eq_LA[[#This Row],[Emisiones Fugitivas (kilotoneladas CO₂e)]]-AC58,0),0)</f>
        <v>-1090</v>
      </c>
      <c r="AE59">
        <f>IF(A58=Emisiones_CO2_CO2eq_LA[[#This Row],[País]],IFERROR(((Emisiones_CO2_CO2eq_LA[[#This Row],[Emisiones Fugitivas (kilotoneladas CO₂e)]]-AC58)/AC58)*100,0),0)</f>
        <v>-36.949152542372879</v>
      </c>
      <c r="AF59">
        <v>1.1858539709327501E-2</v>
      </c>
      <c r="AG59">
        <v>30100</v>
      </c>
      <c r="AH59">
        <f>IF(A58=Emisiones_CO2_CO2eq_LA[[#This Row],[País]],IFERROR(Emisiones_CO2_CO2eq_LA[[#This Row],[Electricidad y Calor (kilotoneladas CO₂e)]]-AG58,0),0)</f>
        <v>300</v>
      </c>
      <c r="AI59">
        <f>IF(A58=Emisiones_CO2_CO2eq_LA[[#This Row],[País]],IFERROR(((Emisiones_CO2_CO2eq_LA[[#This Row],[Electricidad y Calor (kilotoneladas CO₂e)]]-AG58)/AG58)*100,0),0)</f>
        <v>1.006711409395973</v>
      </c>
      <c r="AJ59">
        <v>0.191904325403634</v>
      </c>
    </row>
    <row r="60" spans="1:36" x14ac:dyDescent="0.25">
      <c r="A60" t="s">
        <v>46</v>
      </c>
      <c r="B60" t="s">
        <v>404</v>
      </c>
      <c r="C60" t="s">
        <v>47</v>
      </c>
      <c r="D60">
        <v>1994</v>
      </c>
      <c r="E60">
        <v>18800</v>
      </c>
      <c r="F60">
        <f>IF(A59=Emisiones_CO2_CO2eq_LA[[#This Row],[País]],IFERROR(Emisiones_CO2_CO2eq_LA[[#This Row],[Edificios (kilotoneladas CO₂e)]]-E59,0),0)</f>
        <v>1100</v>
      </c>
      <c r="G60">
        <f>IF(A59=Emisiones_CO2_CO2eq_LA[[#This Row],[País]],IFERROR(((Emisiones_CO2_CO2eq_LA[[#This Row],[Edificios (kilotoneladas CO₂e)]]-E59)/E59)*100,0),0)</f>
        <v>6.2146892655367232</v>
      </c>
      <c r="H60">
        <v>0.11791787737383699</v>
      </c>
      <c r="I60">
        <v>10090</v>
      </c>
      <c r="J60">
        <f>IF(A59=Emisiones_CO2_CO2eq_LA[[#This Row],[País]],IFERROR(Emisiones_CO2_CO2eq_LA[[#This Row],[Industria (kilotoneladas CO₂e)]]-I59,0),0)</f>
        <v>-70</v>
      </c>
      <c r="K60">
        <f>IF(A59=Emisiones_CO2_CO2eq_LA[[#This Row],[País]],IFERROR(((Emisiones_CO2_CO2eq_LA[[#This Row],[Industria (kilotoneladas CO₂e)]]-I59)/I59)*100,0),0)</f>
        <v>-0.6889763779527559</v>
      </c>
      <c r="L60">
        <v>6.3286775675639298E-2</v>
      </c>
      <c r="M60">
        <v>879630</v>
      </c>
      <c r="N60">
        <f>IF(A59=Emisiones_CO2_CO2eq_LA[[#This Row],[País]],IFERROR(Emisiones_CO2_CO2eq_LA[[#This Row],[UCTUS (kilotoneladas CO₂e)]]-M59,0),0)</f>
        <v>0</v>
      </c>
      <c r="O60">
        <f>IF(A59=Emisiones_CO2_CO2eq_LA[[#This Row],[País]],IFERROR(((Emisiones_CO2_CO2eq_LA[[#This Row],[UCTUS (kilotoneladas CO₂e)]]-M59)/M59)*100,0),0)</f>
        <v>0</v>
      </c>
      <c r="P60">
        <v>5.5172394933164099</v>
      </c>
      <c r="Q60">
        <v>12700</v>
      </c>
      <c r="R60">
        <f>IF(A59=Emisiones_CO2_CO2eq_LA[[#This Row],[País]],IFERROR(Emisiones_CO2_CO2eq_LA[[#This Row],[Otras Quemas de Combustible (kilotoneladas CO₂e)]]-Q59,0),0)</f>
        <v>700</v>
      </c>
      <c r="S60">
        <f>IF(A59=Emisiones_CO2_CO2eq_LA[[#This Row],[País]],IFERROR(((Emisiones_CO2_CO2eq_LA[[#This Row],[Otras Quemas de Combustible (kilotoneladas CO₂e)]]-Q59)/Q59)*100,0),0)</f>
        <v>5.833333333333333</v>
      </c>
      <c r="T60">
        <v>0.08</v>
      </c>
      <c r="U60">
        <v>94200</v>
      </c>
      <c r="V60">
        <f>IF(A59=Emisiones_CO2_CO2eq_LA[[#This Row],[País]],IFERROR(Emisiones_CO2_CO2eq_LA[[#This Row],[Transporte (kilotoneladas CO₂e)]]-U59,0),0)</f>
        <v>4100</v>
      </c>
      <c r="W60">
        <f>IF(A59=Emisiones_CO2_CO2eq_LA[[#This Row],[País]],IFERROR(((Emisiones_CO2_CO2eq_LA[[#This Row],[Transporte (kilotoneladas CO₂e)]]-U59)/U59)*100,0),0)</f>
        <v>4.5504994450610434</v>
      </c>
      <c r="X60">
        <v>0.59084383237316396</v>
      </c>
      <c r="Y60">
        <v>54900</v>
      </c>
      <c r="Z60">
        <f>IF(A59=Emisiones_CO2_CO2eq_LA[[#This Row],[País]],IFERROR(Emisiones_CO2_CO2eq_LA[[#This Row],[Manufactura y Construcción (kilotoneladas CO₂e)]]-Y59,0),0)</f>
        <v>1800</v>
      </c>
      <c r="AA60">
        <f>IF(A59=Emisiones_CO2_CO2eq_LA[[#This Row],[País]],IFERROR(((Emisiones_CO2_CO2eq_LA[[#This Row],[Manufactura y Construcción (kilotoneladas CO₂e)]]-Y59)/Y59)*100,0),0)</f>
        <v>3.3898305084745761</v>
      </c>
      <c r="AB60">
        <v>0.34434529084168403</v>
      </c>
      <c r="AC60">
        <v>1970</v>
      </c>
      <c r="AD60">
        <f>IF(A59=Emisiones_CO2_CO2eq_LA[[#This Row],[País]],IFERROR(Emisiones_CO2_CO2eq_LA[[#This Row],[Emisiones Fugitivas (kilotoneladas CO₂e)]]-AC59,0),0)</f>
        <v>110</v>
      </c>
      <c r="AE60">
        <f>IF(A59=Emisiones_CO2_CO2eq_LA[[#This Row],[País]],IFERROR(((Emisiones_CO2_CO2eq_LA[[#This Row],[Emisiones Fugitivas (kilotoneladas CO₂e)]]-AC59)/AC59)*100,0),0)</f>
        <v>5.913978494623656</v>
      </c>
      <c r="AF60">
        <v>1.2356288214173301E-2</v>
      </c>
      <c r="AG60">
        <v>29900</v>
      </c>
      <c r="AH60">
        <f>IF(A59=Emisiones_CO2_CO2eq_LA[[#This Row],[País]],IFERROR(Emisiones_CO2_CO2eq_LA[[#This Row],[Electricidad y Calor (kilotoneladas CO₂e)]]-AG59,0),0)</f>
        <v>-200</v>
      </c>
      <c r="AI60">
        <f>IF(A59=Emisiones_CO2_CO2eq_LA[[#This Row],[País]],IFERROR(((Emisiones_CO2_CO2eq_LA[[#This Row],[Electricidad y Calor (kilotoneladas CO₂e)]]-AG59)/AG59)*100,0),0)</f>
        <v>-0.66445182724252494</v>
      </c>
      <c r="AJ60">
        <v>0.18753960284456</v>
      </c>
    </row>
    <row r="61" spans="1:36" x14ac:dyDescent="0.25">
      <c r="A61" t="s">
        <v>46</v>
      </c>
      <c r="B61" t="s">
        <v>404</v>
      </c>
      <c r="C61" t="s">
        <v>47</v>
      </c>
      <c r="D61">
        <v>1995</v>
      </c>
      <c r="E61">
        <v>19600</v>
      </c>
      <c r="F61">
        <f>IF(A60=Emisiones_CO2_CO2eq_LA[[#This Row],[País]],IFERROR(Emisiones_CO2_CO2eq_LA[[#This Row],[Edificios (kilotoneladas CO₂e)]]-E60,0),0)</f>
        <v>800</v>
      </c>
      <c r="G61">
        <f>IF(A60=Emisiones_CO2_CO2eq_LA[[#This Row],[País]],IFERROR(((Emisiones_CO2_CO2eq_LA[[#This Row],[Edificios (kilotoneladas CO₂e)]]-E60)/E60)*100,0),0)</f>
        <v>4.2553191489361701</v>
      </c>
      <c r="H61">
        <v>0.120972719417355</v>
      </c>
      <c r="I61">
        <v>11530</v>
      </c>
      <c r="J61">
        <f>IF(A60=Emisiones_CO2_CO2eq_LA[[#This Row],[País]],IFERROR(Emisiones_CO2_CO2eq_LA[[#This Row],[Industria (kilotoneladas CO₂e)]]-I60,0),0)</f>
        <v>1440</v>
      </c>
      <c r="K61">
        <f>IF(A60=Emisiones_CO2_CO2eq_LA[[#This Row],[País]],IFERROR(((Emisiones_CO2_CO2eq_LA[[#This Row],[Industria (kilotoneladas CO₂e)]]-I60)/I60)*100,0),0)</f>
        <v>14.271555996035678</v>
      </c>
      <c r="L61">
        <v>7.1164053820515896E-2</v>
      </c>
      <c r="M61">
        <v>879630</v>
      </c>
      <c r="N61">
        <f>IF(A60=Emisiones_CO2_CO2eq_LA[[#This Row],[País]],IFERROR(Emisiones_CO2_CO2eq_LA[[#This Row],[UCTUS (kilotoneladas CO₂e)]]-M60,0),0)</f>
        <v>0</v>
      </c>
      <c r="O61">
        <f>IF(A60=Emisiones_CO2_CO2eq_LA[[#This Row],[País]],IFERROR(((Emisiones_CO2_CO2eq_LA[[#This Row],[UCTUS (kilotoneladas CO₂e)]]-M60)/M60)*100,0),0)</f>
        <v>0</v>
      </c>
      <c r="P61">
        <v>5.4291445500555398</v>
      </c>
      <c r="Q61">
        <v>13700</v>
      </c>
      <c r="R61">
        <f>IF(A60=Emisiones_CO2_CO2eq_LA[[#This Row],[País]],IFERROR(Emisiones_CO2_CO2eq_LA[[#This Row],[Otras Quemas de Combustible (kilotoneladas CO₂e)]]-Q60,0),0)</f>
        <v>1000</v>
      </c>
      <c r="S61">
        <f>IF(A60=Emisiones_CO2_CO2eq_LA[[#This Row],[País]],IFERROR(((Emisiones_CO2_CO2eq_LA[[#This Row],[Otras Quemas de Combustible (kilotoneladas CO₂e)]]-Q60)/Q60)*100,0),0)</f>
        <v>7.8740157480314963</v>
      </c>
      <c r="T61">
        <v>0.08</v>
      </c>
      <c r="U61">
        <v>104200</v>
      </c>
      <c r="V61">
        <f>IF(A60=Emisiones_CO2_CO2eq_LA[[#This Row],[País]],IFERROR(Emisiones_CO2_CO2eq_LA[[#This Row],[Transporte (kilotoneladas CO₂e)]]-U60,0),0)</f>
        <v>10000</v>
      </c>
      <c r="W61">
        <f>IF(A60=Emisiones_CO2_CO2eq_LA[[#This Row],[País]],IFERROR(((Emisiones_CO2_CO2eq_LA[[#This Row],[Transporte (kilotoneladas CO₂e)]]-U60)/U60)*100,0),0)</f>
        <v>10.615711252653929</v>
      </c>
      <c r="X61">
        <v>0.64313047771880005</v>
      </c>
      <c r="Y61">
        <v>58900</v>
      </c>
      <c r="Z61">
        <f>IF(A60=Emisiones_CO2_CO2eq_LA[[#This Row],[País]],IFERROR(Emisiones_CO2_CO2eq_LA[[#This Row],[Manufactura y Construcción (kilotoneladas CO₂e)]]-Y60,0),0)</f>
        <v>4000</v>
      </c>
      <c r="AA61">
        <f>IF(A60=Emisiones_CO2_CO2eq_LA[[#This Row],[País]],IFERROR(((Emisiones_CO2_CO2eq_LA[[#This Row],[Manufactura y Construcción (kilotoneladas CO₂e)]]-Y60)/Y60)*100,0),0)</f>
        <v>7.2859744990892539</v>
      </c>
      <c r="AB61">
        <v>0.363535366004197</v>
      </c>
      <c r="AC61">
        <v>1970</v>
      </c>
      <c r="AD61">
        <f>IF(A60=Emisiones_CO2_CO2eq_LA[[#This Row],[País]],IFERROR(Emisiones_CO2_CO2eq_LA[[#This Row],[Emisiones Fugitivas (kilotoneladas CO₂e)]]-AC60,0),0)</f>
        <v>0</v>
      </c>
      <c r="AE61">
        <f>IF(A60=Emisiones_CO2_CO2eq_LA[[#This Row],[País]],IFERROR(((Emisiones_CO2_CO2eq_LA[[#This Row],[Emisiones Fugitivas (kilotoneladas CO₂e)]]-AC60)/AC60)*100,0),0)</f>
        <v>0</v>
      </c>
      <c r="AF61">
        <v>1.2158992716948499E-2</v>
      </c>
      <c r="AG61">
        <v>31400</v>
      </c>
      <c r="AH61">
        <f>IF(A60=Emisiones_CO2_CO2eq_LA[[#This Row],[País]],IFERROR(Emisiones_CO2_CO2eq_LA[[#This Row],[Electricidad y Calor (kilotoneladas CO₂e)]]-AG60,0),0)</f>
        <v>1500</v>
      </c>
      <c r="AI61">
        <f>IF(A60=Emisiones_CO2_CO2eq_LA[[#This Row],[País]],IFERROR(((Emisiones_CO2_CO2eq_LA[[#This Row],[Electricidad y Calor (kilotoneladas CO₂e)]]-AG60)/AG60)*100,0),0)</f>
        <v>5.0167224080267561</v>
      </c>
      <c r="AJ61">
        <v>0.193803234168621</v>
      </c>
    </row>
    <row r="62" spans="1:36" x14ac:dyDescent="0.25">
      <c r="A62" t="s">
        <v>46</v>
      </c>
      <c r="B62" t="s">
        <v>404</v>
      </c>
      <c r="C62" t="s">
        <v>47</v>
      </c>
      <c r="D62">
        <v>1996</v>
      </c>
      <c r="E62">
        <v>19800</v>
      </c>
      <c r="F62">
        <f>IF(A61=Emisiones_CO2_CO2eq_LA[[#This Row],[País]],IFERROR(Emisiones_CO2_CO2eq_LA[[#This Row],[Edificios (kilotoneladas CO₂e)]]-E61,0),0)</f>
        <v>200</v>
      </c>
      <c r="G62">
        <f>IF(A61=Emisiones_CO2_CO2eq_LA[[#This Row],[País]],IFERROR(((Emisiones_CO2_CO2eq_LA[[#This Row],[Edificios (kilotoneladas CO₂e)]]-E61)/E61)*100,0),0)</f>
        <v>1.0204081632653061</v>
      </c>
      <c r="H62">
        <v>0.120280649015914</v>
      </c>
      <c r="I62">
        <v>13880</v>
      </c>
      <c r="J62">
        <f>IF(A61=Emisiones_CO2_CO2eq_LA[[#This Row],[País]],IFERROR(Emisiones_CO2_CO2eq_LA[[#This Row],[Industria (kilotoneladas CO₂e)]]-I61,0),0)</f>
        <v>2350</v>
      </c>
      <c r="K62">
        <f>IF(A61=Emisiones_CO2_CO2eq_LA[[#This Row],[País]],IFERROR(((Emisiones_CO2_CO2eq_LA[[#This Row],[Industria (kilotoneladas CO₂e)]]-I61)/I61)*100,0),0)</f>
        <v>20.381613183000869</v>
      </c>
      <c r="L62">
        <v>8.4317949916206905E-2</v>
      </c>
      <c r="M62">
        <v>878850</v>
      </c>
      <c r="N62">
        <f>IF(A61=Emisiones_CO2_CO2eq_LA[[#This Row],[País]],IFERROR(Emisiones_CO2_CO2eq_LA[[#This Row],[UCTUS (kilotoneladas CO₂e)]]-M61,0),0)</f>
        <v>-780</v>
      </c>
      <c r="O62">
        <f>IF(A61=Emisiones_CO2_CO2eq_LA[[#This Row],[País]],IFERROR(((Emisiones_CO2_CO2eq_LA[[#This Row],[UCTUS (kilotoneladas CO₂e)]]-M61)/M61)*100,0),0)</f>
        <v>-8.8673646874253956E-2</v>
      </c>
      <c r="P62">
        <v>5.3388206256382098</v>
      </c>
      <c r="Q62">
        <v>14300</v>
      </c>
      <c r="R62">
        <f>IF(A61=Emisiones_CO2_CO2eq_LA[[#This Row],[País]],IFERROR(Emisiones_CO2_CO2eq_LA[[#This Row],[Otras Quemas de Combustible (kilotoneladas CO₂e)]]-Q61,0),0)</f>
        <v>600</v>
      </c>
      <c r="S62">
        <f>IF(A61=Emisiones_CO2_CO2eq_LA[[#This Row],[País]],IFERROR(((Emisiones_CO2_CO2eq_LA[[#This Row],[Otras Quemas de Combustible (kilotoneladas CO₂e)]]-Q61)/Q61)*100,0),0)</f>
        <v>4.3795620437956204</v>
      </c>
      <c r="T62">
        <v>0.09</v>
      </c>
      <c r="U62">
        <v>113700</v>
      </c>
      <c r="V62">
        <f>IF(A61=Emisiones_CO2_CO2eq_LA[[#This Row],[País]],IFERROR(Emisiones_CO2_CO2eq_LA[[#This Row],[Transporte (kilotoneladas CO₂e)]]-U61,0),0)</f>
        <v>9500</v>
      </c>
      <c r="W62">
        <f>IF(A61=Emisiones_CO2_CO2eq_LA[[#This Row],[País]],IFERROR(((Emisiones_CO2_CO2eq_LA[[#This Row],[Transporte (kilotoneladas CO₂e)]]-U61)/U61)*100,0),0)</f>
        <v>9.1170825335892527</v>
      </c>
      <c r="X62">
        <v>0.69070251480350997</v>
      </c>
      <c r="Y62">
        <v>64599.999999999905</v>
      </c>
      <c r="Z62">
        <f>IF(A61=Emisiones_CO2_CO2eq_LA[[#This Row],[País]],IFERROR(Emisiones_CO2_CO2eq_LA[[#This Row],[Manufactura y Construcción (kilotoneladas CO₂e)]]-Y61,0),0)</f>
        <v>5699.9999999999054</v>
      </c>
      <c r="AA62">
        <f>IF(A61=Emisiones_CO2_CO2eq_LA[[#This Row],[País]],IFERROR(((Emisiones_CO2_CO2eq_LA[[#This Row],[Manufactura y Construcción (kilotoneladas CO₂e)]]-Y61)/Y61)*100,0),0)</f>
        <v>9.6774193548385483</v>
      </c>
      <c r="AB62">
        <v>0.39243080436505501</v>
      </c>
      <c r="AC62">
        <v>2740</v>
      </c>
      <c r="AD62">
        <f>IF(A61=Emisiones_CO2_CO2eq_LA[[#This Row],[País]],IFERROR(Emisiones_CO2_CO2eq_LA[[#This Row],[Emisiones Fugitivas (kilotoneladas CO₂e)]]-AC61,0),0)</f>
        <v>770</v>
      </c>
      <c r="AE62">
        <f>IF(A61=Emisiones_CO2_CO2eq_LA[[#This Row],[País]],IFERROR(((Emisiones_CO2_CO2eq_LA[[#This Row],[Emisiones Fugitivas (kilotoneladas CO₂e)]]-AC61)/AC61)*100,0),0)</f>
        <v>39.086294416243653</v>
      </c>
      <c r="AF62">
        <v>1.6644897894121501E-2</v>
      </c>
      <c r="AG62">
        <v>33900</v>
      </c>
      <c r="AH62">
        <f>IF(A61=Emisiones_CO2_CO2eq_LA[[#This Row],[País]],IFERROR(Emisiones_CO2_CO2eq_LA[[#This Row],[Electricidad y Calor (kilotoneladas CO₂e)]]-AG61,0),0)</f>
        <v>2500</v>
      </c>
      <c r="AI62">
        <f>IF(A61=Emisiones_CO2_CO2eq_LA[[#This Row],[País]],IFERROR(((Emisiones_CO2_CO2eq_LA[[#This Row],[Electricidad y Calor (kilotoneladas CO₂e)]]-AG61)/AG61)*100,0),0)</f>
        <v>7.9617834394904454</v>
      </c>
      <c r="AJ62">
        <v>0.205935050587854</v>
      </c>
    </row>
    <row r="63" spans="1:36" x14ac:dyDescent="0.25">
      <c r="A63" t="s">
        <v>46</v>
      </c>
      <c r="B63" t="s">
        <v>404</v>
      </c>
      <c r="C63" t="s">
        <v>47</v>
      </c>
      <c r="D63">
        <v>1997</v>
      </c>
      <c r="E63">
        <v>20100</v>
      </c>
      <c r="F63">
        <f>IF(A62=Emisiones_CO2_CO2eq_LA[[#This Row],[País]],IFERROR(Emisiones_CO2_CO2eq_LA[[#This Row],[Edificios (kilotoneladas CO₂e)]]-E62,0),0)</f>
        <v>300</v>
      </c>
      <c r="G63">
        <f>IF(A62=Emisiones_CO2_CO2eq_LA[[#This Row],[País]],IFERROR(((Emisiones_CO2_CO2eq_LA[[#This Row],[Edificios (kilotoneladas CO₂e)]]-E62)/E62)*100,0),0)</f>
        <v>1.5151515151515151</v>
      </c>
      <c r="H63">
        <v>0.12020884618454</v>
      </c>
      <c r="I63">
        <v>15270</v>
      </c>
      <c r="J63">
        <f>IF(A62=Emisiones_CO2_CO2eq_LA[[#This Row],[País]],IFERROR(Emisiones_CO2_CO2eq_LA[[#This Row],[Industria (kilotoneladas CO₂e)]]-I62,0),0)</f>
        <v>1390</v>
      </c>
      <c r="K63">
        <f>IF(A62=Emisiones_CO2_CO2eq_LA[[#This Row],[País]],IFERROR(((Emisiones_CO2_CO2eq_LA[[#This Row],[Industria (kilotoneladas CO₂e)]]-I62)/I62)*100,0),0)</f>
        <v>10.014409221902017</v>
      </c>
      <c r="L63">
        <v>9.1322839862583396E-2</v>
      </c>
      <c r="M63">
        <v>878890</v>
      </c>
      <c r="N63">
        <f>IF(A62=Emisiones_CO2_CO2eq_LA[[#This Row],[País]],IFERROR(Emisiones_CO2_CO2eq_LA[[#This Row],[UCTUS (kilotoneladas CO₂e)]]-M62,0),0)</f>
        <v>40</v>
      </c>
      <c r="O63">
        <f>IF(A62=Emisiones_CO2_CO2eq_LA[[#This Row],[País]],IFERROR(((Emisiones_CO2_CO2eq_LA[[#This Row],[UCTUS (kilotoneladas CO₂e)]]-M62)/M62)*100,0),0)</f>
        <v>4.5514024008647663E-3</v>
      </c>
      <c r="P63">
        <v>5.2562364588622099</v>
      </c>
      <c r="Q63">
        <v>16000</v>
      </c>
      <c r="R63">
        <f>IF(A62=Emisiones_CO2_CO2eq_LA[[#This Row],[País]],IFERROR(Emisiones_CO2_CO2eq_LA[[#This Row],[Otras Quemas de Combustible (kilotoneladas CO₂e)]]-Q62,0),0)</f>
        <v>1700</v>
      </c>
      <c r="S63">
        <f>IF(A62=Emisiones_CO2_CO2eq_LA[[#This Row],[País]],IFERROR(((Emisiones_CO2_CO2eq_LA[[#This Row],[Otras Quemas de Combustible (kilotoneladas CO₂e)]]-Q62)/Q62)*100,0),0)</f>
        <v>11.888111888111888</v>
      </c>
      <c r="T63">
        <v>0.1</v>
      </c>
      <c r="U63">
        <v>120600</v>
      </c>
      <c r="V63">
        <f>IF(A62=Emisiones_CO2_CO2eq_LA[[#This Row],[País]],IFERROR(Emisiones_CO2_CO2eq_LA[[#This Row],[Transporte (kilotoneladas CO₂e)]]-U62,0),0)</f>
        <v>6900</v>
      </c>
      <c r="W63">
        <f>IF(A62=Emisiones_CO2_CO2eq_LA[[#This Row],[País]],IFERROR(((Emisiones_CO2_CO2eq_LA[[#This Row],[Transporte (kilotoneladas CO₂e)]]-U62)/U62)*100,0),0)</f>
        <v>6.0686015831134563</v>
      </c>
      <c r="X63">
        <v>0.72125307710723996</v>
      </c>
      <c r="Y63">
        <v>68300</v>
      </c>
      <c r="Z63">
        <f>IF(A62=Emisiones_CO2_CO2eq_LA[[#This Row],[País]],IFERROR(Emisiones_CO2_CO2eq_LA[[#This Row],[Manufactura y Construcción (kilotoneladas CO₂e)]]-Y62,0),0)</f>
        <v>3700.0000000000946</v>
      </c>
      <c r="AA63">
        <f>IF(A62=Emisiones_CO2_CO2eq_LA[[#This Row],[País]],IFERROR(((Emisiones_CO2_CO2eq_LA[[#This Row],[Manufactura y Construcción (kilotoneladas CO₂e)]]-Y62)/Y62)*100,0),0)</f>
        <v>5.7275541795667184</v>
      </c>
      <c r="AB63">
        <v>0.408470855442989</v>
      </c>
      <c r="AC63">
        <v>2900</v>
      </c>
      <c r="AD63">
        <f>IF(A62=Emisiones_CO2_CO2eq_LA[[#This Row],[País]],IFERROR(Emisiones_CO2_CO2eq_LA[[#This Row],[Emisiones Fugitivas (kilotoneladas CO₂e)]]-AC62,0),0)</f>
        <v>160</v>
      </c>
      <c r="AE63">
        <f>IF(A62=Emisiones_CO2_CO2eq_LA[[#This Row],[País]],IFERROR(((Emisiones_CO2_CO2eq_LA[[#This Row],[Emisiones Fugitivas (kilotoneladas CO₂e)]]-AC62)/AC62)*100,0),0)</f>
        <v>5.8394160583941606</v>
      </c>
      <c r="AF63">
        <v>1.73435648723963E-2</v>
      </c>
      <c r="AG63">
        <v>38100</v>
      </c>
      <c r="AH63">
        <f>IF(A62=Emisiones_CO2_CO2eq_LA[[#This Row],[País]],IFERROR(Emisiones_CO2_CO2eq_LA[[#This Row],[Electricidad y Calor (kilotoneladas CO₂e)]]-AG62,0),0)</f>
        <v>4200</v>
      </c>
      <c r="AI63">
        <f>IF(A62=Emisiones_CO2_CO2eq_LA[[#This Row],[País]],IFERROR(((Emisiones_CO2_CO2eq_LA[[#This Row],[Electricidad y Calor (kilotoneladas CO₂e)]]-AG62)/AG62)*100,0),0)</f>
        <v>12.389380530973451</v>
      </c>
      <c r="AJ63">
        <v>0.22785855918562001</v>
      </c>
    </row>
    <row r="64" spans="1:36" x14ac:dyDescent="0.25">
      <c r="A64" t="s">
        <v>46</v>
      </c>
      <c r="B64" t="s">
        <v>404</v>
      </c>
      <c r="C64" t="s">
        <v>47</v>
      </c>
      <c r="D64">
        <v>1998</v>
      </c>
      <c r="E64">
        <v>20500</v>
      </c>
      <c r="F64">
        <f>IF(A63=Emisiones_CO2_CO2eq_LA[[#This Row],[País]],IFERROR(Emisiones_CO2_CO2eq_LA[[#This Row],[Edificios (kilotoneladas CO₂e)]]-E63,0),0)</f>
        <v>400</v>
      </c>
      <c r="G64">
        <f>IF(A63=Emisiones_CO2_CO2eq_LA[[#This Row],[País]],IFERROR(((Emisiones_CO2_CO2eq_LA[[#This Row],[Edificios (kilotoneladas CO₂e)]]-E63)/E63)*100,0),0)</f>
        <v>1.9900497512437811</v>
      </c>
      <c r="H64">
        <v>0.120740942756589</v>
      </c>
      <c r="I64">
        <v>16180</v>
      </c>
      <c r="J64">
        <f>IF(A63=Emisiones_CO2_CO2eq_LA[[#This Row],[País]],IFERROR(Emisiones_CO2_CO2eq_LA[[#This Row],[Industria (kilotoneladas CO₂e)]]-I63,0),0)</f>
        <v>910</v>
      </c>
      <c r="K64">
        <f>IF(A63=Emisiones_CO2_CO2eq_LA[[#This Row],[País]],IFERROR(((Emisiones_CO2_CO2eq_LA[[#This Row],[Industria (kilotoneladas CO₂e)]]-I63)/I63)*100,0),0)</f>
        <v>5.9593975114603799</v>
      </c>
      <c r="L64">
        <v>9.5296997746420295E-2</v>
      </c>
      <c r="M64">
        <v>879370</v>
      </c>
      <c r="N64">
        <f>IF(A63=Emisiones_CO2_CO2eq_LA[[#This Row],[País]],IFERROR(Emisiones_CO2_CO2eq_LA[[#This Row],[UCTUS (kilotoneladas CO₂e)]]-M63,0),0)</f>
        <v>480</v>
      </c>
      <c r="O64">
        <f>IF(A63=Emisiones_CO2_CO2eq_LA[[#This Row],[País]],IFERROR(((Emisiones_CO2_CO2eq_LA[[#This Row],[UCTUS (kilotoneladas CO₂e)]]-M63)/M63)*100,0),0)</f>
        <v>5.4614343091854499E-2</v>
      </c>
      <c r="P64">
        <v>5.1793152600908297</v>
      </c>
      <c r="Q64">
        <v>14200</v>
      </c>
      <c r="R64">
        <f>IF(A63=Emisiones_CO2_CO2eq_LA[[#This Row],[País]],IFERROR(Emisiones_CO2_CO2eq_LA[[#This Row],[Otras Quemas de Combustible (kilotoneladas CO₂e)]]-Q63,0),0)</f>
        <v>-1800</v>
      </c>
      <c r="S64">
        <f>IF(A63=Emisiones_CO2_CO2eq_LA[[#This Row],[País]],IFERROR(((Emisiones_CO2_CO2eq_LA[[#This Row],[Otras Quemas de Combustible (kilotoneladas CO₂e)]]-Q63)/Q63)*100,0),0)</f>
        <v>-11.25</v>
      </c>
      <c r="T64">
        <v>0.08</v>
      </c>
      <c r="U64">
        <v>126900</v>
      </c>
      <c r="V64">
        <f>IF(A63=Emisiones_CO2_CO2eq_LA[[#This Row],[País]],IFERROR(Emisiones_CO2_CO2eq_LA[[#This Row],[Transporte (kilotoneladas CO₂e)]]-U63,0),0)</f>
        <v>6300</v>
      </c>
      <c r="W64">
        <f>IF(A63=Emisiones_CO2_CO2eq_LA[[#This Row],[País]],IFERROR(((Emisiones_CO2_CO2eq_LA[[#This Row],[Transporte (kilotoneladas CO₂e)]]-U63)/U63)*100,0),0)</f>
        <v>5.2238805970149249</v>
      </c>
      <c r="X64">
        <v>0.747415884673717</v>
      </c>
      <c r="Y64">
        <v>70200</v>
      </c>
      <c r="Z64">
        <f>IF(A63=Emisiones_CO2_CO2eq_LA[[#This Row],[País]],IFERROR(Emisiones_CO2_CO2eq_LA[[#This Row],[Manufactura y Construcción (kilotoneladas CO₂e)]]-Y63,0),0)</f>
        <v>1900</v>
      </c>
      <c r="AA64">
        <f>IF(A63=Emisiones_CO2_CO2eq_LA[[#This Row],[País]],IFERROR(((Emisiones_CO2_CO2eq_LA[[#This Row],[Manufactura y Construcción (kilotoneladas CO₂e)]]-Y63)/Y63)*100,0),0)</f>
        <v>2.7818448023426061</v>
      </c>
      <c r="AB64">
        <v>0.413464106415247</v>
      </c>
      <c r="AC64">
        <v>3610</v>
      </c>
      <c r="AD64">
        <f>IF(A63=Emisiones_CO2_CO2eq_LA[[#This Row],[País]],IFERROR(Emisiones_CO2_CO2eq_LA[[#This Row],[Emisiones Fugitivas (kilotoneladas CO₂e)]]-AC63,0),0)</f>
        <v>710</v>
      </c>
      <c r="AE64">
        <f>IF(A63=Emisiones_CO2_CO2eq_LA[[#This Row],[País]],IFERROR(((Emisiones_CO2_CO2eq_LA[[#This Row],[Emisiones Fugitivas (kilotoneladas CO₂e)]]-AC63)/AC63)*100,0),0)</f>
        <v>24.482758620689655</v>
      </c>
      <c r="AF64">
        <v>2.1262185529331099E-2</v>
      </c>
      <c r="AG64">
        <v>38800</v>
      </c>
      <c r="AH64">
        <f>IF(A63=Emisiones_CO2_CO2eq_LA[[#This Row],[País]],IFERROR(Emisiones_CO2_CO2eq_LA[[#This Row],[Electricidad y Calor (kilotoneladas CO₂e)]]-AG63,0),0)</f>
        <v>700</v>
      </c>
      <c r="AI64">
        <f>IF(A63=Emisiones_CO2_CO2eq_LA[[#This Row],[País]],IFERROR(((Emisiones_CO2_CO2eq_LA[[#This Row],[Electricidad y Calor (kilotoneladas CO₂e)]]-AG63)/AG63)*100,0),0)</f>
        <v>1.837270341207349</v>
      </c>
      <c r="AJ64">
        <v>0.22852432092466601</v>
      </c>
    </row>
    <row r="65" spans="1:36" x14ac:dyDescent="0.25">
      <c r="A65" t="s">
        <v>46</v>
      </c>
      <c r="B65" t="s">
        <v>404</v>
      </c>
      <c r="C65" t="s">
        <v>47</v>
      </c>
      <c r="D65">
        <v>1999</v>
      </c>
      <c r="E65">
        <v>21500</v>
      </c>
      <c r="F65">
        <f>IF(A64=Emisiones_CO2_CO2eq_LA[[#This Row],[País]],IFERROR(Emisiones_CO2_CO2eq_LA[[#This Row],[Edificios (kilotoneladas CO₂e)]]-E64,0),0)</f>
        <v>1000</v>
      </c>
      <c r="G65">
        <f>IF(A64=Emisiones_CO2_CO2eq_LA[[#This Row],[País]],IFERROR(((Emisiones_CO2_CO2eq_LA[[#This Row],[Edificios (kilotoneladas CO₂e)]]-E64)/E64)*100,0),0)</f>
        <v>4.8780487804878048</v>
      </c>
      <c r="H65">
        <v>0.12476859198260901</v>
      </c>
      <c r="I65">
        <v>16440</v>
      </c>
      <c r="J65">
        <f>IF(A64=Emisiones_CO2_CO2eq_LA[[#This Row],[País]],IFERROR(Emisiones_CO2_CO2eq_LA[[#This Row],[Industria (kilotoneladas CO₂e)]]-I64,0),0)</f>
        <v>260</v>
      </c>
      <c r="K65">
        <f>IF(A64=Emisiones_CO2_CO2eq_LA[[#This Row],[País]],IFERROR(((Emisiones_CO2_CO2eq_LA[[#This Row],[Industria (kilotoneladas CO₂e)]]-I64)/I64)*100,0),0)</f>
        <v>1.6069221260815822</v>
      </c>
      <c r="L65">
        <v>9.5404448939260297E-2</v>
      </c>
      <c r="M65">
        <v>878830</v>
      </c>
      <c r="N65">
        <f>IF(A64=Emisiones_CO2_CO2eq_LA[[#This Row],[País]],IFERROR(Emisiones_CO2_CO2eq_LA[[#This Row],[UCTUS (kilotoneladas CO₂e)]]-M64,0),0)</f>
        <v>-540</v>
      </c>
      <c r="O65">
        <f>IF(A64=Emisiones_CO2_CO2eq_LA[[#This Row],[País]],IFERROR(((Emisiones_CO2_CO2eq_LA[[#This Row],[UCTUS (kilotoneladas CO₂e)]]-M64)/M64)*100,0),0)</f>
        <v>-6.1407598621740563E-2</v>
      </c>
      <c r="P65">
        <v>5.1000177531198396</v>
      </c>
      <c r="Q65">
        <v>14600</v>
      </c>
      <c r="R65">
        <f>IF(A64=Emisiones_CO2_CO2eq_LA[[#This Row],[País]],IFERROR(Emisiones_CO2_CO2eq_LA[[#This Row],[Otras Quemas de Combustible (kilotoneladas CO₂e)]]-Q64,0),0)</f>
        <v>400</v>
      </c>
      <c r="S65">
        <f>IF(A64=Emisiones_CO2_CO2eq_LA[[#This Row],[País]],IFERROR(((Emisiones_CO2_CO2eq_LA[[#This Row],[Otras Quemas de Combustible (kilotoneladas CO₂e)]]-Q64)/Q64)*100,0),0)</f>
        <v>2.8169014084507045</v>
      </c>
      <c r="T65">
        <v>0.08</v>
      </c>
      <c r="U65">
        <v>124200</v>
      </c>
      <c r="V65">
        <f>IF(A64=Emisiones_CO2_CO2eq_LA[[#This Row],[País]],IFERROR(Emisiones_CO2_CO2eq_LA[[#This Row],[Transporte (kilotoneladas CO₂e)]]-U64,0),0)</f>
        <v>-2700</v>
      </c>
      <c r="W65">
        <f>IF(A64=Emisiones_CO2_CO2eq_LA[[#This Row],[País]],IFERROR(((Emisiones_CO2_CO2eq_LA[[#This Row],[Transporte (kilotoneladas CO₂e)]]-U64)/U64)*100,0),0)</f>
        <v>-2.1276595744680851</v>
      </c>
      <c r="X65">
        <v>0.72075623833674796</v>
      </c>
      <c r="Y65">
        <v>74000</v>
      </c>
      <c r="Z65">
        <f>IF(A64=Emisiones_CO2_CO2eq_LA[[#This Row],[País]],IFERROR(Emisiones_CO2_CO2eq_LA[[#This Row],[Manufactura y Construcción (kilotoneladas CO₂e)]]-Y64,0),0)</f>
        <v>3800</v>
      </c>
      <c r="AA65">
        <f>IF(A64=Emisiones_CO2_CO2eq_LA[[#This Row],[País]],IFERROR(((Emisiones_CO2_CO2eq_LA[[#This Row],[Manufactura y Construcción (kilotoneladas CO₂e)]]-Y64)/Y64)*100,0),0)</f>
        <v>5.4131054131054128</v>
      </c>
      <c r="AB65">
        <v>0.42943608403316702</v>
      </c>
      <c r="AC65">
        <v>4099.99999999999</v>
      </c>
      <c r="AD65">
        <f>IF(A64=Emisiones_CO2_CO2eq_LA[[#This Row],[País]],IFERROR(Emisiones_CO2_CO2eq_LA[[#This Row],[Emisiones Fugitivas (kilotoneladas CO₂e)]]-AC64,0),0)</f>
        <v>489.99999999999</v>
      </c>
      <c r="AE65">
        <f>IF(A64=Emisiones_CO2_CO2eq_LA[[#This Row],[País]],IFERROR(((Emisiones_CO2_CO2eq_LA[[#This Row],[Emisiones Fugitivas (kilotoneladas CO₂e)]]-AC64)/AC64)*100,0),0)</f>
        <v>13.57340720221579</v>
      </c>
      <c r="AF65">
        <v>2.3793080331567299E-2</v>
      </c>
      <c r="AG65">
        <v>45400</v>
      </c>
      <c r="AH65">
        <f>IF(A64=Emisiones_CO2_CO2eq_LA[[#This Row],[País]],IFERROR(Emisiones_CO2_CO2eq_LA[[#This Row],[Electricidad y Calor (kilotoneladas CO₂e)]]-AG64,0),0)</f>
        <v>6600</v>
      </c>
      <c r="AI65">
        <f>IF(A64=Emisiones_CO2_CO2eq_LA[[#This Row],[País]],IFERROR(((Emisiones_CO2_CO2eq_LA[[#This Row],[Electricidad y Calor (kilotoneladas CO₂e)]]-AG64)/AG64)*100,0),0)</f>
        <v>17.010309278350515</v>
      </c>
      <c r="AJ65">
        <v>0.26346484074467202</v>
      </c>
    </row>
    <row r="66" spans="1:36" x14ac:dyDescent="0.25">
      <c r="A66" t="s">
        <v>46</v>
      </c>
      <c r="B66" t="s">
        <v>404</v>
      </c>
      <c r="C66" t="s">
        <v>47</v>
      </c>
      <c r="D66">
        <v>2000</v>
      </c>
      <c r="E66">
        <v>21400</v>
      </c>
      <c r="F66">
        <f>IF(A65=Emisiones_CO2_CO2eq_LA[[#This Row],[País]],IFERROR(Emisiones_CO2_CO2eq_LA[[#This Row],[Edificios (kilotoneladas CO₂e)]]-E65,0),0)</f>
        <v>-100</v>
      </c>
      <c r="G66">
        <f>IF(A65=Emisiones_CO2_CO2eq_LA[[#This Row],[País]],IFERROR(((Emisiones_CO2_CO2eq_LA[[#This Row],[Edificios (kilotoneladas CO₂e)]]-E65)/E65)*100,0),0)</f>
        <v>-0.46511627906976744</v>
      </c>
      <c r="H66">
        <v>0.122432633445849</v>
      </c>
      <c r="I66">
        <v>16050</v>
      </c>
      <c r="J66">
        <f>IF(A65=Emisiones_CO2_CO2eq_LA[[#This Row],[País]],IFERROR(Emisiones_CO2_CO2eq_LA[[#This Row],[Industria (kilotoneladas CO₂e)]]-I65,0),0)</f>
        <v>-390</v>
      </c>
      <c r="K66">
        <f>IF(A65=Emisiones_CO2_CO2eq_LA[[#This Row],[País]],IFERROR(((Emisiones_CO2_CO2eq_LA[[#This Row],[Industria (kilotoneladas CO₂e)]]-I65)/I65)*100,0),0)</f>
        <v>-2.3722627737226274</v>
      </c>
      <c r="L66">
        <v>9.1824475084386903E-2</v>
      </c>
      <c r="M66">
        <v>878830</v>
      </c>
      <c r="N66">
        <f>IF(A65=Emisiones_CO2_CO2eq_LA[[#This Row],[País]],IFERROR(Emisiones_CO2_CO2eq_LA[[#This Row],[UCTUS (kilotoneladas CO₂e)]]-M65,0),0)</f>
        <v>0</v>
      </c>
      <c r="O66">
        <f>IF(A65=Emisiones_CO2_CO2eq_LA[[#This Row],[País]],IFERROR(((Emisiones_CO2_CO2eq_LA[[#This Row],[UCTUS (kilotoneladas CO₂e)]]-M65)/M65)*100,0),0)</f>
        <v>0</v>
      </c>
      <c r="P66">
        <v>5.0279192173465299</v>
      </c>
      <c r="Q66">
        <v>14200</v>
      </c>
      <c r="R66">
        <f>IF(A65=Emisiones_CO2_CO2eq_LA[[#This Row],[País]],IFERROR(Emisiones_CO2_CO2eq_LA[[#This Row],[Otras Quemas de Combustible (kilotoneladas CO₂e)]]-Q65,0),0)</f>
        <v>-400</v>
      </c>
      <c r="S66">
        <f>IF(A65=Emisiones_CO2_CO2eq_LA[[#This Row],[País]],IFERROR(((Emisiones_CO2_CO2eq_LA[[#This Row],[Otras Quemas de Combustible (kilotoneladas CO₂e)]]-Q65)/Q65)*100,0),0)</f>
        <v>-2.7397260273972601</v>
      </c>
      <c r="T66">
        <v>0.08</v>
      </c>
      <c r="U66">
        <v>125500</v>
      </c>
      <c r="V66">
        <f>IF(A65=Emisiones_CO2_CO2eq_LA[[#This Row],[País]],IFERROR(Emisiones_CO2_CO2eq_LA[[#This Row],[Transporte (kilotoneladas CO₂e)]]-U65,0),0)</f>
        <v>1300</v>
      </c>
      <c r="W66">
        <f>IF(A65=Emisiones_CO2_CO2eq_LA[[#This Row],[País]],IFERROR(((Emisiones_CO2_CO2eq_LA[[#This Row],[Transporte (kilotoneladas CO₂e)]]-U65)/U65)*100,0),0)</f>
        <v>1.0466988727858293</v>
      </c>
      <c r="X66">
        <v>0.71800446249785399</v>
      </c>
      <c r="Y66">
        <v>81300</v>
      </c>
      <c r="Z66">
        <f>IF(A65=Emisiones_CO2_CO2eq_LA[[#This Row],[País]],IFERROR(Emisiones_CO2_CO2eq_LA[[#This Row],[Manufactura y Construcción (kilotoneladas CO₂e)]]-Y65,0),0)</f>
        <v>7300</v>
      </c>
      <c r="AA66">
        <f>IF(A65=Emisiones_CO2_CO2eq_LA[[#This Row],[País]],IFERROR(((Emisiones_CO2_CO2eq_LA[[#This Row],[Manufactura y Construcción (kilotoneladas CO₂e)]]-Y65)/Y65)*100,0),0)</f>
        <v>9.8648648648648649</v>
      </c>
      <c r="AB66">
        <v>0.46512958407231503</v>
      </c>
      <c r="AC66">
        <v>3770</v>
      </c>
      <c r="AD66">
        <f>IF(A65=Emisiones_CO2_CO2eq_LA[[#This Row],[País]],IFERROR(Emisiones_CO2_CO2eq_LA[[#This Row],[Emisiones Fugitivas (kilotoneladas CO₂e)]]-AC65,0),0)</f>
        <v>-329.99999999999</v>
      </c>
      <c r="AE66">
        <f>IF(A65=Emisiones_CO2_CO2eq_LA[[#This Row],[País]],IFERROR(((Emisiones_CO2_CO2eq_LA[[#This Row],[Emisiones Fugitivas (kilotoneladas CO₂e)]]-AC65)/AC65)*100,0),0)</f>
        <v>-8.0487804878046543</v>
      </c>
      <c r="AF66">
        <v>2.15687396304136E-2</v>
      </c>
      <c r="AG66">
        <v>50100</v>
      </c>
      <c r="AH66">
        <f>IF(A65=Emisiones_CO2_CO2eq_LA[[#This Row],[País]],IFERROR(Emisiones_CO2_CO2eq_LA[[#This Row],[Electricidad y Calor (kilotoneladas CO₂e)]]-AG65,0),0)</f>
        <v>4700</v>
      </c>
      <c r="AI66">
        <f>IF(A65=Emisiones_CO2_CO2eq_LA[[#This Row],[País]],IFERROR(((Emisiones_CO2_CO2eq_LA[[#This Row],[Electricidad y Calor (kilotoneladas CO₂e)]]-AG65)/AG65)*100,0),0)</f>
        <v>10.352422907488986</v>
      </c>
      <c r="AJ66">
        <v>0.286629669889581</v>
      </c>
    </row>
    <row r="67" spans="1:36" x14ac:dyDescent="0.25">
      <c r="A67" t="s">
        <v>46</v>
      </c>
      <c r="B67" t="s">
        <v>404</v>
      </c>
      <c r="C67" t="s">
        <v>47</v>
      </c>
      <c r="D67">
        <v>2001</v>
      </c>
      <c r="E67">
        <v>21600</v>
      </c>
      <c r="F67">
        <f>IF(A66=Emisiones_CO2_CO2eq_LA[[#This Row],[País]],IFERROR(Emisiones_CO2_CO2eq_LA[[#This Row],[Edificios (kilotoneladas CO₂e)]]-E66,0),0)</f>
        <v>200</v>
      </c>
      <c r="G67">
        <f>IF(A66=Emisiones_CO2_CO2eq_LA[[#This Row],[País]],IFERROR(((Emisiones_CO2_CO2eq_LA[[#This Row],[Edificios (kilotoneladas CO₂e)]]-E66)/E66)*100,0),0)</f>
        <v>0.93457943925233633</v>
      </c>
      <c r="H67">
        <v>0.12189891419670799</v>
      </c>
      <c r="I67">
        <v>15230</v>
      </c>
      <c r="J67">
        <f>IF(A66=Emisiones_CO2_CO2eq_LA[[#This Row],[País]],IFERROR(Emisiones_CO2_CO2eq_LA[[#This Row],[Industria (kilotoneladas CO₂e)]]-I66,0),0)</f>
        <v>-820</v>
      </c>
      <c r="K67">
        <f>IF(A66=Emisiones_CO2_CO2eq_LA[[#This Row],[País]],IFERROR(((Emisiones_CO2_CO2eq_LA[[#This Row],[Industria (kilotoneladas CO₂e)]]-I66)/I66)*100,0),0)</f>
        <v>-5.1090342679127723</v>
      </c>
      <c r="L67">
        <v>8.5950021445179298E-2</v>
      </c>
      <c r="M67">
        <v>1091170</v>
      </c>
      <c r="N67">
        <f>IF(A66=Emisiones_CO2_CO2eq_LA[[#This Row],[País]],IFERROR(Emisiones_CO2_CO2eq_LA[[#This Row],[UCTUS (kilotoneladas CO₂e)]]-M66,0),0)</f>
        <v>212340</v>
      </c>
      <c r="O67">
        <f>IF(A66=Emisiones_CO2_CO2eq_LA[[#This Row],[País]],IFERROR(((Emisiones_CO2_CO2eq_LA[[#This Row],[UCTUS (kilotoneladas CO₂e)]]-M66)/M66)*100,0),0)</f>
        <v>24.161669492393294</v>
      </c>
      <c r="P67">
        <v>6.1579832501862297</v>
      </c>
      <c r="Q67">
        <v>15600</v>
      </c>
      <c r="R67">
        <f>IF(A66=Emisiones_CO2_CO2eq_LA[[#This Row],[País]],IFERROR(Emisiones_CO2_CO2eq_LA[[#This Row],[Otras Quemas de Combustible (kilotoneladas CO₂e)]]-Q66,0),0)</f>
        <v>1400</v>
      </c>
      <c r="S67">
        <f>IF(A66=Emisiones_CO2_CO2eq_LA[[#This Row],[País]],IFERROR(((Emisiones_CO2_CO2eq_LA[[#This Row],[Otras Quemas de Combustible (kilotoneladas CO₂e)]]-Q66)/Q66)*100,0),0)</f>
        <v>9.8591549295774641</v>
      </c>
      <c r="T67">
        <v>0.09</v>
      </c>
      <c r="U67">
        <v>128000</v>
      </c>
      <c r="V67">
        <f>IF(A66=Emisiones_CO2_CO2eq_LA[[#This Row],[País]],IFERROR(Emisiones_CO2_CO2eq_LA[[#This Row],[Transporte (kilotoneladas CO₂e)]]-U66,0),0)</f>
        <v>2500</v>
      </c>
      <c r="W67">
        <f>IF(A66=Emisiones_CO2_CO2eq_LA[[#This Row],[País]],IFERROR(((Emisiones_CO2_CO2eq_LA[[#This Row],[Transporte (kilotoneladas CO₂e)]]-U66)/U66)*100,0),0)</f>
        <v>1.9920318725099602</v>
      </c>
      <c r="X67">
        <v>0.72236393598049597</v>
      </c>
      <c r="Y67">
        <v>79100</v>
      </c>
      <c r="Z67">
        <f>IF(A66=Emisiones_CO2_CO2eq_LA[[#This Row],[País]],IFERROR(Emisiones_CO2_CO2eq_LA[[#This Row],[Manufactura y Construcción (kilotoneladas CO₂e)]]-Y66,0),0)</f>
        <v>-2200</v>
      </c>
      <c r="AA67">
        <f>IF(A66=Emisiones_CO2_CO2eq_LA[[#This Row],[País]],IFERROR(((Emisiones_CO2_CO2eq_LA[[#This Row],[Manufactura y Construcción (kilotoneladas CO₂e)]]-Y66)/Y66)*100,0),0)</f>
        <v>-2.7060270602706029</v>
      </c>
      <c r="AB67">
        <v>0.44639833856294697</v>
      </c>
      <c r="AC67">
        <v>4760</v>
      </c>
      <c r="AD67">
        <f>IF(A66=Emisiones_CO2_CO2eq_LA[[#This Row],[País]],IFERROR(Emisiones_CO2_CO2eq_LA[[#This Row],[Emisiones Fugitivas (kilotoneladas CO₂e)]]-AC66,0),0)</f>
        <v>990</v>
      </c>
      <c r="AE67">
        <f>IF(A66=Emisiones_CO2_CO2eq_LA[[#This Row],[País]],IFERROR(((Emisiones_CO2_CO2eq_LA[[#This Row],[Emisiones Fugitivas (kilotoneladas CO₂e)]]-AC66)/AC66)*100,0),0)</f>
        <v>26.259946949602121</v>
      </c>
      <c r="AF67">
        <v>2.6862908869274699E-2</v>
      </c>
      <c r="AG67">
        <v>54700</v>
      </c>
      <c r="AH67">
        <f>IF(A66=Emisiones_CO2_CO2eq_LA[[#This Row],[País]],IFERROR(Emisiones_CO2_CO2eq_LA[[#This Row],[Electricidad y Calor (kilotoneladas CO₂e)]]-AG66,0),0)</f>
        <v>4600</v>
      </c>
      <c r="AI67">
        <f>IF(A66=Emisiones_CO2_CO2eq_LA[[#This Row],[País]],IFERROR(((Emisiones_CO2_CO2eq_LA[[#This Row],[Electricidad y Calor (kilotoneladas CO₂e)]]-AG66)/AG66)*100,0),0)</f>
        <v>9.1816367265469054</v>
      </c>
      <c r="AJ67">
        <v>0.30869771326666501</v>
      </c>
    </row>
    <row r="68" spans="1:36" x14ac:dyDescent="0.25">
      <c r="A68" t="s">
        <v>46</v>
      </c>
      <c r="B68" t="s">
        <v>404</v>
      </c>
      <c r="C68" t="s">
        <v>47</v>
      </c>
      <c r="D68">
        <v>2002</v>
      </c>
      <c r="E68">
        <v>21400</v>
      </c>
      <c r="F68">
        <f>IF(A67=Emisiones_CO2_CO2eq_LA[[#This Row],[País]],IFERROR(Emisiones_CO2_CO2eq_LA[[#This Row],[Edificios (kilotoneladas CO₂e)]]-E67,0),0)</f>
        <v>-200</v>
      </c>
      <c r="G68">
        <f>IF(A67=Emisiones_CO2_CO2eq_LA[[#This Row],[País]],IFERROR(((Emisiones_CO2_CO2eq_LA[[#This Row],[Edificios (kilotoneladas CO₂e)]]-E67)/E67)*100,0),0)</f>
        <v>-0.92592592592592582</v>
      </c>
      <c r="H68">
        <v>0.119194822266038</v>
      </c>
      <c r="I68">
        <v>14390</v>
      </c>
      <c r="J68">
        <f>IF(A67=Emisiones_CO2_CO2eq_LA[[#This Row],[País]],IFERROR(Emisiones_CO2_CO2eq_LA[[#This Row],[Industria (kilotoneladas CO₂e)]]-I67,0),0)</f>
        <v>-840</v>
      </c>
      <c r="K68">
        <f>IF(A67=Emisiones_CO2_CO2eq_LA[[#This Row],[País]],IFERROR(((Emisiones_CO2_CO2eq_LA[[#This Row],[Industria (kilotoneladas CO₂e)]]-I67)/I67)*100,0),0)</f>
        <v>-5.51543007222587</v>
      </c>
      <c r="L68">
        <v>8.0150163196649096E-2</v>
      </c>
      <c r="M68">
        <v>1091170</v>
      </c>
      <c r="N68">
        <f>IF(A67=Emisiones_CO2_CO2eq_LA[[#This Row],[País]],IFERROR(Emisiones_CO2_CO2eq_LA[[#This Row],[UCTUS (kilotoneladas CO₂e)]]-M67,0),0)</f>
        <v>0</v>
      </c>
      <c r="O68">
        <f>IF(A67=Emisiones_CO2_CO2eq_LA[[#This Row],[País]],IFERROR(((Emisiones_CO2_CO2eq_LA[[#This Row],[UCTUS (kilotoneladas CO₂e)]]-M67)/M67)*100,0),0)</f>
        <v>0</v>
      </c>
      <c r="P68">
        <v>6.0776548697211696</v>
      </c>
      <c r="Q68">
        <v>15200</v>
      </c>
      <c r="R68">
        <f>IF(A67=Emisiones_CO2_CO2eq_LA[[#This Row],[País]],IFERROR(Emisiones_CO2_CO2eq_LA[[#This Row],[Otras Quemas de Combustible (kilotoneladas CO₂e)]]-Q67,0),0)</f>
        <v>-400</v>
      </c>
      <c r="S68">
        <f>IF(A67=Emisiones_CO2_CO2eq_LA[[#This Row],[País]],IFERROR(((Emisiones_CO2_CO2eq_LA[[#This Row],[Otras Quemas de Combustible (kilotoneladas CO₂e)]]-Q67)/Q67)*100,0),0)</f>
        <v>-2.5641025641025639</v>
      </c>
      <c r="T68">
        <v>0.08</v>
      </c>
      <c r="U68">
        <v>129900</v>
      </c>
      <c r="V68">
        <f>IF(A67=Emisiones_CO2_CO2eq_LA[[#This Row],[País]],IFERROR(Emisiones_CO2_CO2eq_LA[[#This Row],[Transporte (kilotoneladas CO₂e)]]-U67,0),0)</f>
        <v>1900</v>
      </c>
      <c r="W68">
        <f>IF(A67=Emisiones_CO2_CO2eq_LA[[#This Row],[País]],IFERROR(((Emisiones_CO2_CO2eq_LA[[#This Row],[Transporte (kilotoneladas CO₂e)]]-U67)/U67)*100,0),0)</f>
        <v>1.484375</v>
      </c>
      <c r="X68">
        <v>0.72352371085786804</v>
      </c>
      <c r="Y68">
        <v>81800</v>
      </c>
      <c r="Z68">
        <f>IF(A67=Emisiones_CO2_CO2eq_LA[[#This Row],[País]],IFERROR(Emisiones_CO2_CO2eq_LA[[#This Row],[Manufactura y Construcción (kilotoneladas CO₂e)]]-Y67,0),0)</f>
        <v>2700</v>
      </c>
      <c r="AA68">
        <f>IF(A67=Emisiones_CO2_CO2eq_LA[[#This Row],[País]],IFERROR(((Emisiones_CO2_CO2eq_LA[[#This Row],[Manufactura y Construcción (kilotoneladas CO₂e)]]-Y67)/Y67)*100,0),0)</f>
        <v>3.4134007585335016</v>
      </c>
      <c r="AB68">
        <v>0.45561385333467003</v>
      </c>
      <c r="AC68">
        <v>3880</v>
      </c>
      <c r="AD68">
        <f>IF(A67=Emisiones_CO2_CO2eq_LA[[#This Row],[País]],IFERROR(Emisiones_CO2_CO2eq_LA[[#This Row],[Emisiones Fugitivas (kilotoneladas CO₂e)]]-AC67,0),0)</f>
        <v>-880</v>
      </c>
      <c r="AE68">
        <f>IF(A67=Emisiones_CO2_CO2eq_LA[[#This Row],[País]],IFERROR(((Emisiones_CO2_CO2eq_LA[[#This Row],[Emisiones Fugitivas (kilotoneladas CO₂e)]]-AC67)/AC67)*100,0),0)</f>
        <v>-18.487394957983195</v>
      </c>
      <c r="AF68">
        <v>2.1611023850104098E-2</v>
      </c>
      <c r="AG68">
        <v>49900</v>
      </c>
      <c r="AH68">
        <f>IF(A67=Emisiones_CO2_CO2eq_LA[[#This Row],[País]],IFERROR(Emisiones_CO2_CO2eq_LA[[#This Row],[Electricidad y Calor (kilotoneladas CO₂e)]]-AG67,0),0)</f>
        <v>-4800</v>
      </c>
      <c r="AI68">
        <f>IF(A67=Emisiones_CO2_CO2eq_LA[[#This Row],[País]],IFERROR(((Emisiones_CO2_CO2eq_LA[[#This Row],[Electricidad y Calor (kilotoneladas CO₂e)]]-AG67)/AG67)*100,0),0)</f>
        <v>-8.7751371115173669</v>
      </c>
      <c r="AJ68">
        <v>0.27793559023716402</v>
      </c>
    </row>
    <row r="69" spans="1:36" x14ac:dyDescent="0.25">
      <c r="A69" t="s">
        <v>46</v>
      </c>
      <c r="B69" t="s">
        <v>404</v>
      </c>
      <c r="C69" t="s">
        <v>47</v>
      </c>
      <c r="D69">
        <v>2003</v>
      </c>
      <c r="E69">
        <v>19200</v>
      </c>
      <c r="F69">
        <f>IF(A68=Emisiones_CO2_CO2eq_LA[[#This Row],[País]],IFERROR(Emisiones_CO2_CO2eq_LA[[#This Row],[Edificios (kilotoneladas CO₂e)]]-E68,0),0)</f>
        <v>-2200</v>
      </c>
      <c r="G69">
        <f>IF(A68=Emisiones_CO2_CO2eq_LA[[#This Row],[País]],IFERROR(((Emisiones_CO2_CO2eq_LA[[#This Row],[Edificios (kilotoneladas CO₂e)]]-E68)/E68)*100,0),0)</f>
        <v>-10.2803738317757</v>
      </c>
      <c r="H69">
        <v>0.105605337716189</v>
      </c>
      <c r="I69">
        <v>13100</v>
      </c>
      <c r="J69">
        <f>IF(A68=Emisiones_CO2_CO2eq_LA[[#This Row],[País]],IFERROR(Emisiones_CO2_CO2eq_LA[[#This Row],[Industria (kilotoneladas CO₂e)]]-I68,0),0)</f>
        <v>-1290</v>
      </c>
      <c r="K69">
        <f>IF(A68=Emisiones_CO2_CO2eq_LA[[#This Row],[País]],IFERROR(((Emisiones_CO2_CO2eq_LA[[#This Row],[Industria (kilotoneladas CO₂e)]]-I68)/I68)*100,0),0)</f>
        <v>-8.9645587213342601</v>
      </c>
      <c r="L69">
        <v>7.2053641879275099E-2</v>
      </c>
      <c r="M69">
        <v>1092790</v>
      </c>
      <c r="N69">
        <f>IF(A68=Emisiones_CO2_CO2eq_LA[[#This Row],[País]],IFERROR(Emisiones_CO2_CO2eq_LA[[#This Row],[UCTUS (kilotoneladas CO₂e)]]-M68,0),0)</f>
        <v>1620</v>
      </c>
      <c r="O69">
        <f>IF(A68=Emisiones_CO2_CO2eq_LA[[#This Row],[País]],IFERROR(((Emisiones_CO2_CO2eq_LA[[#This Row],[UCTUS (kilotoneladas CO₂e)]]-M68)/M68)*100,0),0)</f>
        <v>0.14846449224227204</v>
      </c>
      <c r="P69">
        <v>6.0106488022330504</v>
      </c>
      <c r="Q69">
        <v>15300</v>
      </c>
      <c r="R69">
        <f>IF(A68=Emisiones_CO2_CO2eq_LA[[#This Row],[País]],IFERROR(Emisiones_CO2_CO2eq_LA[[#This Row],[Otras Quemas de Combustible (kilotoneladas CO₂e)]]-Q68,0),0)</f>
        <v>100</v>
      </c>
      <c r="S69">
        <f>IF(A68=Emisiones_CO2_CO2eq_LA[[#This Row],[País]],IFERROR(((Emisiones_CO2_CO2eq_LA[[#This Row],[Otras Quemas de Combustible (kilotoneladas CO₂e)]]-Q68)/Q68)*100,0),0)</f>
        <v>0.6578947368421052</v>
      </c>
      <c r="T69">
        <v>0.08</v>
      </c>
      <c r="U69">
        <v>127400</v>
      </c>
      <c r="V69">
        <f>IF(A68=Emisiones_CO2_CO2eq_LA[[#This Row],[País]],IFERROR(Emisiones_CO2_CO2eq_LA[[#This Row],[Transporte (kilotoneladas CO₂e)]]-U68,0),0)</f>
        <v>-2500</v>
      </c>
      <c r="W69">
        <f>IF(A68=Emisiones_CO2_CO2eq_LA[[#This Row],[País]],IFERROR(((Emisiones_CO2_CO2eq_LA[[#This Row],[Transporte (kilotoneladas CO₂e)]]-U68)/U68)*100,0),0)</f>
        <v>-1.9245573518090839</v>
      </c>
      <c r="X69">
        <v>0.70073541797096595</v>
      </c>
      <c r="Y69">
        <v>80500</v>
      </c>
      <c r="Z69">
        <f>IF(A68=Emisiones_CO2_CO2eq_LA[[#This Row],[País]],IFERROR(Emisiones_CO2_CO2eq_LA[[#This Row],[Manufactura y Construcción (kilotoneladas CO₂e)]]-Y68,0),0)</f>
        <v>-1300</v>
      </c>
      <c r="AA69">
        <f>IF(A68=Emisiones_CO2_CO2eq_LA[[#This Row],[País]],IFERROR(((Emisiones_CO2_CO2eq_LA[[#This Row],[Manufactura y Construcción (kilotoneladas CO₂e)]]-Y68)/Y68)*100,0),0)</f>
        <v>-1.5892420537897312</v>
      </c>
      <c r="AB69">
        <v>0.44277237948714798</v>
      </c>
      <c r="AC69">
        <v>2950</v>
      </c>
      <c r="AD69">
        <f>IF(A68=Emisiones_CO2_CO2eq_LA[[#This Row],[País]],IFERROR(Emisiones_CO2_CO2eq_LA[[#This Row],[Emisiones Fugitivas (kilotoneladas CO₂e)]]-AC68,0),0)</f>
        <v>-930</v>
      </c>
      <c r="AE69">
        <f>IF(A68=Emisiones_CO2_CO2eq_LA[[#This Row],[País]],IFERROR(((Emisiones_CO2_CO2eq_LA[[#This Row],[Emisiones Fugitivas (kilotoneladas CO₂e)]]-AC68)/AC68)*100,0),0)</f>
        <v>-23.969072164948454</v>
      </c>
      <c r="AF69">
        <v>1.6225820117852001E-2</v>
      </c>
      <c r="AG69">
        <v>50100</v>
      </c>
      <c r="AH69">
        <f>IF(A68=Emisiones_CO2_CO2eq_LA[[#This Row],[País]],IFERROR(Emisiones_CO2_CO2eq_LA[[#This Row],[Electricidad y Calor (kilotoneladas CO₂e)]]-AG68,0),0)</f>
        <v>200</v>
      </c>
      <c r="AI69">
        <f>IF(A68=Emisiones_CO2_CO2eq_LA[[#This Row],[País]],IFERROR(((Emisiones_CO2_CO2eq_LA[[#This Row],[Electricidad y Calor (kilotoneladas CO₂e)]]-AG68)/AG68)*100,0),0)</f>
        <v>0.40080160320641278</v>
      </c>
      <c r="AJ69">
        <v>0.27556392810318198</v>
      </c>
    </row>
    <row r="70" spans="1:36" x14ac:dyDescent="0.25">
      <c r="A70" t="s">
        <v>46</v>
      </c>
      <c r="B70" t="s">
        <v>404</v>
      </c>
      <c r="C70" t="s">
        <v>47</v>
      </c>
      <c r="D70">
        <v>2004</v>
      </c>
      <c r="E70">
        <v>19700</v>
      </c>
      <c r="F70">
        <f>IF(A69=Emisiones_CO2_CO2eq_LA[[#This Row],[País]],IFERROR(Emisiones_CO2_CO2eq_LA[[#This Row],[Edificios (kilotoneladas CO₂e)]]-E69,0),0)</f>
        <v>500</v>
      </c>
      <c r="G70">
        <f>IF(A69=Emisiones_CO2_CO2eq_LA[[#This Row],[País]],IFERROR(((Emisiones_CO2_CO2eq_LA[[#This Row],[Edificios (kilotoneladas CO₂e)]]-E69)/E69)*100,0),0)</f>
        <v>2.604166666666667</v>
      </c>
      <c r="H70">
        <v>0.107061726248057</v>
      </c>
      <c r="I70">
        <v>13270</v>
      </c>
      <c r="J70">
        <f>IF(A69=Emisiones_CO2_CO2eq_LA[[#This Row],[País]],IFERROR(Emisiones_CO2_CO2eq_LA[[#This Row],[Industria (kilotoneladas CO₂e)]]-I69,0),0)</f>
        <v>170</v>
      </c>
      <c r="K70">
        <f>IF(A69=Emisiones_CO2_CO2eq_LA[[#This Row],[País]],IFERROR(((Emisiones_CO2_CO2eq_LA[[#This Row],[Industria (kilotoneladas CO₂e)]]-I69)/I69)*100,0),0)</f>
        <v>1.2977099236641221</v>
      </c>
      <c r="L70">
        <v>7.2117213569122707E-2</v>
      </c>
      <c r="M70">
        <v>1091910</v>
      </c>
      <c r="N70">
        <f>IF(A69=Emisiones_CO2_CO2eq_LA[[#This Row],[País]],IFERROR(Emisiones_CO2_CO2eq_LA[[#This Row],[UCTUS (kilotoneladas CO₂e)]]-M69,0),0)</f>
        <v>-880</v>
      </c>
      <c r="O70">
        <f>IF(A69=Emisiones_CO2_CO2eq_LA[[#This Row],[País]],IFERROR(((Emisiones_CO2_CO2eq_LA[[#This Row],[UCTUS (kilotoneladas CO₂e)]]-M69)/M69)*100,0),0)</f>
        <v>-8.0527823278031471E-2</v>
      </c>
      <c r="P70">
        <v>5.9340999750008097</v>
      </c>
      <c r="Q70">
        <v>15200</v>
      </c>
      <c r="R70">
        <f>IF(A69=Emisiones_CO2_CO2eq_LA[[#This Row],[País]],IFERROR(Emisiones_CO2_CO2eq_LA[[#This Row],[Otras Quemas de Combustible (kilotoneladas CO₂e)]]-Q69,0),0)</f>
        <v>-100</v>
      </c>
      <c r="S70">
        <f>IF(A69=Emisiones_CO2_CO2eq_LA[[#This Row],[País]],IFERROR(((Emisiones_CO2_CO2eq_LA[[#This Row],[Otras Quemas de Combustible (kilotoneladas CO₂e)]]-Q69)/Q69)*100,0),0)</f>
        <v>-0.65359477124183007</v>
      </c>
      <c r="T70">
        <v>0.08</v>
      </c>
      <c r="U70">
        <v>136300</v>
      </c>
      <c r="V70">
        <f>IF(A69=Emisiones_CO2_CO2eq_LA[[#This Row],[País]],IFERROR(Emisiones_CO2_CO2eq_LA[[#This Row],[Transporte (kilotoneladas CO₂e)]]-U69,0),0)</f>
        <v>8900</v>
      </c>
      <c r="W70">
        <f>IF(A69=Emisiones_CO2_CO2eq_LA[[#This Row],[País]],IFERROR(((Emisiones_CO2_CO2eq_LA[[#This Row],[Transporte (kilotoneladas CO₂e)]]-U69)/U69)*100,0),0)</f>
        <v>6.9858712715855571</v>
      </c>
      <c r="X70">
        <v>0.74073671510711603</v>
      </c>
      <c r="Y70">
        <v>83000</v>
      </c>
      <c r="Z70">
        <f>IF(A69=Emisiones_CO2_CO2eq_LA[[#This Row],[País]],IFERROR(Emisiones_CO2_CO2eq_LA[[#This Row],[Manufactura y Construcción (kilotoneladas CO₂e)]]-Y69,0),0)</f>
        <v>2500</v>
      </c>
      <c r="AA70">
        <f>IF(A69=Emisiones_CO2_CO2eq_LA[[#This Row],[País]],IFERROR(((Emisiones_CO2_CO2eq_LA[[#This Row],[Manufactura y Construcción (kilotoneladas CO₂e)]]-Y69)/Y69)*100,0),0)</f>
        <v>3.1055900621118013</v>
      </c>
      <c r="AB70">
        <v>0.45107224764409798</v>
      </c>
      <c r="AC70">
        <v>2680</v>
      </c>
      <c r="AD70">
        <f>IF(A69=Emisiones_CO2_CO2eq_LA[[#This Row],[País]],IFERROR(Emisiones_CO2_CO2eq_LA[[#This Row],[Emisiones Fugitivas (kilotoneladas CO₂e)]]-AC69,0),0)</f>
        <v>-270</v>
      </c>
      <c r="AE70">
        <f>IF(A69=Emisiones_CO2_CO2eq_LA[[#This Row],[País]],IFERROR(((Emisiones_CO2_CO2eq_LA[[#This Row],[Emisiones Fugitivas (kilotoneladas CO₂e)]]-AC69)/AC69)*100,0),0)</f>
        <v>-9.1525423728813564</v>
      </c>
      <c r="AF70">
        <v>1.45647424540504E-2</v>
      </c>
      <c r="AG70">
        <v>55700</v>
      </c>
      <c r="AH70">
        <f>IF(A69=Emisiones_CO2_CO2eq_LA[[#This Row],[País]],IFERROR(Emisiones_CO2_CO2eq_LA[[#This Row],[Electricidad y Calor (kilotoneladas CO₂e)]]-AG69,0),0)</f>
        <v>5600</v>
      </c>
      <c r="AI70">
        <f>IF(A69=Emisiones_CO2_CO2eq_LA[[#This Row],[País]],IFERROR(((Emisiones_CO2_CO2eq_LA[[#This Row],[Electricidad y Calor (kilotoneladas CO₂e)]]-AG69)/AG69)*100,0),0)</f>
        <v>11.177644710578843</v>
      </c>
      <c r="AJ70">
        <v>0.30270752040694299</v>
      </c>
    </row>
    <row r="71" spans="1:36" x14ac:dyDescent="0.25">
      <c r="A71" t="s">
        <v>46</v>
      </c>
      <c r="B71" t="s">
        <v>404</v>
      </c>
      <c r="C71" t="s">
        <v>47</v>
      </c>
      <c r="D71">
        <v>2005</v>
      </c>
      <c r="E71">
        <v>19200</v>
      </c>
      <c r="F71">
        <f>IF(A70=Emisiones_CO2_CO2eq_LA[[#This Row],[País]],IFERROR(Emisiones_CO2_CO2eq_LA[[#This Row],[Edificios (kilotoneladas CO₂e)]]-E70,0),0)</f>
        <v>-500</v>
      </c>
      <c r="G71">
        <f>IF(A70=Emisiones_CO2_CO2eq_LA[[#This Row],[País]],IFERROR(((Emisiones_CO2_CO2eq_LA[[#This Row],[Edificios (kilotoneladas CO₂e)]]-E70)/E70)*100,0),0)</f>
        <v>-2.5380710659898478</v>
      </c>
      <c r="H71">
        <v>0.10315536797324899</v>
      </c>
      <c r="I71">
        <v>14350</v>
      </c>
      <c r="J71">
        <f>IF(A70=Emisiones_CO2_CO2eq_LA[[#This Row],[País]],IFERROR(Emisiones_CO2_CO2eq_LA[[#This Row],[Industria (kilotoneladas CO₂e)]]-I70,0),0)</f>
        <v>1080</v>
      </c>
      <c r="K71">
        <f>IF(A70=Emisiones_CO2_CO2eq_LA[[#This Row],[País]],IFERROR(((Emisiones_CO2_CO2eq_LA[[#This Row],[Industria (kilotoneladas CO₂e)]]-I70)/I70)*100,0),0)</f>
        <v>8.138658628485306</v>
      </c>
      <c r="L71">
        <v>7.7097892209173596E-2</v>
      </c>
      <c r="M71">
        <v>1091130</v>
      </c>
      <c r="N71">
        <f>IF(A70=Emisiones_CO2_CO2eq_LA[[#This Row],[País]],IFERROR(Emisiones_CO2_CO2eq_LA[[#This Row],[UCTUS (kilotoneladas CO₂e)]]-M70,0),0)</f>
        <v>-780</v>
      </c>
      <c r="O71">
        <f>IF(A70=Emisiones_CO2_CO2eq_LA[[#This Row],[País]],IFERROR(((Emisiones_CO2_CO2eq_LA[[#This Row],[UCTUS (kilotoneladas CO₂e)]]-M70)/M70)*100,0),0)</f>
        <v>-7.1434458883973956E-2</v>
      </c>
      <c r="P71">
        <v>5.8622873258672898</v>
      </c>
      <c r="Q71">
        <v>15100</v>
      </c>
      <c r="R71">
        <f>IF(A70=Emisiones_CO2_CO2eq_LA[[#This Row],[País]],IFERROR(Emisiones_CO2_CO2eq_LA[[#This Row],[Otras Quemas de Combustible (kilotoneladas CO₂e)]]-Q70,0),0)</f>
        <v>-100</v>
      </c>
      <c r="S71">
        <f>IF(A70=Emisiones_CO2_CO2eq_LA[[#This Row],[País]],IFERROR(((Emisiones_CO2_CO2eq_LA[[#This Row],[Otras Quemas de Combustible (kilotoneladas CO₂e)]]-Q70)/Q70)*100,0),0)</f>
        <v>-0.6578947368421052</v>
      </c>
      <c r="T71">
        <v>0.08</v>
      </c>
      <c r="U71">
        <v>137000</v>
      </c>
      <c r="V71">
        <f>IF(A70=Emisiones_CO2_CO2eq_LA[[#This Row],[País]],IFERROR(Emisiones_CO2_CO2eq_LA[[#This Row],[Transporte (kilotoneladas CO₂e)]]-U70,0),0)</f>
        <v>700</v>
      </c>
      <c r="W71">
        <f>IF(A70=Emisiones_CO2_CO2eq_LA[[#This Row],[País]],IFERROR(((Emisiones_CO2_CO2eq_LA[[#This Row],[Transporte (kilotoneladas CO₂e)]]-U70)/U70)*100,0),0)</f>
        <v>0.51357300073367573</v>
      </c>
      <c r="X71">
        <v>0.73605653189245901</v>
      </c>
      <c r="Y71">
        <v>81600</v>
      </c>
      <c r="Z71">
        <f>IF(A70=Emisiones_CO2_CO2eq_LA[[#This Row],[País]],IFERROR(Emisiones_CO2_CO2eq_LA[[#This Row],[Manufactura y Construcción (kilotoneladas CO₂e)]]-Y70,0),0)</f>
        <v>-1400</v>
      </c>
      <c r="AA71">
        <f>IF(A70=Emisiones_CO2_CO2eq_LA[[#This Row],[País]],IFERROR(((Emisiones_CO2_CO2eq_LA[[#This Row],[Manufactura y Construcción (kilotoneladas CO₂e)]]-Y70)/Y70)*100,0),0)</f>
        <v>-1.6867469879518073</v>
      </c>
      <c r="AB71">
        <v>0.43841031388631102</v>
      </c>
      <c r="AC71">
        <v>4540</v>
      </c>
      <c r="AD71">
        <f>IF(A70=Emisiones_CO2_CO2eq_LA[[#This Row],[País]],IFERROR(Emisiones_CO2_CO2eq_LA[[#This Row],[Emisiones Fugitivas (kilotoneladas CO₂e)]]-AC70,0),0)</f>
        <v>1860</v>
      </c>
      <c r="AE71">
        <f>IF(A70=Emisiones_CO2_CO2eq_LA[[#This Row],[País]],IFERROR(((Emisiones_CO2_CO2eq_LA[[#This Row],[Emisiones Fugitivas (kilotoneladas CO₂e)]]-AC70)/AC70)*100,0),0)</f>
        <v>69.402985074626869</v>
      </c>
      <c r="AF71">
        <v>2.4391946385341302E-2</v>
      </c>
      <c r="AG71">
        <v>57800</v>
      </c>
      <c r="AH71">
        <f>IF(A70=Emisiones_CO2_CO2eq_LA[[#This Row],[País]],IFERROR(Emisiones_CO2_CO2eq_LA[[#This Row],[Electricidad y Calor (kilotoneladas CO₂e)]]-AG70,0),0)</f>
        <v>2100</v>
      </c>
      <c r="AI71">
        <f>IF(A70=Emisiones_CO2_CO2eq_LA[[#This Row],[País]],IFERROR(((Emisiones_CO2_CO2eq_LA[[#This Row],[Electricidad y Calor (kilotoneladas CO₂e)]]-AG70)/AG70)*100,0),0)</f>
        <v>3.7701974865350087</v>
      </c>
      <c r="AJ71">
        <v>0.31054063900280299</v>
      </c>
    </row>
    <row r="72" spans="1:36" x14ac:dyDescent="0.25">
      <c r="A72" t="s">
        <v>46</v>
      </c>
      <c r="B72" t="s">
        <v>404</v>
      </c>
      <c r="C72" t="s">
        <v>47</v>
      </c>
      <c r="D72">
        <v>2006</v>
      </c>
      <c r="E72">
        <v>19200</v>
      </c>
      <c r="F72">
        <f>IF(A71=Emisiones_CO2_CO2eq_LA[[#This Row],[País]],IFERROR(Emisiones_CO2_CO2eq_LA[[#This Row],[Edificios (kilotoneladas CO₂e)]]-E71,0),0)</f>
        <v>0</v>
      </c>
      <c r="G72">
        <f>IF(A71=Emisiones_CO2_CO2eq_LA[[#This Row],[País]],IFERROR(((Emisiones_CO2_CO2eq_LA[[#This Row],[Edificios (kilotoneladas CO₂e)]]-E71)/E71)*100,0),0)</f>
        <v>0</v>
      </c>
      <c r="H72">
        <v>0.102037015968282</v>
      </c>
      <c r="I72">
        <v>15440</v>
      </c>
      <c r="J72">
        <f>IF(A71=Emisiones_CO2_CO2eq_LA[[#This Row],[País]],IFERROR(Emisiones_CO2_CO2eq_LA[[#This Row],[Industria (kilotoneladas CO₂e)]]-I71,0),0)</f>
        <v>1090</v>
      </c>
      <c r="K72">
        <f>IF(A71=Emisiones_CO2_CO2eq_LA[[#This Row],[País]],IFERROR(((Emisiones_CO2_CO2eq_LA[[#This Row],[Industria (kilotoneladas CO₂e)]]-I71)/I71)*100,0),0)</f>
        <v>7.5958188153310111</v>
      </c>
      <c r="L72">
        <v>8.2054767007827406E-2</v>
      </c>
      <c r="M72">
        <v>518240</v>
      </c>
      <c r="N72">
        <f>IF(A71=Emisiones_CO2_CO2eq_LA[[#This Row],[País]],IFERROR(Emisiones_CO2_CO2eq_LA[[#This Row],[UCTUS (kilotoneladas CO₂e)]]-M71,0),0)</f>
        <v>-572890</v>
      </c>
      <c r="O72">
        <f>IF(A71=Emisiones_CO2_CO2eq_LA[[#This Row],[País]],IFERROR(((Emisiones_CO2_CO2eq_LA[[#This Row],[UCTUS (kilotoneladas CO₂e)]]-M71)/M71)*100,0),0)</f>
        <v>-52.504284549045487</v>
      </c>
      <c r="P72">
        <v>2.7541491226772301</v>
      </c>
      <c r="Q72">
        <v>15200</v>
      </c>
      <c r="R72">
        <f>IF(A71=Emisiones_CO2_CO2eq_LA[[#This Row],[País]],IFERROR(Emisiones_CO2_CO2eq_LA[[#This Row],[Otras Quemas de Combustible (kilotoneladas CO₂e)]]-Q71,0),0)</f>
        <v>100</v>
      </c>
      <c r="S72">
        <f>IF(A71=Emisiones_CO2_CO2eq_LA[[#This Row],[País]],IFERROR(((Emisiones_CO2_CO2eq_LA[[#This Row],[Otras Quemas de Combustible (kilotoneladas CO₂e)]]-Q71)/Q71)*100,0),0)</f>
        <v>0.66225165562913912</v>
      </c>
      <c r="T72">
        <v>0.08</v>
      </c>
      <c r="U72">
        <v>140000</v>
      </c>
      <c r="V72">
        <f>IF(A71=Emisiones_CO2_CO2eq_LA[[#This Row],[País]],IFERROR(Emisiones_CO2_CO2eq_LA[[#This Row],[Transporte (kilotoneladas CO₂e)]]-U71,0),0)</f>
        <v>3000</v>
      </c>
      <c r="W72">
        <f>IF(A71=Emisiones_CO2_CO2eq_LA[[#This Row],[País]],IFERROR(((Emisiones_CO2_CO2eq_LA[[#This Row],[Transporte (kilotoneladas CO₂e)]]-U71)/U71)*100,0),0)</f>
        <v>2.1897810218978102</v>
      </c>
      <c r="X72">
        <v>0.74401990810206198</v>
      </c>
      <c r="Y72">
        <v>81700</v>
      </c>
      <c r="Z72">
        <f>IF(A71=Emisiones_CO2_CO2eq_LA[[#This Row],[País]],IFERROR(Emisiones_CO2_CO2eq_LA[[#This Row],[Manufactura y Construcción (kilotoneladas CO₂e)]]-Y71,0),0)</f>
        <v>100</v>
      </c>
      <c r="AA72">
        <f>IF(A71=Emisiones_CO2_CO2eq_LA[[#This Row],[País]],IFERROR(((Emisiones_CO2_CO2eq_LA[[#This Row],[Manufactura y Construcción (kilotoneladas CO₂e)]]-Y71)/Y71)*100,0),0)</f>
        <v>0.12254901960784313</v>
      </c>
      <c r="AB72">
        <v>0.43418876065670298</v>
      </c>
      <c r="AC72">
        <v>3390</v>
      </c>
      <c r="AD72">
        <f>IF(A71=Emisiones_CO2_CO2eq_LA[[#This Row],[País]],IFERROR(Emisiones_CO2_CO2eq_LA[[#This Row],[Emisiones Fugitivas (kilotoneladas CO₂e)]]-AC71,0),0)</f>
        <v>-1150</v>
      </c>
      <c r="AE72">
        <f>IF(A71=Emisiones_CO2_CO2eq_LA[[#This Row],[País]],IFERROR(((Emisiones_CO2_CO2eq_LA[[#This Row],[Emisiones Fugitivas (kilotoneladas CO₂e)]]-AC71)/AC71)*100,0),0)</f>
        <v>-25.330396475770929</v>
      </c>
      <c r="AF72">
        <v>1.80159106318999E-2</v>
      </c>
      <c r="AG72">
        <v>58000</v>
      </c>
      <c r="AH72">
        <f>IF(A71=Emisiones_CO2_CO2eq_LA[[#This Row],[País]],IFERROR(Emisiones_CO2_CO2eq_LA[[#This Row],[Electricidad y Calor (kilotoneladas CO₂e)]]-AG71,0),0)</f>
        <v>200</v>
      </c>
      <c r="AI72">
        <f>IF(A71=Emisiones_CO2_CO2eq_LA[[#This Row],[País]],IFERROR(((Emisiones_CO2_CO2eq_LA[[#This Row],[Electricidad y Calor (kilotoneladas CO₂e)]]-AG71)/AG71)*100,0),0)</f>
        <v>0.34602076124567477</v>
      </c>
      <c r="AJ72">
        <v>0.30823681907085398</v>
      </c>
    </row>
    <row r="73" spans="1:36" x14ac:dyDescent="0.25">
      <c r="A73" t="s">
        <v>46</v>
      </c>
      <c r="B73" t="s">
        <v>404</v>
      </c>
      <c r="C73" t="s">
        <v>47</v>
      </c>
      <c r="D73">
        <v>2007</v>
      </c>
      <c r="E73">
        <v>19900</v>
      </c>
      <c r="F73">
        <f>IF(A72=Emisiones_CO2_CO2eq_LA[[#This Row],[País]],IFERROR(Emisiones_CO2_CO2eq_LA[[#This Row],[Edificios (kilotoneladas CO₂e)]]-E72,0),0)</f>
        <v>700</v>
      </c>
      <c r="G73">
        <f>IF(A72=Emisiones_CO2_CO2eq_LA[[#This Row],[País]],IFERROR(((Emisiones_CO2_CO2eq_LA[[#This Row],[Edificios (kilotoneladas CO₂e)]]-E72)/E72)*100,0),0)</f>
        <v>3.6458333333333335</v>
      </c>
      <c r="H73">
        <v>0.104665229053805</v>
      </c>
      <c r="I73">
        <v>17200</v>
      </c>
      <c r="J73">
        <f>IF(A72=Emisiones_CO2_CO2eq_LA[[#This Row],[País]],IFERROR(Emisiones_CO2_CO2eq_LA[[#This Row],[Industria (kilotoneladas CO₂e)]]-I72,0),0)</f>
        <v>1760</v>
      </c>
      <c r="K73">
        <f>IF(A72=Emisiones_CO2_CO2eq_LA[[#This Row],[País]],IFERROR(((Emisiones_CO2_CO2eq_LA[[#This Row],[Industria (kilotoneladas CO₂e)]]-I72)/I72)*100,0),0)</f>
        <v>11.398963730569948</v>
      </c>
      <c r="L73">
        <v>9.0464419081680902E-2</v>
      </c>
      <c r="M73">
        <v>518559.99999999901</v>
      </c>
      <c r="N73">
        <f>IF(A72=Emisiones_CO2_CO2eq_LA[[#This Row],[País]],IFERROR(Emisiones_CO2_CO2eq_LA[[#This Row],[UCTUS (kilotoneladas CO₂e)]]-M72,0),0)</f>
        <v>319.99999999901047</v>
      </c>
      <c r="O73">
        <f>IF(A72=Emisiones_CO2_CO2eq_LA[[#This Row],[País]],IFERROR(((Emisiones_CO2_CO2eq_LA[[#This Row],[UCTUS (kilotoneladas CO₂e)]]-M72)/M72)*100,0),0)</f>
        <v>6.1747452917376211E-2</v>
      </c>
      <c r="P73">
        <v>2.7273970441277</v>
      </c>
      <c r="Q73">
        <v>16100</v>
      </c>
      <c r="R73">
        <f>IF(A72=Emisiones_CO2_CO2eq_LA[[#This Row],[País]],IFERROR(Emisiones_CO2_CO2eq_LA[[#This Row],[Otras Quemas de Combustible (kilotoneladas CO₂e)]]-Q72,0),0)</f>
        <v>900</v>
      </c>
      <c r="S73">
        <f>IF(A72=Emisiones_CO2_CO2eq_LA[[#This Row],[País]],IFERROR(((Emisiones_CO2_CO2eq_LA[[#This Row],[Otras Quemas de Combustible (kilotoneladas CO₂e)]]-Q72)/Q72)*100,0),0)</f>
        <v>5.9210526315789469</v>
      </c>
      <c r="T73">
        <v>0.08</v>
      </c>
      <c r="U73">
        <v>145700</v>
      </c>
      <c r="V73">
        <f>IF(A72=Emisiones_CO2_CO2eq_LA[[#This Row],[País]],IFERROR(Emisiones_CO2_CO2eq_LA[[#This Row],[Transporte (kilotoneladas CO₂e)]]-U72,0),0)</f>
        <v>5700</v>
      </c>
      <c r="W73">
        <f>IF(A72=Emisiones_CO2_CO2eq_LA[[#This Row],[País]],IFERROR(((Emisiones_CO2_CO2eq_LA[[#This Row],[Transporte (kilotoneladas CO₂e)]]-U72)/U72)*100,0),0)</f>
        <v>4.0714285714285721</v>
      </c>
      <c r="X73">
        <v>0.76631778256981997</v>
      </c>
      <c r="Y73">
        <v>90700</v>
      </c>
      <c r="Z73">
        <f>IF(A72=Emisiones_CO2_CO2eq_LA[[#This Row],[País]],IFERROR(Emisiones_CO2_CO2eq_LA[[#This Row],[Manufactura y Construcción (kilotoneladas CO₂e)]]-Y72,0),0)</f>
        <v>9000</v>
      </c>
      <c r="AA73">
        <f>IF(A72=Emisiones_CO2_CO2eq_LA[[#This Row],[País]],IFERROR(((Emisiones_CO2_CO2eq_LA[[#This Row],[Manufactura y Construcción (kilotoneladas CO₂e)]]-Y72)/Y72)*100,0),0)</f>
        <v>11.015911872705018</v>
      </c>
      <c r="AB73">
        <v>0.477042023878399</v>
      </c>
      <c r="AC73">
        <v>3560</v>
      </c>
      <c r="AD73">
        <f>IF(A72=Emisiones_CO2_CO2eq_LA[[#This Row],[País]],IFERROR(Emisiones_CO2_CO2eq_LA[[#This Row],[Emisiones Fugitivas (kilotoneladas CO₂e)]]-AC72,0),0)</f>
        <v>170</v>
      </c>
      <c r="AE73">
        <f>IF(A72=Emisiones_CO2_CO2eq_LA[[#This Row],[País]],IFERROR(((Emisiones_CO2_CO2eq_LA[[#This Row],[Emisiones Fugitivas (kilotoneladas CO₂e)]]-AC72)/AC72)*100,0),0)</f>
        <v>5.0147492625368733</v>
      </c>
      <c r="AF73">
        <v>1.87240309262083E-2</v>
      </c>
      <c r="AG73">
        <v>57200</v>
      </c>
      <c r="AH73">
        <f>IF(A72=Emisiones_CO2_CO2eq_LA[[#This Row],[País]],IFERROR(Emisiones_CO2_CO2eq_LA[[#This Row],[Electricidad y Calor (kilotoneladas CO₂e)]]-AG72,0),0)</f>
        <v>-800</v>
      </c>
      <c r="AI73">
        <f>IF(A72=Emisiones_CO2_CO2eq_LA[[#This Row],[País]],IFERROR(((Emisiones_CO2_CO2eq_LA[[#This Row],[Electricidad y Calor (kilotoneladas CO₂e)]]-AG72)/AG72)*100,0),0)</f>
        <v>-1.3793103448275863</v>
      </c>
      <c r="AJ73">
        <v>0.30084678903907802</v>
      </c>
    </row>
    <row r="74" spans="1:36" x14ac:dyDescent="0.25">
      <c r="A74" t="s">
        <v>46</v>
      </c>
      <c r="B74" t="s">
        <v>404</v>
      </c>
      <c r="C74" t="s">
        <v>47</v>
      </c>
      <c r="D74">
        <v>2008</v>
      </c>
      <c r="E74">
        <v>19900</v>
      </c>
      <c r="F74">
        <f>IF(A73=Emisiones_CO2_CO2eq_LA[[#This Row],[País]],IFERROR(Emisiones_CO2_CO2eq_LA[[#This Row],[Edificios (kilotoneladas CO₂e)]]-E73,0),0)</f>
        <v>0</v>
      </c>
      <c r="G74">
        <f>IF(A73=Emisiones_CO2_CO2eq_LA[[#This Row],[País]],IFERROR(((Emisiones_CO2_CO2eq_LA[[#This Row],[Edificios (kilotoneladas CO₂e)]]-E73)/E73)*100,0),0)</f>
        <v>0</v>
      </c>
      <c r="H74">
        <v>0.103629641201895</v>
      </c>
      <c r="I74">
        <v>18880</v>
      </c>
      <c r="J74">
        <f>IF(A73=Emisiones_CO2_CO2eq_LA[[#This Row],[País]],IFERROR(Emisiones_CO2_CO2eq_LA[[#This Row],[Industria (kilotoneladas CO₂e)]]-I73,0),0)</f>
        <v>1680</v>
      </c>
      <c r="K74">
        <f>IF(A73=Emisiones_CO2_CO2eq_LA[[#This Row],[País]],IFERROR(((Emisiones_CO2_CO2eq_LA[[#This Row],[Industria (kilotoneladas CO₂e)]]-I73)/I73)*100,0),0)</f>
        <v>9.7674418604651159</v>
      </c>
      <c r="L74">
        <v>9.8317971150340994E-2</v>
      </c>
      <c r="M74">
        <v>518220</v>
      </c>
      <c r="N74">
        <f>IF(A73=Emisiones_CO2_CO2eq_LA[[#This Row],[País]],IFERROR(Emisiones_CO2_CO2eq_LA[[#This Row],[UCTUS (kilotoneladas CO₂e)]]-M73,0),0)</f>
        <v>-339.99999999901047</v>
      </c>
      <c r="O74">
        <f>IF(A73=Emisiones_CO2_CO2eq_LA[[#This Row],[País]],IFERROR(((Emisiones_CO2_CO2eq_LA[[#This Row],[UCTUS (kilotoneladas CO₂e)]]-M73)/M73)*100,0),0)</f>
        <v>-6.5566183276575735E-2</v>
      </c>
      <c r="P74">
        <v>2.6986408373691599</v>
      </c>
      <c r="Q74">
        <v>17900</v>
      </c>
      <c r="R74">
        <f>IF(A73=Emisiones_CO2_CO2eq_LA[[#This Row],[País]],IFERROR(Emisiones_CO2_CO2eq_LA[[#This Row],[Otras Quemas de Combustible (kilotoneladas CO₂e)]]-Q73,0),0)</f>
        <v>1800</v>
      </c>
      <c r="S74">
        <f>IF(A73=Emisiones_CO2_CO2eq_LA[[#This Row],[País]],IFERROR(((Emisiones_CO2_CO2eq_LA[[#This Row],[Otras Quemas de Combustible (kilotoneladas CO₂e)]]-Q73)/Q73)*100,0),0)</f>
        <v>11.180124223602485</v>
      </c>
      <c r="T74">
        <v>0.09</v>
      </c>
      <c r="U74">
        <v>151100</v>
      </c>
      <c r="V74">
        <f>IF(A73=Emisiones_CO2_CO2eq_LA[[#This Row],[País]],IFERROR(Emisiones_CO2_CO2eq_LA[[#This Row],[Transporte (kilotoneladas CO₂e)]]-U73,0),0)</f>
        <v>5400</v>
      </c>
      <c r="W74">
        <f>IF(A73=Emisiones_CO2_CO2eq_LA[[#This Row],[País]],IFERROR(((Emisiones_CO2_CO2eq_LA[[#This Row],[Transporte (kilotoneladas CO₂e)]]-U73)/U73)*100,0),0)</f>
        <v>3.7062457103637612</v>
      </c>
      <c r="X74">
        <v>0.78685622038223102</v>
      </c>
      <c r="Y74">
        <v>90700</v>
      </c>
      <c r="Z74">
        <f>IF(A73=Emisiones_CO2_CO2eq_LA[[#This Row],[País]],IFERROR(Emisiones_CO2_CO2eq_LA[[#This Row],[Manufactura y Construcción (kilotoneladas CO₂e)]]-Y73,0),0)</f>
        <v>0</v>
      </c>
      <c r="AA74">
        <f>IF(A73=Emisiones_CO2_CO2eq_LA[[#This Row],[País]],IFERROR(((Emisiones_CO2_CO2eq_LA[[#This Row],[Manufactura y Construcción (kilotoneladas CO₂e)]]-Y73)/Y73)*100,0),0)</f>
        <v>0</v>
      </c>
      <c r="AB74">
        <v>0.47232203301567399</v>
      </c>
      <c r="AC74">
        <v>3990</v>
      </c>
      <c r="AD74">
        <f>IF(A73=Emisiones_CO2_CO2eq_LA[[#This Row],[País]],IFERROR(Emisiones_CO2_CO2eq_LA[[#This Row],[Emisiones Fugitivas (kilotoneladas CO₂e)]]-AC73,0),0)</f>
        <v>430</v>
      </c>
      <c r="AE74">
        <f>IF(A73=Emisiones_CO2_CO2eq_LA[[#This Row],[País]],IFERROR(((Emisiones_CO2_CO2eq_LA[[#This Row],[Emisiones Fugitivas (kilotoneladas CO₂e)]]-AC73)/AC73)*100,0),0)</f>
        <v>12.078651685393259</v>
      </c>
      <c r="AF74">
        <v>2.07780034369629E-2</v>
      </c>
      <c r="AG74">
        <v>68300</v>
      </c>
      <c r="AH74">
        <f>IF(A73=Emisiones_CO2_CO2eq_LA[[#This Row],[País]],IFERROR(Emisiones_CO2_CO2eq_LA[[#This Row],[Electricidad y Calor (kilotoneladas CO₂e)]]-AG73,0),0)</f>
        <v>11100</v>
      </c>
      <c r="AI74">
        <f>IF(A73=Emisiones_CO2_CO2eq_LA[[#This Row],[País]],IFERROR(((Emisiones_CO2_CO2eq_LA[[#This Row],[Electricidad y Calor (kilotoneladas CO₂e)]]-AG73)/AG73)*100,0),0)</f>
        <v>19.405594405594407</v>
      </c>
      <c r="AJ74">
        <v>0.35567359266781201</v>
      </c>
    </row>
    <row r="75" spans="1:36" x14ac:dyDescent="0.25">
      <c r="A75" t="s">
        <v>46</v>
      </c>
      <c r="B75" t="s">
        <v>404</v>
      </c>
      <c r="C75" t="s">
        <v>47</v>
      </c>
      <c r="D75">
        <v>2009</v>
      </c>
      <c r="E75">
        <v>19600</v>
      </c>
      <c r="F75">
        <f>IF(A74=Emisiones_CO2_CO2eq_LA[[#This Row],[País]],IFERROR(Emisiones_CO2_CO2eq_LA[[#This Row],[Edificios (kilotoneladas CO₂e)]]-E74,0),0)</f>
        <v>-300</v>
      </c>
      <c r="G75">
        <f>IF(A74=Emisiones_CO2_CO2eq_LA[[#This Row],[País]],IFERROR(((Emisiones_CO2_CO2eq_LA[[#This Row],[Edificios (kilotoneladas CO₂e)]]-E74)/E74)*100,0),0)</f>
        <v>-1.5075376884422109</v>
      </c>
      <c r="H75">
        <v>0.101089805872913</v>
      </c>
      <c r="I75">
        <v>19030</v>
      </c>
      <c r="J75">
        <f>IF(A74=Emisiones_CO2_CO2eq_LA[[#This Row],[País]],IFERROR(Emisiones_CO2_CO2eq_LA[[#This Row],[Industria (kilotoneladas CO₂e)]]-I74,0),0)</f>
        <v>150</v>
      </c>
      <c r="K75">
        <f>IF(A74=Emisiones_CO2_CO2eq_LA[[#This Row],[País]],IFERROR(((Emisiones_CO2_CO2eq_LA[[#This Row],[Industria (kilotoneladas CO₂e)]]-I74)/I74)*100,0),0)</f>
        <v>0.79449152542372881</v>
      </c>
      <c r="L75">
        <v>9.8149949273548004E-2</v>
      </c>
      <c r="M75">
        <v>519020</v>
      </c>
      <c r="N75">
        <f>IF(A74=Emisiones_CO2_CO2eq_LA[[#This Row],[País]],IFERROR(Emisiones_CO2_CO2eq_LA[[#This Row],[UCTUS (kilotoneladas CO₂e)]]-M74,0),0)</f>
        <v>800</v>
      </c>
      <c r="O75">
        <f>IF(A74=Emisiones_CO2_CO2eq_LA[[#This Row],[País]],IFERROR(((Emisiones_CO2_CO2eq_LA[[#This Row],[UCTUS (kilotoneladas CO₂e)]]-M74)/M74)*100,0),0)</f>
        <v>0.15437458994249548</v>
      </c>
      <c r="P75">
        <v>2.6769199512326201</v>
      </c>
      <c r="Q75">
        <v>17400</v>
      </c>
      <c r="R75">
        <f>IF(A74=Emisiones_CO2_CO2eq_LA[[#This Row],[País]],IFERROR(Emisiones_CO2_CO2eq_LA[[#This Row],[Otras Quemas de Combustible (kilotoneladas CO₂e)]]-Q74,0),0)</f>
        <v>-500</v>
      </c>
      <c r="S75">
        <f>IF(A74=Emisiones_CO2_CO2eq_LA[[#This Row],[País]],IFERROR(((Emisiones_CO2_CO2eq_LA[[#This Row],[Otras Quemas de Combustible (kilotoneladas CO₂e)]]-Q74)/Q74)*100,0),0)</f>
        <v>-2.7932960893854748</v>
      </c>
      <c r="T75">
        <v>0.09</v>
      </c>
      <c r="U75">
        <v>148500</v>
      </c>
      <c r="V75">
        <f>IF(A74=Emisiones_CO2_CO2eq_LA[[#This Row],[País]],IFERROR(Emisiones_CO2_CO2eq_LA[[#This Row],[Transporte (kilotoneladas CO₂e)]]-U74,0),0)</f>
        <v>-2600</v>
      </c>
      <c r="W75">
        <f>IF(A74=Emisiones_CO2_CO2eq_LA[[#This Row],[País]],IFERROR(((Emisiones_CO2_CO2eq_LA[[#This Row],[Transporte (kilotoneladas CO₂e)]]-U74)/U74)*100,0),0)</f>
        <v>-1.7207147584381206</v>
      </c>
      <c r="X75">
        <v>0.76591000878202198</v>
      </c>
      <c r="Y75">
        <v>81700</v>
      </c>
      <c r="Z75">
        <f>IF(A74=Emisiones_CO2_CO2eq_LA[[#This Row],[País]],IFERROR(Emisiones_CO2_CO2eq_LA[[#This Row],[Manufactura y Construcción (kilotoneladas CO₂e)]]-Y74,0),0)</f>
        <v>-9000</v>
      </c>
      <c r="AA75">
        <f>IF(A74=Emisiones_CO2_CO2eq_LA[[#This Row],[País]],IFERROR(((Emisiones_CO2_CO2eq_LA[[#This Row],[Manufactura y Construcción (kilotoneladas CO₂e)]]-Y74)/Y74)*100,0),0)</f>
        <v>-9.9228224917309813</v>
      </c>
      <c r="AB75">
        <v>0.42137944590903098</v>
      </c>
      <c r="AC75">
        <v>6290</v>
      </c>
      <c r="AD75">
        <f>IF(A74=Emisiones_CO2_CO2eq_LA[[#This Row],[País]],IFERROR(Emisiones_CO2_CO2eq_LA[[#This Row],[Emisiones Fugitivas (kilotoneladas CO₂e)]]-AC74,0),0)</f>
        <v>2300</v>
      </c>
      <c r="AE75">
        <f>IF(A74=Emisiones_CO2_CO2eq_LA[[#This Row],[País]],IFERROR(((Emisiones_CO2_CO2eq_LA[[#This Row],[Emisiones Fugitivas (kilotoneladas CO₂e)]]-AC74)/AC74)*100,0),0)</f>
        <v>57.644110275689222</v>
      </c>
      <c r="AF75">
        <v>3.2441575456154302E-2</v>
      </c>
      <c r="AG75">
        <v>57300</v>
      </c>
      <c r="AH75">
        <f>IF(A74=Emisiones_CO2_CO2eq_LA[[#This Row],[País]],IFERROR(Emisiones_CO2_CO2eq_LA[[#This Row],[Electricidad y Calor (kilotoneladas CO₂e)]]-AG74,0),0)</f>
        <v>-11000</v>
      </c>
      <c r="AI75">
        <f>IF(A74=Emisiones_CO2_CO2eq_LA[[#This Row],[País]],IFERROR(((Emisiones_CO2_CO2eq_LA[[#This Row],[Electricidad y Calor (kilotoneladas CO₂e)]]-AG74)/AG74)*100,0),0)</f>
        <v>-16.105417276720353</v>
      </c>
      <c r="AJ75">
        <v>0.29553295288356801</v>
      </c>
    </row>
    <row r="76" spans="1:36" x14ac:dyDescent="0.25">
      <c r="A76" t="s">
        <v>46</v>
      </c>
      <c r="B76" t="s">
        <v>404</v>
      </c>
      <c r="C76" t="s">
        <v>47</v>
      </c>
      <c r="D76">
        <v>2010</v>
      </c>
      <c r="E76">
        <v>19800</v>
      </c>
      <c r="F76">
        <f>IF(A75=Emisiones_CO2_CO2eq_LA[[#This Row],[País]],IFERROR(Emisiones_CO2_CO2eq_LA[[#This Row],[Edificios (kilotoneladas CO₂e)]]-E75,0),0)</f>
        <v>200</v>
      </c>
      <c r="G76">
        <f>IF(A75=Emisiones_CO2_CO2eq_LA[[#This Row],[País]],IFERROR(((Emisiones_CO2_CO2eq_LA[[#This Row],[Edificios (kilotoneladas CO₂e)]]-E75)/E75)*100,0),0)</f>
        <v>1.0204081632653061</v>
      </c>
      <c r="H76">
        <v>0.101168030902234</v>
      </c>
      <c r="I76">
        <v>21290</v>
      </c>
      <c r="J76">
        <f>IF(A75=Emisiones_CO2_CO2eq_LA[[#This Row],[País]],IFERROR(Emisiones_CO2_CO2eq_LA[[#This Row],[Industria (kilotoneladas CO₂e)]]-I75,0),0)</f>
        <v>2260</v>
      </c>
      <c r="K76">
        <f>IF(A75=Emisiones_CO2_CO2eq_LA[[#This Row],[País]],IFERROR(((Emisiones_CO2_CO2eq_LA[[#This Row],[Industria (kilotoneladas CO₂e)]]-I75)/I75)*100,0),0)</f>
        <v>11.875985286389911</v>
      </c>
      <c r="L76">
        <v>0.108781180702453</v>
      </c>
      <c r="M76">
        <v>518390</v>
      </c>
      <c r="N76">
        <f>IF(A75=Emisiones_CO2_CO2eq_LA[[#This Row],[País]],IFERROR(Emisiones_CO2_CO2eq_LA[[#This Row],[UCTUS (kilotoneladas CO₂e)]]-M75,0),0)</f>
        <v>-630</v>
      </c>
      <c r="O76">
        <f>IF(A75=Emisiones_CO2_CO2eq_LA[[#This Row],[País]],IFERROR(((Emisiones_CO2_CO2eq_LA[[#This Row],[UCTUS (kilotoneladas CO₂e)]]-M75)/M75)*100,0),0)</f>
        <v>-0.12138260567993527</v>
      </c>
      <c r="P76">
        <v>2.64871189592977</v>
      </c>
      <c r="Q76">
        <v>18200</v>
      </c>
      <c r="R76">
        <f>IF(A75=Emisiones_CO2_CO2eq_LA[[#This Row],[País]],IFERROR(Emisiones_CO2_CO2eq_LA[[#This Row],[Otras Quemas de Combustible (kilotoneladas CO₂e)]]-Q75,0),0)</f>
        <v>800</v>
      </c>
      <c r="S76">
        <f>IF(A75=Emisiones_CO2_CO2eq_LA[[#This Row],[País]],IFERROR(((Emisiones_CO2_CO2eq_LA[[#This Row],[Otras Quemas de Combustible (kilotoneladas CO₂e)]]-Q75)/Q75)*100,0),0)</f>
        <v>4.5977011494252871</v>
      </c>
      <c r="T76">
        <v>0.09</v>
      </c>
      <c r="U76">
        <v>167700</v>
      </c>
      <c r="V76">
        <f>IF(A75=Emisiones_CO2_CO2eq_LA[[#This Row],[País]],IFERROR(Emisiones_CO2_CO2eq_LA[[#This Row],[Transporte (kilotoneladas CO₂e)]]-U75,0),0)</f>
        <v>19200</v>
      </c>
      <c r="W76">
        <f>IF(A75=Emisiones_CO2_CO2eq_LA[[#This Row],[País]],IFERROR(((Emisiones_CO2_CO2eq_LA[[#This Row],[Transporte (kilotoneladas CO₂e)]]-U75)/U75)*100,0),0)</f>
        <v>12.929292929292929</v>
      </c>
      <c r="X76">
        <v>0.85686256476286804</v>
      </c>
      <c r="Y76">
        <v>95900</v>
      </c>
      <c r="Z76">
        <f>IF(A75=Emisiones_CO2_CO2eq_LA[[#This Row],[País]],IFERROR(Emisiones_CO2_CO2eq_LA[[#This Row],[Manufactura y Construcción (kilotoneladas CO₂e)]]-Y75,0),0)</f>
        <v>14200</v>
      </c>
      <c r="AA76">
        <f>IF(A75=Emisiones_CO2_CO2eq_LA[[#This Row],[País]],IFERROR(((Emisiones_CO2_CO2eq_LA[[#This Row],[Manufactura y Construcción (kilotoneladas CO₂e)]]-Y75)/Y75)*100,0),0)</f>
        <v>17.380660954712361</v>
      </c>
      <c r="AB76">
        <v>0.49000071532951101</v>
      </c>
      <c r="AC76">
        <v>4430</v>
      </c>
      <c r="AD76">
        <f>IF(A75=Emisiones_CO2_CO2eq_LA[[#This Row],[País]],IFERROR(Emisiones_CO2_CO2eq_LA[[#This Row],[Emisiones Fugitivas (kilotoneladas CO₂e)]]-AC75,0),0)</f>
        <v>-1860</v>
      </c>
      <c r="AE76">
        <f>IF(A75=Emisiones_CO2_CO2eq_LA[[#This Row],[País]],IFERROR(((Emisiones_CO2_CO2eq_LA[[#This Row],[Emisiones Fugitivas (kilotoneladas CO₂e)]]-AC75)/AC75)*100,0),0)</f>
        <v>-29.570747217806044</v>
      </c>
      <c r="AF76">
        <v>2.26350695402475E-2</v>
      </c>
      <c r="AG76">
        <v>69000</v>
      </c>
      <c r="AH76">
        <f>IF(A75=Emisiones_CO2_CO2eq_LA[[#This Row],[País]],IFERROR(Emisiones_CO2_CO2eq_LA[[#This Row],[Electricidad y Calor (kilotoneladas CO₂e)]]-AG75,0),0)</f>
        <v>11700</v>
      </c>
      <c r="AI76">
        <f>IF(A75=Emisiones_CO2_CO2eq_LA[[#This Row],[País]],IFERROR(((Emisiones_CO2_CO2eq_LA[[#This Row],[Electricidad y Calor (kilotoneladas CO₂e)]]-AG75)/AG75)*100,0),0)</f>
        <v>20.418848167539267</v>
      </c>
      <c r="AJ76">
        <v>0.352555259204757</v>
      </c>
    </row>
    <row r="77" spans="1:36" x14ac:dyDescent="0.25">
      <c r="A77" t="s">
        <v>46</v>
      </c>
      <c r="B77" t="s">
        <v>404</v>
      </c>
      <c r="C77" t="s">
        <v>47</v>
      </c>
      <c r="D77">
        <v>2011</v>
      </c>
      <c r="E77">
        <v>20100</v>
      </c>
      <c r="F77">
        <f>IF(A76=Emisiones_CO2_CO2eq_LA[[#This Row],[País]],IFERROR(Emisiones_CO2_CO2eq_LA[[#This Row],[Edificios (kilotoneladas CO₂e)]]-E76,0),0)</f>
        <v>300</v>
      </c>
      <c r="G77">
        <f>IF(A76=Emisiones_CO2_CO2eq_LA[[#This Row],[País]],IFERROR(((Emisiones_CO2_CO2eq_LA[[#This Row],[Edificios (kilotoneladas CO₂e)]]-E76)/E76)*100,0),0)</f>
        <v>1.5151515151515151</v>
      </c>
      <c r="H77">
        <v>0.101764418833428</v>
      </c>
      <c r="I77">
        <v>23080</v>
      </c>
      <c r="J77">
        <f>IF(A76=Emisiones_CO2_CO2eq_LA[[#This Row],[País]],IFERROR(Emisiones_CO2_CO2eq_LA[[#This Row],[Industria (kilotoneladas CO₂e)]]-I76,0),0)</f>
        <v>1790</v>
      </c>
      <c r="K77">
        <f>IF(A76=Emisiones_CO2_CO2eq_LA[[#This Row],[País]],IFERROR(((Emisiones_CO2_CO2eq_LA[[#This Row],[Industria (kilotoneladas CO₂e)]]-I76)/I76)*100,0),0)</f>
        <v>8.4077031470173793</v>
      </c>
      <c r="L77">
        <v>0.11685187993410601</v>
      </c>
      <c r="M77">
        <v>294340</v>
      </c>
      <c r="N77">
        <f>IF(A76=Emisiones_CO2_CO2eq_LA[[#This Row],[País]],IFERROR(Emisiones_CO2_CO2eq_LA[[#This Row],[UCTUS (kilotoneladas CO₂e)]]-M76,0),0)</f>
        <v>-224050</v>
      </c>
      <c r="O77">
        <f>IF(A76=Emisiones_CO2_CO2eq_LA[[#This Row],[País]],IFERROR(((Emisiones_CO2_CO2eq_LA[[#This Row],[UCTUS (kilotoneladas CO₂e)]]-M76)/M76)*100,0),0)</f>
        <v>-43.220355330928449</v>
      </c>
      <c r="P77">
        <v>1.49021587260852</v>
      </c>
      <c r="Q77">
        <v>17700</v>
      </c>
      <c r="R77">
        <f>IF(A76=Emisiones_CO2_CO2eq_LA[[#This Row],[País]],IFERROR(Emisiones_CO2_CO2eq_LA[[#This Row],[Otras Quemas de Combustible (kilotoneladas CO₂e)]]-Q76,0),0)</f>
        <v>-500</v>
      </c>
      <c r="S77">
        <f>IF(A76=Emisiones_CO2_CO2eq_LA[[#This Row],[País]],IFERROR(((Emisiones_CO2_CO2eq_LA[[#This Row],[Otras Quemas de Combustible (kilotoneladas CO₂e)]]-Q76)/Q76)*100,0),0)</f>
        <v>-2.7472527472527473</v>
      </c>
      <c r="T77">
        <v>0.09</v>
      </c>
      <c r="U77">
        <v>183800</v>
      </c>
      <c r="V77">
        <f>IF(A76=Emisiones_CO2_CO2eq_LA[[#This Row],[País]],IFERROR(Emisiones_CO2_CO2eq_LA[[#This Row],[Transporte (kilotoneladas CO₂e)]]-U76,0),0)</f>
        <v>16100</v>
      </c>
      <c r="W77">
        <f>IF(A76=Emisiones_CO2_CO2eq_LA[[#This Row],[País]],IFERROR(((Emisiones_CO2_CO2eq_LA[[#This Row],[Transporte (kilotoneladas CO₂e)]]-U76)/U76)*100,0),0)</f>
        <v>9.6004770423375074</v>
      </c>
      <c r="X77">
        <v>0.93056219808876495</v>
      </c>
      <c r="Y77">
        <v>105300</v>
      </c>
      <c r="Z77">
        <f>IF(A76=Emisiones_CO2_CO2eq_LA[[#This Row],[País]],IFERROR(Emisiones_CO2_CO2eq_LA[[#This Row],[Manufactura y Construcción (kilotoneladas CO₂e)]]-Y76,0),0)</f>
        <v>9400</v>
      </c>
      <c r="AA77">
        <f>IF(A76=Emisiones_CO2_CO2eq_LA[[#This Row],[País]],IFERROR(((Emisiones_CO2_CO2eq_LA[[#This Row],[Manufactura y Construcción (kilotoneladas CO₂e)]]-Y76)/Y76)*100,0),0)</f>
        <v>9.801876955161628</v>
      </c>
      <c r="AB77">
        <v>0.53312404493333398</v>
      </c>
      <c r="AC77">
        <v>3230</v>
      </c>
      <c r="AD77">
        <f>IF(A76=Emisiones_CO2_CO2eq_LA[[#This Row],[País]],IFERROR(Emisiones_CO2_CO2eq_LA[[#This Row],[Emisiones Fugitivas (kilotoneladas CO₂e)]]-AC76,0),0)</f>
        <v>-1200</v>
      </c>
      <c r="AE77">
        <f>IF(A76=Emisiones_CO2_CO2eq_LA[[#This Row],[País]],IFERROR(((Emisiones_CO2_CO2eq_LA[[#This Row],[Emisiones Fugitivas (kilotoneladas CO₂e)]]-AC76)/AC76)*100,0),0)</f>
        <v>-27.088036117381492</v>
      </c>
      <c r="AF77">
        <v>1.6353187703083302E-2</v>
      </c>
      <c r="AG77">
        <v>62900</v>
      </c>
      <c r="AH77">
        <f>IF(A76=Emisiones_CO2_CO2eq_LA[[#This Row],[País]],IFERROR(Emisiones_CO2_CO2eq_LA[[#This Row],[Electricidad y Calor (kilotoneladas CO₂e)]]-AG76,0),0)</f>
        <v>-6100</v>
      </c>
      <c r="AI77">
        <f>IF(A76=Emisiones_CO2_CO2eq_LA[[#This Row],[País]],IFERROR(((Emisiones_CO2_CO2eq_LA[[#This Row],[Electricidad y Calor (kilotoneladas CO₂e)]]-AG76)/AG76)*100,0),0)</f>
        <v>-8.8405797101449277</v>
      </c>
      <c r="AJ77">
        <v>0.318456813165306</v>
      </c>
    </row>
    <row r="78" spans="1:36" x14ac:dyDescent="0.25">
      <c r="A78" t="s">
        <v>46</v>
      </c>
      <c r="B78" t="s">
        <v>404</v>
      </c>
      <c r="C78" t="s">
        <v>47</v>
      </c>
      <c r="D78">
        <v>2012</v>
      </c>
      <c r="E78">
        <v>20000</v>
      </c>
      <c r="F78">
        <f>IF(A77=Emisiones_CO2_CO2eq_LA[[#This Row],[País]],IFERROR(Emisiones_CO2_CO2eq_LA[[#This Row],[Edificios (kilotoneladas CO₂e)]]-E77,0),0)</f>
        <v>-100</v>
      </c>
      <c r="G78">
        <f>IF(A77=Emisiones_CO2_CO2eq_LA[[#This Row],[País]],IFERROR(((Emisiones_CO2_CO2eq_LA[[#This Row],[Edificios (kilotoneladas CO₂e)]]-E77)/E77)*100,0),0)</f>
        <v>-0.49751243781094528</v>
      </c>
      <c r="H78">
        <v>0.100357771440875</v>
      </c>
      <c r="I78">
        <v>24960</v>
      </c>
      <c r="J78">
        <f>IF(A77=Emisiones_CO2_CO2eq_LA[[#This Row],[País]],IFERROR(Emisiones_CO2_CO2eq_LA[[#This Row],[Industria (kilotoneladas CO₂e)]]-I77,0),0)</f>
        <v>1880</v>
      </c>
      <c r="K78">
        <f>IF(A77=Emisiones_CO2_CO2eq_LA[[#This Row],[País]],IFERROR(((Emisiones_CO2_CO2eq_LA[[#This Row],[Industria (kilotoneladas CO₂e)]]-I77)/I77)*100,0),0)</f>
        <v>8.1455805892547666</v>
      </c>
      <c r="L78">
        <v>0.125246498758213</v>
      </c>
      <c r="M78">
        <v>294340</v>
      </c>
      <c r="N78">
        <f>IF(A77=Emisiones_CO2_CO2eq_LA[[#This Row],[País]],IFERROR(Emisiones_CO2_CO2eq_LA[[#This Row],[UCTUS (kilotoneladas CO₂e)]]-M77,0),0)</f>
        <v>0</v>
      </c>
      <c r="O78">
        <f>IF(A77=Emisiones_CO2_CO2eq_LA[[#This Row],[País]],IFERROR(((Emisiones_CO2_CO2eq_LA[[#This Row],[UCTUS (kilotoneladas CO₂e)]]-M77)/M77)*100,0),0)</f>
        <v>0</v>
      </c>
      <c r="P78">
        <v>1.47696532229536</v>
      </c>
      <c r="Q78">
        <v>18400</v>
      </c>
      <c r="R78">
        <f>IF(A77=Emisiones_CO2_CO2eq_LA[[#This Row],[País]],IFERROR(Emisiones_CO2_CO2eq_LA[[#This Row],[Otras Quemas de Combustible (kilotoneladas CO₂e)]]-Q77,0),0)</f>
        <v>700</v>
      </c>
      <c r="S78">
        <f>IF(A77=Emisiones_CO2_CO2eq_LA[[#This Row],[País]],IFERROR(((Emisiones_CO2_CO2eq_LA[[#This Row],[Otras Quemas de Combustible (kilotoneladas CO₂e)]]-Q77)/Q77)*100,0),0)</f>
        <v>3.9548022598870061</v>
      </c>
      <c r="T78">
        <v>0.09</v>
      </c>
      <c r="U78">
        <v>200900</v>
      </c>
      <c r="V78">
        <f>IF(A77=Emisiones_CO2_CO2eq_LA[[#This Row],[País]],IFERROR(Emisiones_CO2_CO2eq_LA[[#This Row],[Transporte (kilotoneladas CO₂e)]]-U77,0),0)</f>
        <v>17100</v>
      </c>
      <c r="W78">
        <f>IF(A77=Emisiones_CO2_CO2eq_LA[[#This Row],[País]],IFERROR(((Emisiones_CO2_CO2eq_LA[[#This Row],[Transporte (kilotoneladas CO₂e)]]-U77)/U77)*100,0),0)</f>
        <v>9.3035908596300327</v>
      </c>
      <c r="X78">
        <v>1.00809381412359</v>
      </c>
      <c r="Y78">
        <v>101400</v>
      </c>
      <c r="Z78">
        <f>IF(A77=Emisiones_CO2_CO2eq_LA[[#This Row],[País]],IFERROR(Emisiones_CO2_CO2eq_LA[[#This Row],[Manufactura y Construcción (kilotoneladas CO₂e)]]-Y77,0),0)</f>
        <v>-3900</v>
      </c>
      <c r="AA78">
        <f>IF(A77=Emisiones_CO2_CO2eq_LA[[#This Row],[País]],IFERROR(((Emisiones_CO2_CO2eq_LA[[#This Row],[Manufactura y Construcción (kilotoneladas CO₂e)]]-Y77)/Y77)*100,0),0)</f>
        <v>-3.7037037037037033</v>
      </c>
      <c r="AB78">
        <v>0.50881390120523995</v>
      </c>
      <c r="AC78">
        <v>2680</v>
      </c>
      <c r="AD78">
        <f>IF(A77=Emisiones_CO2_CO2eq_LA[[#This Row],[País]],IFERROR(Emisiones_CO2_CO2eq_LA[[#This Row],[Emisiones Fugitivas (kilotoneladas CO₂e)]]-AC77,0),0)</f>
        <v>-550</v>
      </c>
      <c r="AE78">
        <f>IF(A77=Emisiones_CO2_CO2eq_LA[[#This Row],[País]],IFERROR(((Emisiones_CO2_CO2eq_LA[[#This Row],[Emisiones Fugitivas (kilotoneladas CO₂e)]]-AC77)/AC77)*100,0),0)</f>
        <v>-17.027863777089784</v>
      </c>
      <c r="AF78">
        <v>1.34479413730773E-2</v>
      </c>
      <c r="AG78">
        <v>81700</v>
      </c>
      <c r="AH78">
        <f>IF(A77=Emisiones_CO2_CO2eq_LA[[#This Row],[País]],IFERROR(Emisiones_CO2_CO2eq_LA[[#This Row],[Electricidad y Calor (kilotoneladas CO₂e)]]-AG77,0),0)</f>
        <v>18800</v>
      </c>
      <c r="AI78">
        <f>IF(A77=Emisiones_CO2_CO2eq_LA[[#This Row],[País]],IFERROR(((Emisiones_CO2_CO2eq_LA[[#This Row],[Electricidad y Calor (kilotoneladas CO₂e)]]-AG77)/AG77)*100,0),0)</f>
        <v>29.888712241653419</v>
      </c>
      <c r="AJ78">
        <v>0.409961496335977</v>
      </c>
    </row>
    <row r="79" spans="1:36" x14ac:dyDescent="0.25">
      <c r="A79" t="s">
        <v>46</v>
      </c>
      <c r="B79" t="s">
        <v>404</v>
      </c>
      <c r="C79" t="s">
        <v>47</v>
      </c>
      <c r="D79">
        <v>2013</v>
      </c>
      <c r="E79">
        <v>20400</v>
      </c>
      <c r="F79">
        <f>IF(A78=Emisiones_CO2_CO2eq_LA[[#This Row],[País]],IFERROR(Emisiones_CO2_CO2eq_LA[[#This Row],[Edificios (kilotoneladas CO₂e)]]-E78,0),0)</f>
        <v>400</v>
      </c>
      <c r="G79">
        <f>IF(A78=Emisiones_CO2_CO2eq_LA[[#This Row],[País]],IFERROR(((Emisiones_CO2_CO2eq_LA[[#This Row],[Edificios (kilotoneladas CO₂e)]]-E78)/E78)*100,0),0)</f>
        <v>2</v>
      </c>
      <c r="H79">
        <v>0.101474362800692</v>
      </c>
      <c r="I79">
        <v>25200</v>
      </c>
      <c r="J79">
        <f>IF(A78=Emisiones_CO2_CO2eq_LA[[#This Row],[País]],IFERROR(Emisiones_CO2_CO2eq_LA[[#This Row],[Industria (kilotoneladas CO₂e)]]-I78,0),0)</f>
        <v>240</v>
      </c>
      <c r="K79">
        <f>IF(A78=Emisiones_CO2_CO2eq_LA[[#This Row],[País]],IFERROR(((Emisiones_CO2_CO2eq_LA[[#This Row],[Industria (kilotoneladas CO₂e)]]-I78)/I78)*100,0),0)</f>
        <v>0.96153846153846156</v>
      </c>
      <c r="L79">
        <v>0.12535068345967801</v>
      </c>
      <c r="M79">
        <v>294340</v>
      </c>
      <c r="N79">
        <f>IF(A78=Emisiones_CO2_CO2eq_LA[[#This Row],[País]],IFERROR(Emisiones_CO2_CO2eq_LA[[#This Row],[UCTUS (kilotoneladas CO₂e)]]-M78,0),0)</f>
        <v>0</v>
      </c>
      <c r="O79">
        <f>IF(A78=Emisiones_CO2_CO2eq_LA[[#This Row],[País]],IFERROR(((Emisiones_CO2_CO2eq_LA[[#This Row],[UCTUS (kilotoneladas CO₂e)]]-M78)/M78)*100,0),0)</f>
        <v>0</v>
      </c>
      <c r="P79">
        <v>1.4641158797429299</v>
      </c>
      <c r="Q79">
        <v>18400</v>
      </c>
      <c r="R79">
        <f>IF(A78=Emisiones_CO2_CO2eq_LA[[#This Row],[País]],IFERROR(Emisiones_CO2_CO2eq_LA[[#This Row],[Otras Quemas de Combustible (kilotoneladas CO₂e)]]-Q78,0),0)</f>
        <v>0</v>
      </c>
      <c r="S79">
        <f>IF(A78=Emisiones_CO2_CO2eq_LA[[#This Row],[País]],IFERROR(((Emisiones_CO2_CO2eq_LA[[#This Row],[Otras Quemas de Combustible (kilotoneladas CO₂e)]]-Q78)/Q78)*100,0),0)</f>
        <v>0</v>
      </c>
      <c r="T79">
        <v>0.09</v>
      </c>
      <c r="U79">
        <v>208100</v>
      </c>
      <c r="V79">
        <f>IF(A78=Emisiones_CO2_CO2eq_LA[[#This Row],[País]],IFERROR(Emisiones_CO2_CO2eq_LA[[#This Row],[Transporte (kilotoneladas CO₂e)]]-U78,0),0)</f>
        <v>7200</v>
      </c>
      <c r="W79">
        <f>IF(A78=Emisiones_CO2_CO2eq_LA[[#This Row],[País]],IFERROR(((Emisiones_CO2_CO2eq_LA[[#This Row],[Transporte (kilotoneladas CO₂e)]]-U78)/U78)*100,0),0)</f>
        <v>3.5838725734196117</v>
      </c>
      <c r="X79">
        <v>1.0351379852364699</v>
      </c>
      <c r="Y79">
        <v>98800</v>
      </c>
      <c r="Z79">
        <f>IF(A78=Emisiones_CO2_CO2eq_LA[[#This Row],[País]],IFERROR(Emisiones_CO2_CO2eq_LA[[#This Row],[Manufactura y Construcción (kilotoneladas CO₂e)]]-Y78,0),0)</f>
        <v>-2600</v>
      </c>
      <c r="AA79">
        <f>IF(A78=Emisiones_CO2_CO2eq_LA[[#This Row],[País]],IFERROR(((Emisiones_CO2_CO2eq_LA[[#This Row],[Manufactura y Construcción (kilotoneladas CO₂e)]]-Y78)/Y78)*100,0),0)</f>
        <v>-2.5641025641025639</v>
      </c>
      <c r="AB79">
        <v>0.49145426689747101</v>
      </c>
      <c r="AC79">
        <v>2410</v>
      </c>
      <c r="AD79">
        <f>IF(A78=Emisiones_CO2_CO2eq_LA[[#This Row],[País]],IFERROR(Emisiones_CO2_CO2eq_LA[[#This Row],[Emisiones Fugitivas (kilotoneladas CO₂e)]]-AC78,0),0)</f>
        <v>-270</v>
      </c>
      <c r="AE79">
        <f>IF(A78=Emisiones_CO2_CO2eq_LA[[#This Row],[País]],IFERROR(((Emisiones_CO2_CO2eq_LA[[#This Row],[Emisiones Fugitivas (kilotoneladas CO₂e)]]-AC78)/AC78)*100,0),0)</f>
        <v>-10.074626865671641</v>
      </c>
      <c r="AF79">
        <v>1.19879026641994E-2</v>
      </c>
      <c r="AG79">
        <v>105900</v>
      </c>
      <c r="AH79">
        <f>IF(A78=Emisiones_CO2_CO2eq_LA[[#This Row],[País]],IFERROR(Emisiones_CO2_CO2eq_LA[[#This Row],[Electricidad y Calor (kilotoneladas CO₂e)]]-AG78,0),0)</f>
        <v>24200</v>
      </c>
      <c r="AI79">
        <f>IF(A78=Emisiones_CO2_CO2eq_LA[[#This Row],[País]],IFERROR(((Emisiones_CO2_CO2eq_LA[[#This Row],[Electricidad y Calor (kilotoneladas CO₂e)]]-AG78)/AG78)*100,0),0)</f>
        <v>29.620563035495717</v>
      </c>
      <c r="AJ79">
        <v>0.52677132453888798</v>
      </c>
    </row>
    <row r="80" spans="1:36" x14ac:dyDescent="0.25">
      <c r="A80" t="s">
        <v>46</v>
      </c>
      <c r="B80" t="s">
        <v>404</v>
      </c>
      <c r="C80" t="s">
        <v>47</v>
      </c>
      <c r="D80">
        <v>2014</v>
      </c>
      <c r="E80">
        <v>20500</v>
      </c>
      <c r="F80">
        <f>IF(A79=Emisiones_CO2_CO2eq_LA[[#This Row],[País]],IFERROR(Emisiones_CO2_CO2eq_LA[[#This Row],[Edificios (kilotoneladas CO₂e)]]-E79,0),0)</f>
        <v>100</v>
      </c>
      <c r="G80">
        <f>IF(A79=Emisiones_CO2_CO2eq_LA[[#This Row],[País]],IFERROR(((Emisiones_CO2_CO2eq_LA[[#This Row],[Edificios (kilotoneladas CO₂e)]]-E79)/E79)*100,0),0)</f>
        <v>0.49019607843137253</v>
      </c>
      <c r="H80">
        <v>0.101102759858752</v>
      </c>
      <c r="I80">
        <v>25660</v>
      </c>
      <c r="J80">
        <f>IF(A79=Emisiones_CO2_CO2eq_LA[[#This Row],[País]],IFERROR(Emisiones_CO2_CO2eq_LA[[#This Row],[Industria (kilotoneladas CO₂e)]]-I79,0),0)</f>
        <v>460</v>
      </c>
      <c r="K80">
        <f>IF(A79=Emisiones_CO2_CO2eq_LA[[#This Row],[País]],IFERROR(((Emisiones_CO2_CO2eq_LA[[#This Row],[Industria (kilotoneladas CO₂e)]]-I79)/I79)*100,0),0)</f>
        <v>1.8253968253968256</v>
      </c>
      <c r="L80">
        <v>0.12655106429149099</v>
      </c>
      <c r="M80">
        <v>294960</v>
      </c>
      <c r="N80">
        <f>IF(A79=Emisiones_CO2_CO2eq_LA[[#This Row],[País]],IFERROR(Emisiones_CO2_CO2eq_LA[[#This Row],[UCTUS (kilotoneladas CO₂e)]]-M79,0),0)</f>
        <v>620</v>
      </c>
      <c r="O80">
        <f>IF(A79=Emisiones_CO2_CO2eq_LA[[#This Row],[País]],IFERROR(((Emisiones_CO2_CO2eq_LA[[#This Row],[UCTUS (kilotoneladas CO₂e)]]-M79)/M79)*100,0),0)</f>
        <v>0.21064075558877488</v>
      </c>
      <c r="P80">
        <v>1.4546960998993901</v>
      </c>
      <c r="Q80">
        <v>19300</v>
      </c>
      <c r="R80">
        <f>IF(A79=Emisiones_CO2_CO2eq_LA[[#This Row],[País]],IFERROR(Emisiones_CO2_CO2eq_LA[[#This Row],[Otras Quemas de Combustible (kilotoneladas CO₂e)]]-Q79,0),0)</f>
        <v>900</v>
      </c>
      <c r="S80">
        <f>IF(A79=Emisiones_CO2_CO2eq_LA[[#This Row],[País]],IFERROR(((Emisiones_CO2_CO2eq_LA[[#This Row],[Otras Quemas de Combustible (kilotoneladas CO₂e)]]-Q79)/Q79)*100,0),0)</f>
        <v>4.8913043478260869</v>
      </c>
      <c r="T80">
        <v>0.1</v>
      </c>
      <c r="U80">
        <v>213100</v>
      </c>
      <c r="V80">
        <f>IF(A79=Emisiones_CO2_CO2eq_LA[[#This Row],[País]],IFERROR(Emisiones_CO2_CO2eq_LA[[#This Row],[Transporte (kilotoneladas CO₂e)]]-U79,0),0)</f>
        <v>5000</v>
      </c>
      <c r="W80">
        <f>IF(A79=Emisiones_CO2_CO2eq_LA[[#This Row],[País]],IFERROR(((Emisiones_CO2_CO2eq_LA[[#This Row],[Transporte (kilotoneladas CO₂e)]]-U79)/U79)*100,0),0)</f>
        <v>2.4026910139356077</v>
      </c>
      <c r="X80">
        <v>1.0509755183365801</v>
      </c>
      <c r="Y80">
        <v>97700</v>
      </c>
      <c r="Z80">
        <f>IF(A79=Emisiones_CO2_CO2eq_LA[[#This Row],[País]],IFERROR(Emisiones_CO2_CO2eq_LA[[#This Row],[Manufactura y Construcción (kilotoneladas CO₂e)]]-Y79,0),0)</f>
        <v>-1100</v>
      </c>
      <c r="AA80">
        <f>IF(A79=Emisiones_CO2_CO2eq_LA[[#This Row],[País]],IFERROR(((Emisiones_CO2_CO2eq_LA[[#This Row],[Manufactura y Construcción (kilotoneladas CO₂e)]]-Y79)/Y79)*100,0),0)</f>
        <v>-1.1133603238866396</v>
      </c>
      <c r="AB80">
        <v>0.48184095796097898</v>
      </c>
      <c r="AC80">
        <v>2950</v>
      </c>
      <c r="AD80">
        <f>IF(A79=Emisiones_CO2_CO2eq_LA[[#This Row],[País]],IFERROR(Emisiones_CO2_CO2eq_LA[[#This Row],[Emisiones Fugitivas (kilotoneladas CO₂e)]]-AC79,0),0)</f>
        <v>540</v>
      </c>
      <c r="AE80">
        <f>IF(A79=Emisiones_CO2_CO2eq_LA[[#This Row],[País]],IFERROR(((Emisiones_CO2_CO2eq_LA[[#This Row],[Emisiones Fugitivas (kilotoneladas CO₂e)]]-AC79)/AC79)*100,0),0)</f>
        <v>22.40663900414938</v>
      </c>
      <c r="AF80">
        <v>1.45489337357716E-2</v>
      </c>
      <c r="AG80">
        <v>125100</v>
      </c>
      <c r="AH80">
        <f>IF(A79=Emisiones_CO2_CO2eq_LA[[#This Row],[País]],IFERROR(Emisiones_CO2_CO2eq_LA[[#This Row],[Electricidad y Calor (kilotoneladas CO₂e)]]-AG79,0),0)</f>
        <v>19200</v>
      </c>
      <c r="AI80">
        <f>IF(A79=Emisiones_CO2_CO2eq_LA[[#This Row],[País]],IFERROR(((Emisiones_CO2_CO2eq_LA[[#This Row],[Electricidad y Calor (kilotoneladas CO₂e)]]-AG79)/AG79)*100,0),0)</f>
        <v>18.130311614730878</v>
      </c>
      <c r="AJ80">
        <v>0.616973427235604</v>
      </c>
    </row>
    <row r="81" spans="1:36" x14ac:dyDescent="0.25">
      <c r="A81" t="s">
        <v>46</v>
      </c>
      <c r="B81" t="s">
        <v>404</v>
      </c>
      <c r="C81" t="s">
        <v>47</v>
      </c>
      <c r="D81">
        <v>2015</v>
      </c>
      <c r="E81">
        <v>20200</v>
      </c>
      <c r="F81">
        <f>IF(A80=Emisiones_CO2_CO2eq_LA[[#This Row],[País]],IFERROR(Emisiones_CO2_CO2eq_LA[[#This Row],[Edificios (kilotoneladas CO₂e)]]-E80,0),0)</f>
        <v>-300</v>
      </c>
      <c r="G81">
        <f>IF(A80=Emisiones_CO2_CO2eq_LA[[#This Row],[País]],IFERROR(((Emisiones_CO2_CO2eq_LA[[#This Row],[Edificios (kilotoneladas CO₂e)]]-E80)/E80)*100,0),0)</f>
        <v>-1.4634146341463417</v>
      </c>
      <c r="H81">
        <v>9.8791032513009094E-2</v>
      </c>
      <c r="I81">
        <v>23510</v>
      </c>
      <c r="J81">
        <f>IF(A80=Emisiones_CO2_CO2eq_LA[[#This Row],[País]],IFERROR(Emisiones_CO2_CO2eq_LA[[#This Row],[Industria (kilotoneladas CO₂e)]]-I80,0),0)</f>
        <v>-2150</v>
      </c>
      <c r="K81">
        <f>IF(A80=Emisiones_CO2_CO2eq_LA[[#This Row],[País]],IFERROR(((Emisiones_CO2_CO2eq_LA[[#This Row],[Industria (kilotoneladas CO₂e)]]-I80)/I80)*100,0),0)</f>
        <v>-8.3787996882307088</v>
      </c>
      <c r="L81">
        <v>0.114979068038655</v>
      </c>
      <c r="M81">
        <v>296260</v>
      </c>
      <c r="N81">
        <f>IF(A80=Emisiones_CO2_CO2eq_LA[[#This Row],[País]],IFERROR(Emisiones_CO2_CO2eq_LA[[#This Row],[UCTUS (kilotoneladas CO₂e)]]-M80,0),0)</f>
        <v>1300</v>
      </c>
      <c r="O81">
        <f>IF(A80=Emisiones_CO2_CO2eq_LA[[#This Row],[País]],IFERROR(((Emisiones_CO2_CO2eq_LA[[#This Row],[UCTUS (kilotoneladas CO₂e)]]-M80)/M80)*100,0),0)</f>
        <v>0.44073772714944404</v>
      </c>
      <c r="P81">
        <v>1.44890253922297</v>
      </c>
      <c r="Q81">
        <v>19700</v>
      </c>
      <c r="R81">
        <f>IF(A80=Emisiones_CO2_CO2eq_LA[[#This Row],[País]],IFERROR(Emisiones_CO2_CO2eq_LA[[#This Row],[Otras Quemas de Combustible (kilotoneladas CO₂e)]]-Q80,0),0)</f>
        <v>400</v>
      </c>
      <c r="S81">
        <f>IF(A80=Emisiones_CO2_CO2eq_LA[[#This Row],[País]],IFERROR(((Emisiones_CO2_CO2eq_LA[[#This Row],[Otras Quemas de Combustible (kilotoneladas CO₂e)]]-Q80)/Q80)*100,0),0)</f>
        <v>2.0725388601036272</v>
      </c>
      <c r="T81">
        <v>0.1</v>
      </c>
      <c r="U81">
        <v>197400</v>
      </c>
      <c r="V81">
        <f>IF(A80=Emisiones_CO2_CO2eq_LA[[#This Row],[País]],IFERROR(Emisiones_CO2_CO2eq_LA[[#This Row],[Transporte (kilotoneladas CO₂e)]]-U80,0),0)</f>
        <v>-15700</v>
      </c>
      <c r="W81">
        <f>IF(A80=Emisiones_CO2_CO2eq_LA[[#This Row],[País]],IFERROR(((Emisiones_CO2_CO2eq_LA[[#This Row],[Transporte (kilotoneladas CO₂e)]]-U80)/U80)*100,0),0)</f>
        <v>-7.3674331299859217</v>
      </c>
      <c r="X81">
        <v>0.96541335733009903</v>
      </c>
      <c r="Y81">
        <v>94300</v>
      </c>
      <c r="Z81">
        <f>IF(A80=Emisiones_CO2_CO2eq_LA[[#This Row],[País]],IFERROR(Emisiones_CO2_CO2eq_LA[[#This Row],[Manufactura y Construcción (kilotoneladas CO₂e)]]-Y80,0),0)</f>
        <v>-3400</v>
      </c>
      <c r="AA81">
        <f>IF(A80=Emisiones_CO2_CO2eq_LA[[#This Row],[País]],IFERROR(((Emisiones_CO2_CO2eq_LA[[#This Row],[Manufactura y Construcción (kilotoneladas CO₂e)]]-Y80)/Y80)*100,0),0)</f>
        <v>-3.480040941658137</v>
      </c>
      <c r="AB81">
        <v>0.46118783989983902</v>
      </c>
      <c r="AC81">
        <v>2950</v>
      </c>
      <c r="AD81">
        <f>IF(A80=Emisiones_CO2_CO2eq_LA[[#This Row],[País]],IFERROR(Emisiones_CO2_CO2eq_LA[[#This Row],[Emisiones Fugitivas (kilotoneladas CO₂e)]]-AC80,0),0)</f>
        <v>0</v>
      </c>
      <c r="AE81">
        <f>IF(A80=Emisiones_CO2_CO2eq_LA[[#This Row],[País]],IFERROR(((Emisiones_CO2_CO2eq_LA[[#This Row],[Emisiones Fugitivas (kilotoneladas CO₂e)]]-AC80)/AC80)*100,0),0)</f>
        <v>0</v>
      </c>
      <c r="AF81">
        <v>1.44274032630384E-2</v>
      </c>
      <c r="AG81">
        <v>119900</v>
      </c>
      <c r="AH81">
        <f>IF(A80=Emisiones_CO2_CO2eq_LA[[#This Row],[País]],IFERROR(Emisiones_CO2_CO2eq_LA[[#This Row],[Electricidad y Calor (kilotoneladas CO₂e)]]-AG80,0),0)</f>
        <v>-5200</v>
      </c>
      <c r="AI81">
        <f>IF(A80=Emisiones_CO2_CO2eq_LA[[#This Row],[País]],IFERROR(((Emisiones_CO2_CO2eq_LA[[#This Row],[Electricidad y Calor (kilotoneladas CO₂e)]]-AG80)/AG80)*100,0),0)</f>
        <v>-4.1566746602717828</v>
      </c>
      <c r="AJ81">
        <v>0.58638835635196995</v>
      </c>
    </row>
    <row r="82" spans="1:36" x14ac:dyDescent="0.25">
      <c r="A82" t="s">
        <v>46</v>
      </c>
      <c r="B82" t="s">
        <v>404</v>
      </c>
      <c r="C82" t="s">
        <v>47</v>
      </c>
      <c r="D82">
        <v>2016</v>
      </c>
      <c r="E82">
        <v>20400</v>
      </c>
      <c r="F82">
        <f>IF(A81=Emisiones_CO2_CO2eq_LA[[#This Row],[País]],IFERROR(Emisiones_CO2_CO2eq_LA[[#This Row],[Edificios (kilotoneladas CO₂e)]]-E81,0),0)</f>
        <v>200</v>
      </c>
      <c r="G82">
        <f>IF(A81=Emisiones_CO2_CO2eq_LA[[#This Row],[País]],IFERROR(((Emisiones_CO2_CO2eq_LA[[#This Row],[Edificios (kilotoneladas CO₂e)]]-E81)/E81)*100,0),0)</f>
        <v>0.99009900990099009</v>
      </c>
      <c r="H82">
        <v>9.8950826328649599E-2</v>
      </c>
      <c r="I82">
        <v>20530</v>
      </c>
      <c r="J82">
        <f>IF(A81=Emisiones_CO2_CO2eq_LA[[#This Row],[País]],IFERROR(Emisiones_CO2_CO2eq_LA[[#This Row],[Industria (kilotoneladas CO₂e)]]-I81,0),0)</f>
        <v>-2980</v>
      </c>
      <c r="K82">
        <f>IF(A81=Emisiones_CO2_CO2eq_LA[[#This Row],[País]],IFERROR(((Emisiones_CO2_CO2eq_LA[[#This Row],[Industria (kilotoneladas CO₂e)]]-I81)/I81)*100,0),0)</f>
        <v>-12.675457252233091</v>
      </c>
      <c r="L82">
        <v>9.9581395319959604E-2</v>
      </c>
      <c r="M82">
        <v>302600</v>
      </c>
      <c r="N82">
        <f>IF(A81=Emisiones_CO2_CO2eq_LA[[#This Row],[País]],IFERROR(Emisiones_CO2_CO2eq_LA[[#This Row],[UCTUS (kilotoneladas CO₂e)]]-M81,0),0)</f>
        <v>6340</v>
      </c>
      <c r="O82">
        <f>IF(A81=Emisiones_CO2_CO2eq_LA[[#This Row],[País]],IFERROR(((Emisiones_CO2_CO2eq_LA[[#This Row],[UCTUS (kilotoneladas CO₂e)]]-M81)/M81)*100,0),0)</f>
        <v>2.1400121514885573</v>
      </c>
      <c r="P82">
        <v>1.4677705905416301</v>
      </c>
      <c r="Q82">
        <v>16399.999999999898</v>
      </c>
      <c r="R82">
        <f>IF(A81=Emisiones_CO2_CO2eq_LA[[#This Row],[País]],IFERROR(Emisiones_CO2_CO2eq_LA[[#This Row],[Otras Quemas de Combustible (kilotoneladas CO₂e)]]-Q81,0),0)</f>
        <v>-3300.0000000001019</v>
      </c>
      <c r="S82">
        <f>IF(A81=Emisiones_CO2_CO2eq_LA[[#This Row],[País]],IFERROR(((Emisiones_CO2_CO2eq_LA[[#This Row],[Otras Quemas de Combustible (kilotoneladas CO₂e)]]-Q81)/Q81)*100,0),0)</f>
        <v>-16.751269035533511</v>
      </c>
      <c r="T82">
        <v>0.08</v>
      </c>
      <c r="U82">
        <v>198500</v>
      </c>
      <c r="V82">
        <f>IF(A81=Emisiones_CO2_CO2eq_LA[[#This Row],[País]],IFERROR(Emisiones_CO2_CO2eq_LA[[#This Row],[Transporte (kilotoneladas CO₂e)]]-U81,0),0)</f>
        <v>1100</v>
      </c>
      <c r="W82">
        <f>IF(A81=Emisiones_CO2_CO2eq_LA[[#This Row],[País]],IFERROR(((Emisiones_CO2_CO2eq_LA[[#This Row],[Transporte (kilotoneladas CO₂e)]]-U81)/U81)*100,0),0)</f>
        <v>0.55724417426545081</v>
      </c>
      <c r="X82">
        <v>0.962830344423379</v>
      </c>
      <c r="Y82">
        <v>85700</v>
      </c>
      <c r="Z82">
        <f>IF(A81=Emisiones_CO2_CO2eq_LA[[#This Row],[País]],IFERROR(Emisiones_CO2_CO2eq_LA[[#This Row],[Manufactura y Construcción (kilotoneladas CO₂e)]]-Y81,0),0)</f>
        <v>-8600</v>
      </c>
      <c r="AA82">
        <f>IF(A81=Emisiones_CO2_CO2eq_LA[[#This Row],[País]],IFERROR(((Emisiones_CO2_CO2eq_LA[[#This Row],[Manufactura y Construcción (kilotoneladas CO₂e)]]-Y81)/Y81)*100,0),0)</f>
        <v>-9.11983032873807</v>
      </c>
      <c r="AB82">
        <v>0.41569048119437602</v>
      </c>
      <c r="AC82">
        <v>2950</v>
      </c>
      <c r="AD82">
        <f>IF(A81=Emisiones_CO2_CO2eq_LA[[#This Row],[País]],IFERROR(Emisiones_CO2_CO2eq_LA[[#This Row],[Emisiones Fugitivas (kilotoneladas CO₂e)]]-AC81,0),0)</f>
        <v>0</v>
      </c>
      <c r="AE82">
        <f>IF(A81=Emisiones_CO2_CO2eq_LA[[#This Row],[País]],IFERROR(((Emisiones_CO2_CO2eq_LA[[#This Row],[Emisiones Fugitivas (kilotoneladas CO₂e)]]-AC81)/AC81)*100,0),0)</f>
        <v>0</v>
      </c>
      <c r="AF82">
        <v>1.4309065572035101E-2</v>
      </c>
      <c r="AG82">
        <v>95800</v>
      </c>
      <c r="AH82">
        <f>IF(A81=Emisiones_CO2_CO2eq_LA[[#This Row],[País]],IFERROR(Emisiones_CO2_CO2eq_LA[[#This Row],[Electricidad y Calor (kilotoneladas CO₂e)]]-AG81,0),0)</f>
        <v>-24100</v>
      </c>
      <c r="AI82">
        <f>IF(A81=Emisiones_CO2_CO2eq_LA[[#This Row],[País]],IFERROR(((Emisiones_CO2_CO2eq_LA[[#This Row],[Electricidad y Calor (kilotoneladas CO₂e)]]-AG81)/AG81)*100,0),0)</f>
        <v>-20.100083402835697</v>
      </c>
      <c r="AJ82">
        <v>0.46468084128846199</v>
      </c>
    </row>
    <row r="83" spans="1:36" x14ac:dyDescent="0.25">
      <c r="A83" t="s">
        <v>68</v>
      </c>
      <c r="B83" t="s">
        <v>68</v>
      </c>
      <c r="C83" t="s">
        <v>69</v>
      </c>
      <c r="D83">
        <v>1990</v>
      </c>
      <c r="E83">
        <v>2900</v>
      </c>
      <c r="F83">
        <f>IF(A82=Emisiones_CO2_CO2eq_LA[[#This Row],[País]],IFERROR(Emisiones_CO2_CO2eq_LA[[#This Row],[Edificios (kilotoneladas CO₂e)]]-E82,0),0)</f>
        <v>0</v>
      </c>
      <c r="G83">
        <f>IF(A82=Emisiones_CO2_CO2eq_LA[[#This Row],[País]],IFERROR(((Emisiones_CO2_CO2eq_LA[[#This Row],[Edificios (kilotoneladas CO₂e)]]-E82)/E82)*100,0),0)</f>
        <v>0</v>
      </c>
      <c r="H83">
        <v>0.218455743879472</v>
      </c>
      <c r="I83">
        <v>710</v>
      </c>
      <c r="J83">
        <f>IF(A82=Emisiones_CO2_CO2eq_LA[[#This Row],[País]],IFERROR(Emisiones_CO2_CO2eq_LA[[#This Row],[Industria (kilotoneladas CO₂e)]]-I82,0),0)</f>
        <v>0</v>
      </c>
      <c r="K83">
        <f>IF(A82=Emisiones_CO2_CO2eq_LA[[#This Row],[País]],IFERROR(((Emisiones_CO2_CO2eq_LA[[#This Row],[Industria (kilotoneladas CO₂e)]]-I82)/I82)*100,0),0)</f>
        <v>0</v>
      </c>
      <c r="L83">
        <v>5.3483992467043301E-2</v>
      </c>
      <c r="M83">
        <v>-12360</v>
      </c>
      <c r="N83">
        <f>IF(A82=Emisiones_CO2_CO2eq_LA[[#This Row],[País]],IFERROR(Emisiones_CO2_CO2eq_LA[[#This Row],[UCTUS (kilotoneladas CO₂e)]]-M82,0),0)</f>
        <v>0</v>
      </c>
      <c r="O83">
        <f>IF(A82=Emisiones_CO2_CO2eq_LA[[#This Row],[País]],IFERROR(((Emisiones_CO2_CO2eq_LA[[#This Row],[UCTUS (kilotoneladas CO₂e)]]-M82)/M82)*100,0),0)</f>
        <v>0</v>
      </c>
      <c r="P83">
        <v>-0.93107344632768296</v>
      </c>
      <c r="Q83">
        <v>400</v>
      </c>
      <c r="R83">
        <f>IF(A82=Emisiones_CO2_CO2eq_LA[[#This Row],[País]],IFERROR(Emisiones_CO2_CO2eq_LA[[#This Row],[Otras Quemas de Combustible (kilotoneladas CO₂e)]]-Q82,0),0)</f>
        <v>0</v>
      </c>
      <c r="S83">
        <f>IF(A82=Emisiones_CO2_CO2eq_LA[[#This Row],[País]],IFERROR(((Emisiones_CO2_CO2eq_LA[[#This Row],[Otras Quemas de Combustible (kilotoneladas CO₂e)]]-Q82)/Q82)*100,0),0)</f>
        <v>0</v>
      </c>
      <c r="T83">
        <v>0.03</v>
      </c>
      <c r="U83">
        <v>9100</v>
      </c>
      <c r="V83">
        <f>IF(A82=Emisiones_CO2_CO2eq_LA[[#This Row],[País]],IFERROR(Emisiones_CO2_CO2eq_LA[[#This Row],[Transporte (kilotoneladas CO₂e)]]-U82,0),0)</f>
        <v>0</v>
      </c>
      <c r="W83">
        <f>IF(A82=Emisiones_CO2_CO2eq_LA[[#This Row],[País]],IFERROR(((Emisiones_CO2_CO2eq_LA[[#This Row],[Transporte (kilotoneladas CO₂e)]]-U82)/U82)*100,0),0)</f>
        <v>0</v>
      </c>
      <c r="X83">
        <v>0.68549905838041403</v>
      </c>
      <c r="Y83">
        <v>6400</v>
      </c>
      <c r="Z83">
        <f>IF(A82=Emisiones_CO2_CO2eq_LA[[#This Row],[País]],IFERROR(Emisiones_CO2_CO2eq_LA[[#This Row],[Manufactura y Construcción (kilotoneladas CO₂e)]]-Y82,0),0)</f>
        <v>0</v>
      </c>
      <c r="AA83">
        <f>IF(A82=Emisiones_CO2_CO2eq_LA[[#This Row],[País]],IFERROR(((Emisiones_CO2_CO2eq_LA[[#This Row],[Manufactura y Construcción (kilotoneladas CO₂e)]]-Y82)/Y82)*100,0),0)</f>
        <v>0</v>
      </c>
      <c r="AB83">
        <v>0.48210922787193899</v>
      </c>
      <c r="AC83">
        <v>330</v>
      </c>
      <c r="AD83">
        <f>IF(A82=Emisiones_CO2_CO2eq_LA[[#This Row],[País]],IFERROR(Emisiones_CO2_CO2eq_LA[[#This Row],[Emisiones Fugitivas (kilotoneladas CO₂e)]]-AC82,0),0)</f>
        <v>0</v>
      </c>
      <c r="AE83">
        <f>IF(A82=Emisiones_CO2_CO2eq_LA[[#This Row],[País]],IFERROR(((Emisiones_CO2_CO2eq_LA[[#This Row],[Emisiones Fugitivas (kilotoneladas CO₂e)]]-AC82)/AC82)*100,0),0)</f>
        <v>0</v>
      </c>
      <c r="AF83">
        <v>2.48587570621468E-2</v>
      </c>
      <c r="AG83">
        <v>10600</v>
      </c>
      <c r="AH83">
        <f>IF(A82=Emisiones_CO2_CO2eq_LA[[#This Row],[País]],IFERROR(Emisiones_CO2_CO2eq_LA[[#This Row],[Electricidad y Calor (kilotoneladas CO₂e)]]-AG82,0),0)</f>
        <v>0</v>
      </c>
      <c r="AI83">
        <f>IF(A82=Emisiones_CO2_CO2eq_LA[[#This Row],[País]],IFERROR(((Emisiones_CO2_CO2eq_LA[[#This Row],[Electricidad y Calor (kilotoneladas CO₂e)]]-AG82)/AG82)*100,0),0)</f>
        <v>0</v>
      </c>
      <c r="AJ83">
        <v>0.79849340866289997</v>
      </c>
    </row>
    <row r="84" spans="1:36" x14ac:dyDescent="0.25">
      <c r="A84" t="s">
        <v>68</v>
      </c>
      <c r="B84" t="s">
        <v>68</v>
      </c>
      <c r="C84" t="s">
        <v>69</v>
      </c>
      <c r="D84">
        <v>1991</v>
      </c>
      <c r="E84">
        <v>3100</v>
      </c>
      <c r="F84">
        <f>IF(A83=Emisiones_CO2_CO2eq_LA[[#This Row],[País]],IFERROR(Emisiones_CO2_CO2eq_LA[[#This Row],[Edificios (kilotoneladas CO₂e)]]-E83,0),0)</f>
        <v>200</v>
      </c>
      <c r="G84">
        <f>IF(A83=Emisiones_CO2_CO2eq_LA[[#This Row],[País]],IFERROR(((Emisiones_CO2_CO2eq_LA[[#This Row],[Edificios (kilotoneladas CO₂e)]]-E83)/E83)*100,0),0)</f>
        <v>6.8965517241379306</v>
      </c>
      <c r="H84">
        <v>0.22971470915153699</v>
      </c>
      <c r="I84">
        <v>770</v>
      </c>
      <c r="J84">
        <f>IF(A83=Emisiones_CO2_CO2eq_LA[[#This Row],[País]],IFERROR(Emisiones_CO2_CO2eq_LA[[#This Row],[Industria (kilotoneladas CO₂e)]]-I83,0),0)</f>
        <v>60</v>
      </c>
      <c r="K84">
        <f>IF(A83=Emisiones_CO2_CO2eq_LA[[#This Row],[País]],IFERROR(((Emisiones_CO2_CO2eq_LA[[#This Row],[Industria (kilotoneladas CO₂e)]]-I83)/I83)*100,0),0)</f>
        <v>8.4507042253521121</v>
      </c>
      <c r="L84">
        <v>5.7058169692478698E-2</v>
      </c>
      <c r="M84">
        <v>-12360</v>
      </c>
      <c r="N84">
        <f>IF(A83=Emisiones_CO2_CO2eq_LA[[#This Row],[País]],IFERROR(Emisiones_CO2_CO2eq_LA[[#This Row],[UCTUS (kilotoneladas CO₂e)]]-M83,0),0)</f>
        <v>0</v>
      </c>
      <c r="O84">
        <f>IF(A83=Emisiones_CO2_CO2eq_LA[[#This Row],[País]],IFERROR(((Emisiones_CO2_CO2eq_LA[[#This Row],[UCTUS (kilotoneladas CO₂e)]]-M83)/M83)*100,0),0)</f>
        <v>0</v>
      </c>
      <c r="P84">
        <v>-0.91589477584290402</v>
      </c>
      <c r="Q84">
        <v>600</v>
      </c>
      <c r="R84">
        <f>IF(A83=Emisiones_CO2_CO2eq_LA[[#This Row],[País]],IFERROR(Emisiones_CO2_CO2eq_LA[[#This Row],[Otras Quemas de Combustible (kilotoneladas CO₂e)]]-Q83,0),0)</f>
        <v>200</v>
      </c>
      <c r="S84">
        <f>IF(A83=Emisiones_CO2_CO2eq_LA[[#This Row],[País]],IFERROR(((Emisiones_CO2_CO2eq_LA[[#This Row],[Otras Quemas de Combustible (kilotoneladas CO₂e)]]-Q83)/Q83)*100,0),0)</f>
        <v>50</v>
      </c>
      <c r="T84">
        <v>0.04</v>
      </c>
      <c r="U84">
        <v>9500</v>
      </c>
      <c r="V84">
        <f>IF(A83=Emisiones_CO2_CO2eq_LA[[#This Row],[País]],IFERROR(Emisiones_CO2_CO2eq_LA[[#This Row],[Transporte (kilotoneladas CO₂e)]]-U83,0),0)</f>
        <v>400</v>
      </c>
      <c r="W84">
        <f>IF(A83=Emisiones_CO2_CO2eq_LA[[#This Row],[País]],IFERROR(((Emisiones_CO2_CO2eq_LA[[#This Row],[Transporte (kilotoneladas CO₂e)]]-U83)/U83)*100,0),0)</f>
        <v>4.395604395604396</v>
      </c>
      <c r="X84">
        <v>0.70396443127084096</v>
      </c>
      <c r="Y84">
        <v>6700</v>
      </c>
      <c r="Z84">
        <f>IF(A83=Emisiones_CO2_CO2eq_LA[[#This Row],[País]],IFERROR(Emisiones_CO2_CO2eq_LA[[#This Row],[Manufactura y Construcción (kilotoneladas CO₂e)]]-Y83,0),0)</f>
        <v>300</v>
      </c>
      <c r="AA84">
        <f>IF(A83=Emisiones_CO2_CO2eq_LA[[#This Row],[País]],IFERROR(((Emisiones_CO2_CO2eq_LA[[#This Row],[Manufactura y Construcción (kilotoneladas CO₂e)]]-Y83)/Y83)*100,0),0)</f>
        <v>4.6875</v>
      </c>
      <c r="AB84">
        <v>0.49648017784364501</v>
      </c>
      <c r="AC84">
        <v>330</v>
      </c>
      <c r="AD84">
        <f>IF(A83=Emisiones_CO2_CO2eq_LA[[#This Row],[País]],IFERROR(Emisiones_CO2_CO2eq_LA[[#This Row],[Emisiones Fugitivas (kilotoneladas CO₂e)]]-AC83,0),0)</f>
        <v>0</v>
      </c>
      <c r="AE84">
        <f>IF(A83=Emisiones_CO2_CO2eq_LA[[#This Row],[País]],IFERROR(((Emisiones_CO2_CO2eq_LA[[#This Row],[Emisiones Fugitivas (kilotoneladas CO₂e)]]-AC83)/AC83)*100,0),0)</f>
        <v>0</v>
      </c>
      <c r="AF84">
        <v>2.4453501296776502E-2</v>
      </c>
      <c r="AG84">
        <v>8300</v>
      </c>
      <c r="AH84">
        <f>IF(A83=Emisiones_CO2_CO2eq_LA[[#This Row],[País]],IFERROR(Emisiones_CO2_CO2eq_LA[[#This Row],[Electricidad y Calor (kilotoneladas CO₂e)]]-AG83,0),0)</f>
        <v>-2300</v>
      </c>
      <c r="AI84">
        <f>IF(A83=Emisiones_CO2_CO2eq_LA[[#This Row],[País]],IFERROR(((Emisiones_CO2_CO2eq_LA[[#This Row],[Electricidad y Calor (kilotoneladas CO₂e)]]-AG83)/AG83)*100,0),0)</f>
        <v>-21.69811320754717</v>
      </c>
      <c r="AJ84">
        <v>0.61504260837347102</v>
      </c>
    </row>
    <row r="85" spans="1:36" x14ac:dyDescent="0.25">
      <c r="A85" t="s">
        <v>68</v>
      </c>
      <c r="B85" t="s">
        <v>68</v>
      </c>
      <c r="C85" t="s">
        <v>69</v>
      </c>
      <c r="D85">
        <v>1992</v>
      </c>
      <c r="E85">
        <v>3700</v>
      </c>
      <c r="F85">
        <f>IF(A84=Emisiones_CO2_CO2eq_LA[[#This Row],[País]],IFERROR(Emisiones_CO2_CO2eq_LA[[#This Row],[Edificios (kilotoneladas CO₂e)]]-E84,0),0)</f>
        <v>600</v>
      </c>
      <c r="G85">
        <f>IF(A84=Emisiones_CO2_CO2eq_LA[[#This Row],[País]],IFERROR(((Emisiones_CO2_CO2eq_LA[[#This Row],[Edificios (kilotoneladas CO₂e)]]-E84)/E84)*100,0),0)</f>
        <v>19.35483870967742</v>
      </c>
      <c r="H85">
        <v>0.26967930029154502</v>
      </c>
      <c r="I85">
        <v>930</v>
      </c>
      <c r="J85">
        <f>IF(A84=Emisiones_CO2_CO2eq_LA[[#This Row],[País]],IFERROR(Emisiones_CO2_CO2eq_LA[[#This Row],[Industria (kilotoneladas CO₂e)]]-I84,0),0)</f>
        <v>160</v>
      </c>
      <c r="K85">
        <f>IF(A84=Emisiones_CO2_CO2eq_LA[[#This Row],[País]],IFERROR(((Emisiones_CO2_CO2eq_LA[[#This Row],[Industria (kilotoneladas CO₂e)]]-I84)/I84)*100,0),0)</f>
        <v>20.779220779220779</v>
      </c>
      <c r="L85">
        <v>6.7784256559766706E-2</v>
      </c>
      <c r="M85">
        <v>-12360</v>
      </c>
      <c r="N85">
        <f>IF(A84=Emisiones_CO2_CO2eq_LA[[#This Row],[País]],IFERROR(Emisiones_CO2_CO2eq_LA[[#This Row],[UCTUS (kilotoneladas CO₂e)]]-M84,0),0)</f>
        <v>0</v>
      </c>
      <c r="O85">
        <f>IF(A84=Emisiones_CO2_CO2eq_LA[[#This Row],[País]],IFERROR(((Emisiones_CO2_CO2eq_LA[[#This Row],[UCTUS (kilotoneladas CO₂e)]]-M84)/M84)*100,0),0)</f>
        <v>0</v>
      </c>
      <c r="P85">
        <v>-0.90087463556851299</v>
      </c>
      <c r="Q85">
        <v>600</v>
      </c>
      <c r="R85">
        <f>IF(A84=Emisiones_CO2_CO2eq_LA[[#This Row],[País]],IFERROR(Emisiones_CO2_CO2eq_LA[[#This Row],[Otras Quemas de Combustible (kilotoneladas CO₂e)]]-Q84,0),0)</f>
        <v>0</v>
      </c>
      <c r="S85">
        <f>IF(A84=Emisiones_CO2_CO2eq_LA[[#This Row],[País]],IFERROR(((Emisiones_CO2_CO2eq_LA[[#This Row],[Otras Quemas de Combustible (kilotoneladas CO₂e)]]-Q84)/Q84)*100,0),0)</f>
        <v>0</v>
      </c>
      <c r="T85">
        <v>0.04</v>
      </c>
      <c r="U85">
        <v>10300</v>
      </c>
      <c r="V85">
        <f>IF(A84=Emisiones_CO2_CO2eq_LA[[#This Row],[País]],IFERROR(Emisiones_CO2_CO2eq_LA[[#This Row],[Transporte (kilotoneladas CO₂e)]]-U84,0),0)</f>
        <v>800</v>
      </c>
      <c r="W85">
        <f>IF(A84=Emisiones_CO2_CO2eq_LA[[#This Row],[País]],IFERROR(((Emisiones_CO2_CO2eq_LA[[#This Row],[Transporte (kilotoneladas CO₂e)]]-U84)/U84)*100,0),0)</f>
        <v>8.4210526315789469</v>
      </c>
      <c r="X85">
        <v>0.75072886297376096</v>
      </c>
      <c r="Y85">
        <v>7600</v>
      </c>
      <c r="Z85">
        <f>IF(A84=Emisiones_CO2_CO2eq_LA[[#This Row],[País]],IFERROR(Emisiones_CO2_CO2eq_LA[[#This Row],[Manufactura y Construcción (kilotoneladas CO₂e)]]-Y84,0),0)</f>
        <v>900</v>
      </c>
      <c r="AA85">
        <f>IF(A84=Emisiones_CO2_CO2eq_LA[[#This Row],[País]],IFERROR(((Emisiones_CO2_CO2eq_LA[[#This Row],[Manufactura y Construcción (kilotoneladas CO₂e)]]-Y84)/Y84)*100,0),0)</f>
        <v>13.432835820895523</v>
      </c>
      <c r="AB85">
        <v>0.55393586005830897</v>
      </c>
      <c r="AC85">
        <v>1200</v>
      </c>
      <c r="AD85">
        <f>IF(A84=Emisiones_CO2_CO2eq_LA[[#This Row],[País]],IFERROR(Emisiones_CO2_CO2eq_LA[[#This Row],[Emisiones Fugitivas (kilotoneladas CO₂e)]]-AC84,0),0)</f>
        <v>870</v>
      </c>
      <c r="AE85">
        <f>IF(A84=Emisiones_CO2_CO2eq_LA[[#This Row],[País]],IFERROR(((Emisiones_CO2_CO2eq_LA[[#This Row],[Emisiones Fugitivas (kilotoneladas CO₂e)]]-AC84)/AC84)*100,0),0)</f>
        <v>263.63636363636363</v>
      </c>
      <c r="AF85">
        <v>8.7463556851311894E-2</v>
      </c>
      <c r="AG85">
        <v>7000</v>
      </c>
      <c r="AH85">
        <f>IF(A84=Emisiones_CO2_CO2eq_LA[[#This Row],[País]],IFERROR(Emisiones_CO2_CO2eq_LA[[#This Row],[Electricidad y Calor (kilotoneladas CO₂e)]]-AG84,0),0)</f>
        <v>-1300</v>
      </c>
      <c r="AI85">
        <f>IF(A84=Emisiones_CO2_CO2eq_LA[[#This Row],[País]],IFERROR(((Emisiones_CO2_CO2eq_LA[[#This Row],[Electricidad y Calor (kilotoneladas CO₂e)]]-AG84)/AG84)*100,0),0)</f>
        <v>-15.66265060240964</v>
      </c>
      <c r="AJ85">
        <v>0.51020408163265296</v>
      </c>
    </row>
    <row r="86" spans="1:36" x14ac:dyDescent="0.25">
      <c r="A86" t="s">
        <v>68</v>
      </c>
      <c r="B86" t="s">
        <v>68</v>
      </c>
      <c r="C86" t="s">
        <v>69</v>
      </c>
      <c r="D86">
        <v>1993</v>
      </c>
      <c r="E86">
        <v>3800</v>
      </c>
      <c r="F86">
        <f>IF(A85=Emisiones_CO2_CO2eq_LA[[#This Row],[País]],IFERROR(Emisiones_CO2_CO2eq_LA[[#This Row],[Edificios (kilotoneladas CO₂e)]]-E85,0),0)</f>
        <v>100</v>
      </c>
      <c r="G86">
        <f>IF(A85=Emisiones_CO2_CO2eq_LA[[#This Row],[País]],IFERROR(((Emisiones_CO2_CO2eq_LA[[#This Row],[Edificios (kilotoneladas CO₂e)]]-E85)/E85)*100,0),0)</f>
        <v>2.7027027027027026</v>
      </c>
      <c r="H86">
        <v>0.27249910362136898</v>
      </c>
      <c r="I86">
        <v>1070</v>
      </c>
      <c r="J86">
        <f>IF(A85=Emisiones_CO2_CO2eq_LA[[#This Row],[País]],IFERROR(Emisiones_CO2_CO2eq_LA[[#This Row],[Industria (kilotoneladas CO₂e)]]-I85,0),0)</f>
        <v>140</v>
      </c>
      <c r="K86">
        <f>IF(A85=Emisiones_CO2_CO2eq_LA[[#This Row],[País]],IFERROR(((Emisiones_CO2_CO2eq_LA[[#This Row],[Industria (kilotoneladas CO₂e)]]-I85)/I85)*100,0),0)</f>
        <v>15.053763440860216</v>
      </c>
      <c r="L86">
        <v>7.6730010756543496E-2</v>
      </c>
      <c r="M86">
        <v>-12360</v>
      </c>
      <c r="N86">
        <f>IF(A85=Emisiones_CO2_CO2eq_LA[[#This Row],[País]],IFERROR(Emisiones_CO2_CO2eq_LA[[#This Row],[UCTUS (kilotoneladas CO₂e)]]-M85,0),0)</f>
        <v>0</v>
      </c>
      <c r="O86">
        <f>IF(A85=Emisiones_CO2_CO2eq_LA[[#This Row],[País]],IFERROR(((Emisiones_CO2_CO2eq_LA[[#This Row],[UCTUS (kilotoneladas CO₂e)]]-M85)/M85)*100,0),0)</f>
        <v>0</v>
      </c>
      <c r="P86">
        <v>-0.88633918967371805</v>
      </c>
      <c r="Q86">
        <v>600</v>
      </c>
      <c r="R86">
        <f>IF(A85=Emisiones_CO2_CO2eq_LA[[#This Row],[País]],IFERROR(Emisiones_CO2_CO2eq_LA[[#This Row],[Otras Quemas de Combustible (kilotoneladas CO₂e)]]-Q85,0),0)</f>
        <v>0</v>
      </c>
      <c r="S86">
        <f>IF(A85=Emisiones_CO2_CO2eq_LA[[#This Row],[País]],IFERROR(((Emisiones_CO2_CO2eq_LA[[#This Row],[Otras Quemas de Combustible (kilotoneladas CO₂e)]]-Q85)/Q85)*100,0),0)</f>
        <v>0</v>
      </c>
      <c r="T86">
        <v>0.04</v>
      </c>
      <c r="U86">
        <v>11400</v>
      </c>
      <c r="V86">
        <f>IF(A85=Emisiones_CO2_CO2eq_LA[[#This Row],[País]],IFERROR(Emisiones_CO2_CO2eq_LA[[#This Row],[Transporte (kilotoneladas CO₂e)]]-U85,0),0)</f>
        <v>1100</v>
      </c>
      <c r="W86">
        <f>IF(A85=Emisiones_CO2_CO2eq_LA[[#This Row],[País]],IFERROR(((Emisiones_CO2_CO2eq_LA[[#This Row],[Transporte (kilotoneladas CO₂e)]]-U85)/U85)*100,0),0)</f>
        <v>10.679611650485436</v>
      </c>
      <c r="X86">
        <v>0.81749731086410904</v>
      </c>
      <c r="Y86">
        <v>8000</v>
      </c>
      <c r="Z86">
        <f>IF(A85=Emisiones_CO2_CO2eq_LA[[#This Row],[País]],IFERROR(Emisiones_CO2_CO2eq_LA[[#This Row],[Manufactura y Construcción (kilotoneladas CO₂e)]]-Y85,0),0)</f>
        <v>400</v>
      </c>
      <c r="AA86">
        <f>IF(A85=Emisiones_CO2_CO2eq_LA[[#This Row],[País]],IFERROR(((Emisiones_CO2_CO2eq_LA[[#This Row],[Manufactura y Construcción (kilotoneladas CO₂e)]]-Y85)/Y85)*100,0),0)</f>
        <v>5.2631578947368416</v>
      </c>
      <c r="AB86">
        <v>0.57368232341340897</v>
      </c>
      <c r="AC86">
        <v>160</v>
      </c>
      <c r="AD86">
        <f>IF(A85=Emisiones_CO2_CO2eq_LA[[#This Row],[País]],IFERROR(Emisiones_CO2_CO2eq_LA[[#This Row],[Emisiones Fugitivas (kilotoneladas CO₂e)]]-AC85,0),0)</f>
        <v>-1040</v>
      </c>
      <c r="AE86">
        <f>IF(A85=Emisiones_CO2_CO2eq_LA[[#This Row],[País]],IFERROR(((Emisiones_CO2_CO2eq_LA[[#This Row],[Emisiones Fugitivas (kilotoneladas CO₂e)]]-AC85)/AC85)*100,0),0)</f>
        <v>-86.666666666666671</v>
      </c>
      <c r="AF86">
        <v>1.14736464682681E-2</v>
      </c>
      <c r="AG86">
        <v>7100</v>
      </c>
      <c r="AH86">
        <f>IF(A85=Emisiones_CO2_CO2eq_LA[[#This Row],[País]],IFERROR(Emisiones_CO2_CO2eq_LA[[#This Row],[Electricidad y Calor (kilotoneladas CO₂e)]]-AG85,0),0)</f>
        <v>100</v>
      </c>
      <c r="AI86">
        <f>IF(A85=Emisiones_CO2_CO2eq_LA[[#This Row],[País]],IFERROR(((Emisiones_CO2_CO2eq_LA[[#This Row],[Electricidad y Calor (kilotoneladas CO₂e)]]-AG85)/AG85)*100,0),0)</f>
        <v>1.4285714285714286</v>
      </c>
      <c r="AJ86">
        <v>0.50914306202940096</v>
      </c>
    </row>
    <row r="87" spans="1:36" x14ac:dyDescent="0.25">
      <c r="A87" t="s">
        <v>68</v>
      </c>
      <c r="B87" t="s">
        <v>68</v>
      </c>
      <c r="C87" t="s">
        <v>69</v>
      </c>
      <c r="D87">
        <v>1994</v>
      </c>
      <c r="E87">
        <v>4000</v>
      </c>
      <c r="F87">
        <f>IF(A86=Emisiones_CO2_CO2eq_LA[[#This Row],[País]],IFERROR(Emisiones_CO2_CO2eq_LA[[#This Row],[Edificios (kilotoneladas CO₂e)]]-E86,0),0)</f>
        <v>200</v>
      </c>
      <c r="G87">
        <f>IF(A86=Emisiones_CO2_CO2eq_LA[[#This Row],[País]],IFERROR(((Emisiones_CO2_CO2eq_LA[[#This Row],[Edificios (kilotoneladas CO₂e)]]-E86)/E86)*100,0),0)</f>
        <v>5.2631578947368416</v>
      </c>
      <c r="H87">
        <v>0.28236622899901098</v>
      </c>
      <c r="I87">
        <v>1060</v>
      </c>
      <c r="J87">
        <f>IF(A86=Emisiones_CO2_CO2eq_LA[[#This Row],[País]],IFERROR(Emisiones_CO2_CO2eq_LA[[#This Row],[Industria (kilotoneladas CO₂e)]]-I86,0),0)</f>
        <v>-10</v>
      </c>
      <c r="K87">
        <f>IF(A86=Emisiones_CO2_CO2eq_LA[[#This Row],[País]],IFERROR(((Emisiones_CO2_CO2eq_LA[[#This Row],[Industria (kilotoneladas CO₂e)]]-I86)/I86)*100,0),0)</f>
        <v>-0.93457943925233633</v>
      </c>
      <c r="L87">
        <v>7.4827050684738106E-2</v>
      </c>
      <c r="M87">
        <v>-12360</v>
      </c>
      <c r="N87">
        <f>IF(A86=Emisiones_CO2_CO2eq_LA[[#This Row],[País]],IFERROR(Emisiones_CO2_CO2eq_LA[[#This Row],[UCTUS (kilotoneladas CO₂e)]]-M86,0),0)</f>
        <v>0</v>
      </c>
      <c r="O87">
        <f>IF(A86=Emisiones_CO2_CO2eq_LA[[#This Row],[País]],IFERROR(((Emisiones_CO2_CO2eq_LA[[#This Row],[UCTUS (kilotoneladas CO₂e)]]-M86)/M86)*100,0),0)</f>
        <v>0</v>
      </c>
      <c r="P87">
        <v>-0.87251164760694599</v>
      </c>
      <c r="Q87">
        <v>600</v>
      </c>
      <c r="R87">
        <f>IF(A86=Emisiones_CO2_CO2eq_LA[[#This Row],[País]],IFERROR(Emisiones_CO2_CO2eq_LA[[#This Row],[Otras Quemas de Combustible (kilotoneladas CO₂e)]]-Q86,0),0)</f>
        <v>0</v>
      </c>
      <c r="S87">
        <f>IF(A86=Emisiones_CO2_CO2eq_LA[[#This Row],[País]],IFERROR(((Emisiones_CO2_CO2eq_LA[[#This Row],[Otras Quemas de Combustible (kilotoneladas CO₂e)]]-Q86)/Q86)*100,0),0)</f>
        <v>0</v>
      </c>
      <c r="T87">
        <v>0.04</v>
      </c>
      <c r="U87">
        <v>12300</v>
      </c>
      <c r="V87">
        <f>IF(A86=Emisiones_CO2_CO2eq_LA[[#This Row],[País]],IFERROR(Emisiones_CO2_CO2eq_LA[[#This Row],[Transporte (kilotoneladas CO₂e)]]-U86,0),0)</f>
        <v>900</v>
      </c>
      <c r="W87">
        <f>IF(A86=Emisiones_CO2_CO2eq_LA[[#This Row],[País]],IFERROR(((Emisiones_CO2_CO2eq_LA[[#This Row],[Transporte (kilotoneladas CO₂e)]]-U86)/U86)*100,0),0)</f>
        <v>7.8947368421052628</v>
      </c>
      <c r="X87">
        <v>0.86827615417196102</v>
      </c>
      <c r="Y87">
        <v>7900</v>
      </c>
      <c r="Z87">
        <f>IF(A86=Emisiones_CO2_CO2eq_LA[[#This Row],[País]],IFERROR(Emisiones_CO2_CO2eq_LA[[#This Row],[Manufactura y Construcción (kilotoneladas CO₂e)]]-Y86,0),0)</f>
        <v>-100</v>
      </c>
      <c r="AA87">
        <f>IF(A86=Emisiones_CO2_CO2eq_LA[[#This Row],[País]],IFERROR(((Emisiones_CO2_CO2eq_LA[[#This Row],[Manufactura y Construcción (kilotoneladas CO₂e)]]-Y86)/Y86)*100,0),0)</f>
        <v>-1.25</v>
      </c>
      <c r="AB87">
        <v>0.55767330227304801</v>
      </c>
      <c r="AC87">
        <v>220</v>
      </c>
      <c r="AD87">
        <f>IF(A86=Emisiones_CO2_CO2eq_LA[[#This Row],[País]],IFERROR(Emisiones_CO2_CO2eq_LA[[#This Row],[Emisiones Fugitivas (kilotoneladas CO₂e)]]-AC86,0),0)</f>
        <v>60</v>
      </c>
      <c r="AE87">
        <f>IF(A86=Emisiones_CO2_CO2eq_LA[[#This Row],[País]],IFERROR(((Emisiones_CO2_CO2eq_LA[[#This Row],[Emisiones Fugitivas (kilotoneladas CO₂e)]]-AC86)/AC86)*100,0),0)</f>
        <v>37.5</v>
      </c>
      <c r="AF87">
        <v>1.55301425949456E-2</v>
      </c>
      <c r="AG87">
        <v>9200</v>
      </c>
      <c r="AH87">
        <f>IF(A86=Emisiones_CO2_CO2eq_LA[[#This Row],[País]],IFERROR(Emisiones_CO2_CO2eq_LA[[#This Row],[Electricidad y Calor (kilotoneladas CO₂e)]]-AG86,0),0)</f>
        <v>2100</v>
      </c>
      <c r="AI87">
        <f>IF(A86=Emisiones_CO2_CO2eq_LA[[#This Row],[País]],IFERROR(((Emisiones_CO2_CO2eq_LA[[#This Row],[Electricidad y Calor (kilotoneladas CO₂e)]]-AG86)/AG86)*100,0),0)</f>
        <v>29.577464788732392</v>
      </c>
      <c r="AJ87">
        <v>0.64944232669772595</v>
      </c>
    </row>
    <row r="88" spans="1:36" x14ac:dyDescent="0.25">
      <c r="A88" t="s">
        <v>68</v>
      </c>
      <c r="B88" t="s">
        <v>68</v>
      </c>
      <c r="C88" t="s">
        <v>69</v>
      </c>
      <c r="D88">
        <v>1995</v>
      </c>
      <c r="E88">
        <v>4099.99999999999</v>
      </c>
      <c r="F88">
        <f>IF(A87=Emisiones_CO2_CO2eq_LA[[#This Row],[País]],IFERROR(Emisiones_CO2_CO2eq_LA[[#This Row],[Edificios (kilotoneladas CO₂e)]]-E87,0),0)</f>
        <v>99.999999999989996</v>
      </c>
      <c r="G88">
        <f>IF(A87=Emisiones_CO2_CO2eq_LA[[#This Row],[País]],IFERROR(((Emisiones_CO2_CO2eq_LA[[#This Row],[Edificios (kilotoneladas CO₂e)]]-E87)/E87)*100,0),0)</f>
        <v>2.49999999999975</v>
      </c>
      <c r="H88">
        <v>0.28509839371392798</v>
      </c>
      <c r="I88">
        <v>1010</v>
      </c>
      <c r="J88">
        <f>IF(A87=Emisiones_CO2_CO2eq_LA[[#This Row],[País]],IFERROR(Emisiones_CO2_CO2eq_LA[[#This Row],[Industria (kilotoneladas CO₂e)]]-I87,0),0)</f>
        <v>-50</v>
      </c>
      <c r="K88">
        <f>IF(A87=Emisiones_CO2_CO2eq_LA[[#This Row],[País]],IFERROR(((Emisiones_CO2_CO2eq_LA[[#This Row],[Industria (kilotoneladas CO₂e)]]-I87)/I87)*100,0),0)</f>
        <v>-4.716981132075472</v>
      </c>
      <c r="L88">
        <v>7.0231555524650505E-2</v>
      </c>
      <c r="M88">
        <v>-12360</v>
      </c>
      <c r="N88">
        <f>IF(A87=Emisiones_CO2_CO2eq_LA[[#This Row],[País]],IFERROR(Emisiones_CO2_CO2eq_LA[[#This Row],[UCTUS (kilotoneladas CO₂e)]]-M87,0),0)</f>
        <v>0</v>
      </c>
      <c r="O88">
        <f>IF(A87=Emisiones_CO2_CO2eq_LA[[#This Row],[País]],IFERROR(((Emisiones_CO2_CO2eq_LA[[#This Row],[UCTUS (kilotoneladas CO₂e)]]-M87)/M87)*100,0),0)</f>
        <v>0</v>
      </c>
      <c r="P88">
        <v>-0.85946735275710995</v>
      </c>
      <c r="Q88">
        <v>400</v>
      </c>
      <c r="R88">
        <f>IF(A87=Emisiones_CO2_CO2eq_LA[[#This Row],[País]],IFERROR(Emisiones_CO2_CO2eq_LA[[#This Row],[Otras Quemas de Combustible (kilotoneladas CO₂e)]]-Q87,0),0)</f>
        <v>-200</v>
      </c>
      <c r="S88">
        <f>IF(A87=Emisiones_CO2_CO2eq_LA[[#This Row],[País]],IFERROR(((Emisiones_CO2_CO2eq_LA[[#This Row],[Otras Quemas de Combustible (kilotoneladas CO₂e)]]-Q87)/Q87)*100,0),0)</f>
        <v>-33.333333333333329</v>
      </c>
      <c r="T88">
        <v>0.03</v>
      </c>
      <c r="U88">
        <v>13600</v>
      </c>
      <c r="V88">
        <f>IF(A87=Emisiones_CO2_CO2eq_LA[[#This Row],[País]],IFERROR(Emisiones_CO2_CO2eq_LA[[#This Row],[Transporte (kilotoneladas CO₂e)]]-U87,0),0)</f>
        <v>1300</v>
      </c>
      <c r="W88">
        <f>IF(A87=Emisiones_CO2_CO2eq_LA[[#This Row],[País]],IFERROR(((Emisiones_CO2_CO2eq_LA[[#This Row],[Transporte (kilotoneladas CO₂e)]]-U87)/U87)*100,0),0)</f>
        <v>10.569105691056912</v>
      </c>
      <c r="X88">
        <v>0.94569223280717596</v>
      </c>
      <c r="Y88">
        <v>8900</v>
      </c>
      <c r="Z88">
        <f>IF(A87=Emisiones_CO2_CO2eq_LA[[#This Row],[País]],IFERROR(Emisiones_CO2_CO2eq_LA[[#This Row],[Manufactura y Construcción (kilotoneladas CO₂e)]]-Y87,0),0)</f>
        <v>1000</v>
      </c>
      <c r="AA88">
        <f>IF(A87=Emisiones_CO2_CO2eq_LA[[#This Row],[País]],IFERROR(((Emisiones_CO2_CO2eq_LA[[#This Row],[Manufactura y Construcción (kilotoneladas CO₂e)]]-Y87)/Y87)*100,0),0)</f>
        <v>12.658227848101266</v>
      </c>
      <c r="AB88">
        <v>0.61887212293999005</v>
      </c>
      <c r="AC88">
        <v>160</v>
      </c>
      <c r="AD88">
        <f>IF(A87=Emisiones_CO2_CO2eq_LA[[#This Row],[País]],IFERROR(Emisiones_CO2_CO2eq_LA[[#This Row],[Emisiones Fugitivas (kilotoneladas CO₂e)]]-AC87,0),0)</f>
        <v>-60</v>
      </c>
      <c r="AE88">
        <f>IF(A87=Emisiones_CO2_CO2eq_LA[[#This Row],[País]],IFERROR(((Emisiones_CO2_CO2eq_LA[[#This Row],[Emisiones Fugitivas (kilotoneladas CO₂e)]]-AC87)/AC87)*100,0),0)</f>
        <v>-27.27272727272727</v>
      </c>
      <c r="AF88">
        <v>1.1125790974202E-2</v>
      </c>
      <c r="AG88">
        <v>10200</v>
      </c>
      <c r="AH88">
        <f>IF(A87=Emisiones_CO2_CO2eq_LA[[#This Row],[País]],IFERROR(Emisiones_CO2_CO2eq_LA[[#This Row],[Electricidad y Calor (kilotoneladas CO₂e)]]-AG87,0),0)</f>
        <v>1000</v>
      </c>
      <c r="AI88">
        <f>IF(A87=Emisiones_CO2_CO2eq_LA[[#This Row],[País]],IFERROR(((Emisiones_CO2_CO2eq_LA[[#This Row],[Electricidad y Calor (kilotoneladas CO₂e)]]-AG87)/AG87)*100,0),0)</f>
        <v>10.869565217391305</v>
      </c>
      <c r="AJ88">
        <v>0.70926917460538197</v>
      </c>
    </row>
    <row r="89" spans="1:36" x14ac:dyDescent="0.25">
      <c r="A89" t="s">
        <v>68</v>
      </c>
      <c r="B89" t="s">
        <v>68</v>
      </c>
      <c r="C89" t="s">
        <v>69</v>
      </c>
      <c r="D89">
        <v>1996</v>
      </c>
      <c r="E89">
        <v>3800</v>
      </c>
      <c r="F89">
        <f>IF(A88=Emisiones_CO2_CO2eq_LA[[#This Row],[País]],IFERROR(Emisiones_CO2_CO2eq_LA[[#This Row],[Edificios (kilotoneladas CO₂e)]]-E88,0),0)</f>
        <v>-299.99999999999</v>
      </c>
      <c r="G89">
        <f>IF(A88=Emisiones_CO2_CO2eq_LA[[#This Row],[País]],IFERROR(((Emisiones_CO2_CO2eq_LA[[#This Row],[Edificios (kilotoneladas CO₂e)]]-E88)/E88)*100,0),0)</f>
        <v>-7.3170731707314811</v>
      </c>
      <c r="H89">
        <v>0.26050592993761501</v>
      </c>
      <c r="I89">
        <v>980</v>
      </c>
      <c r="J89">
        <f>IF(A88=Emisiones_CO2_CO2eq_LA[[#This Row],[País]],IFERROR(Emisiones_CO2_CO2eq_LA[[#This Row],[Industria (kilotoneladas CO₂e)]]-I88,0),0)</f>
        <v>-30</v>
      </c>
      <c r="K89">
        <f>IF(A88=Emisiones_CO2_CO2eq_LA[[#This Row],[País]],IFERROR(((Emisiones_CO2_CO2eq_LA[[#This Row],[Industria (kilotoneladas CO₂e)]]-I88)/I88)*100,0),0)</f>
        <v>-2.9702970297029703</v>
      </c>
      <c r="L89">
        <v>6.7183108247069301E-2</v>
      </c>
      <c r="M89">
        <v>-12360</v>
      </c>
      <c r="N89">
        <f>IF(A88=Emisiones_CO2_CO2eq_LA[[#This Row],[País]],IFERROR(Emisiones_CO2_CO2eq_LA[[#This Row],[UCTUS (kilotoneladas CO₂e)]]-M88,0),0)</f>
        <v>0</v>
      </c>
      <c r="O89">
        <f>IF(A88=Emisiones_CO2_CO2eq_LA[[#This Row],[País]],IFERROR(((Emisiones_CO2_CO2eq_LA[[#This Row],[UCTUS (kilotoneladas CO₂e)]]-M88)/M88)*100,0),0)</f>
        <v>0</v>
      </c>
      <c r="P89">
        <v>-0.84732981421813902</v>
      </c>
      <c r="Q89">
        <v>800</v>
      </c>
      <c r="R89">
        <f>IF(A88=Emisiones_CO2_CO2eq_LA[[#This Row],[País]],IFERROR(Emisiones_CO2_CO2eq_LA[[#This Row],[Otras Quemas de Combustible (kilotoneladas CO₂e)]]-Q88,0),0)</f>
        <v>400</v>
      </c>
      <c r="S89">
        <f>IF(A88=Emisiones_CO2_CO2eq_LA[[#This Row],[País]],IFERROR(((Emisiones_CO2_CO2eq_LA[[#This Row],[Otras Quemas de Combustible (kilotoneladas CO₂e)]]-Q88)/Q88)*100,0),0)</f>
        <v>100</v>
      </c>
      <c r="T89">
        <v>0.05</v>
      </c>
      <c r="U89">
        <v>14800</v>
      </c>
      <c r="V89">
        <f>IF(A88=Emisiones_CO2_CO2eq_LA[[#This Row],[País]],IFERROR(Emisiones_CO2_CO2eq_LA[[#This Row],[Transporte (kilotoneladas CO₂e)]]-U88,0),0)</f>
        <v>1200</v>
      </c>
      <c r="W89">
        <f>IF(A88=Emisiones_CO2_CO2eq_LA[[#This Row],[País]],IFERROR(((Emisiones_CO2_CO2eq_LA[[#This Row],[Transporte (kilotoneladas CO₂e)]]-U88)/U88)*100,0),0)</f>
        <v>8.8235294117647065</v>
      </c>
      <c r="X89">
        <v>1.0146020429149201</v>
      </c>
      <c r="Y89">
        <v>9600</v>
      </c>
      <c r="Z89">
        <f>IF(A88=Emisiones_CO2_CO2eq_LA[[#This Row],[País]],IFERROR(Emisiones_CO2_CO2eq_LA[[#This Row],[Manufactura y Construcción (kilotoneladas CO₂e)]]-Y88,0),0)</f>
        <v>700</v>
      </c>
      <c r="AA89">
        <f>IF(A88=Emisiones_CO2_CO2eq_LA[[#This Row],[País]],IFERROR(((Emisiones_CO2_CO2eq_LA[[#This Row],[Manufactura y Construcción (kilotoneladas CO₂e)]]-Y88)/Y88)*100,0),0)</f>
        <v>7.8651685393258424</v>
      </c>
      <c r="AB89">
        <v>0.65812024405292302</v>
      </c>
      <c r="AC89">
        <v>160</v>
      </c>
      <c r="AD89">
        <f>IF(A88=Emisiones_CO2_CO2eq_LA[[#This Row],[País]],IFERROR(Emisiones_CO2_CO2eq_LA[[#This Row],[Emisiones Fugitivas (kilotoneladas CO₂e)]]-AC88,0),0)</f>
        <v>0</v>
      </c>
      <c r="AE89">
        <f>IF(A88=Emisiones_CO2_CO2eq_LA[[#This Row],[País]],IFERROR(((Emisiones_CO2_CO2eq_LA[[#This Row],[Emisiones Fugitivas (kilotoneladas CO₂e)]]-AC88)/AC88)*100,0),0)</f>
        <v>0</v>
      </c>
      <c r="AF89">
        <v>1.0968670734215299E-2</v>
      </c>
      <c r="AG89">
        <v>13900</v>
      </c>
      <c r="AH89">
        <f>IF(A88=Emisiones_CO2_CO2eq_LA[[#This Row],[País]],IFERROR(Emisiones_CO2_CO2eq_LA[[#This Row],[Electricidad y Calor (kilotoneladas CO₂e)]]-AG88,0),0)</f>
        <v>3700</v>
      </c>
      <c r="AI89">
        <f>IF(A88=Emisiones_CO2_CO2eq_LA[[#This Row],[País]],IFERROR(((Emisiones_CO2_CO2eq_LA[[#This Row],[Electricidad y Calor (kilotoneladas CO₂e)]]-AG88)/AG88)*100,0),0)</f>
        <v>36.274509803921568</v>
      </c>
      <c r="AJ89">
        <v>0.952903270034962</v>
      </c>
    </row>
    <row r="90" spans="1:36" x14ac:dyDescent="0.25">
      <c r="A90" t="s">
        <v>68</v>
      </c>
      <c r="B90" t="s">
        <v>68</v>
      </c>
      <c r="C90" t="s">
        <v>69</v>
      </c>
      <c r="D90">
        <v>1997</v>
      </c>
      <c r="E90">
        <v>4300</v>
      </c>
      <c r="F90">
        <f>IF(A89=Emisiones_CO2_CO2eq_LA[[#This Row],[País]],IFERROR(Emisiones_CO2_CO2eq_LA[[#This Row],[Edificios (kilotoneladas CO₂e)]]-E89,0),0)</f>
        <v>500</v>
      </c>
      <c r="G90">
        <f>IF(A89=Emisiones_CO2_CO2eq_LA[[#This Row],[País]],IFERROR(((Emisiones_CO2_CO2eq_LA[[#This Row],[Edificios (kilotoneladas CO₂e)]]-E89)/E89)*100,0),0)</f>
        <v>13.157894736842104</v>
      </c>
      <c r="H90">
        <v>0.29081563641282199</v>
      </c>
      <c r="I90">
        <v>960</v>
      </c>
      <c r="J90">
        <f>IF(A89=Emisiones_CO2_CO2eq_LA[[#This Row],[País]],IFERROR(Emisiones_CO2_CO2eq_LA[[#This Row],[Industria (kilotoneladas CO₂e)]]-I89,0),0)</f>
        <v>-20</v>
      </c>
      <c r="K90">
        <f>IF(A89=Emisiones_CO2_CO2eq_LA[[#This Row],[País]],IFERROR(((Emisiones_CO2_CO2eq_LA[[#This Row],[Industria (kilotoneladas CO₂e)]]-I89)/I89)*100,0),0)</f>
        <v>-2.0408163265306123</v>
      </c>
      <c r="L90">
        <v>6.4926281617746495E-2</v>
      </c>
      <c r="M90">
        <v>-12360</v>
      </c>
      <c r="N90">
        <f>IF(A89=Emisiones_CO2_CO2eq_LA[[#This Row],[País]],IFERROR(Emisiones_CO2_CO2eq_LA[[#This Row],[UCTUS (kilotoneladas CO₂e)]]-M89,0),0)</f>
        <v>0</v>
      </c>
      <c r="O90">
        <f>IF(A89=Emisiones_CO2_CO2eq_LA[[#This Row],[País]],IFERROR(((Emisiones_CO2_CO2eq_LA[[#This Row],[UCTUS (kilotoneladas CO₂e)]]-M89)/M89)*100,0),0)</f>
        <v>0</v>
      </c>
      <c r="P90">
        <v>-0.83592587582848599</v>
      </c>
      <c r="Q90">
        <v>900</v>
      </c>
      <c r="R90">
        <f>IF(A89=Emisiones_CO2_CO2eq_LA[[#This Row],[País]],IFERROR(Emisiones_CO2_CO2eq_LA[[#This Row],[Otras Quemas de Combustible (kilotoneladas CO₂e)]]-Q89,0),0)</f>
        <v>100</v>
      </c>
      <c r="S90">
        <f>IF(A89=Emisiones_CO2_CO2eq_LA[[#This Row],[País]],IFERROR(((Emisiones_CO2_CO2eq_LA[[#This Row],[Otras Quemas de Combustible (kilotoneladas CO₂e)]]-Q89)/Q89)*100,0),0)</f>
        <v>12.5</v>
      </c>
      <c r="T90">
        <v>0.06</v>
      </c>
      <c r="U90">
        <v>15700</v>
      </c>
      <c r="V90">
        <f>IF(A89=Emisiones_CO2_CO2eq_LA[[#This Row],[País]],IFERROR(Emisiones_CO2_CO2eq_LA[[#This Row],[Transporte (kilotoneladas CO₂e)]]-U89,0),0)</f>
        <v>900</v>
      </c>
      <c r="W90">
        <f>IF(A89=Emisiones_CO2_CO2eq_LA[[#This Row],[País]],IFERROR(((Emisiones_CO2_CO2eq_LA[[#This Row],[Transporte (kilotoneladas CO₂e)]]-U89)/U89)*100,0),0)</f>
        <v>6.0810810810810816</v>
      </c>
      <c r="X90">
        <v>1.06181523062356</v>
      </c>
      <c r="Y90">
        <v>12800</v>
      </c>
      <c r="Z90">
        <f>IF(A89=Emisiones_CO2_CO2eq_LA[[#This Row],[País]],IFERROR(Emisiones_CO2_CO2eq_LA[[#This Row],[Manufactura y Construcción (kilotoneladas CO₂e)]]-Y89,0),0)</f>
        <v>3200</v>
      </c>
      <c r="AA90">
        <f>IF(A89=Emisiones_CO2_CO2eq_LA[[#This Row],[País]],IFERROR(((Emisiones_CO2_CO2eq_LA[[#This Row],[Manufactura y Construcción (kilotoneladas CO₂e)]]-Y89)/Y89)*100,0),0)</f>
        <v>33.333333333333329</v>
      </c>
      <c r="AB90">
        <v>0.86568375490328597</v>
      </c>
      <c r="AC90">
        <v>160</v>
      </c>
      <c r="AD90">
        <f>IF(A89=Emisiones_CO2_CO2eq_LA[[#This Row],[País]],IFERROR(Emisiones_CO2_CO2eq_LA[[#This Row],[Emisiones Fugitivas (kilotoneladas CO₂e)]]-AC89,0),0)</f>
        <v>0</v>
      </c>
      <c r="AE90">
        <f>IF(A89=Emisiones_CO2_CO2eq_LA[[#This Row],[País]],IFERROR(((Emisiones_CO2_CO2eq_LA[[#This Row],[Emisiones Fugitivas (kilotoneladas CO₂e)]]-AC89)/AC89)*100,0),0)</f>
        <v>0</v>
      </c>
      <c r="AF90">
        <v>1.0821046936291E-2</v>
      </c>
      <c r="AG90">
        <v>15700</v>
      </c>
      <c r="AH90">
        <f>IF(A89=Emisiones_CO2_CO2eq_LA[[#This Row],[País]],IFERROR(Emisiones_CO2_CO2eq_LA[[#This Row],[Electricidad y Calor (kilotoneladas CO₂e)]]-AG89,0),0)</f>
        <v>1800</v>
      </c>
      <c r="AI90">
        <f>IF(A89=Emisiones_CO2_CO2eq_LA[[#This Row],[País]],IFERROR(((Emisiones_CO2_CO2eq_LA[[#This Row],[Electricidad y Calor (kilotoneladas CO₂e)]]-AG89)/AG89)*100,0),0)</f>
        <v>12.949640287769784</v>
      </c>
      <c r="AJ90">
        <v>1.06181523062356</v>
      </c>
    </row>
    <row r="91" spans="1:36" x14ac:dyDescent="0.25">
      <c r="A91" t="s">
        <v>68</v>
      </c>
      <c r="B91" t="s">
        <v>68</v>
      </c>
      <c r="C91" t="s">
        <v>69</v>
      </c>
      <c r="D91">
        <v>1998</v>
      </c>
      <c r="E91">
        <v>3600</v>
      </c>
      <c r="F91">
        <f>IF(A90=Emisiones_CO2_CO2eq_LA[[#This Row],[País]],IFERROR(Emisiones_CO2_CO2eq_LA[[#This Row],[Edificios (kilotoneladas CO₂e)]]-E90,0),0)</f>
        <v>-700</v>
      </c>
      <c r="G91">
        <f>IF(A90=Emisiones_CO2_CO2eq_LA[[#This Row],[País]],IFERROR(((Emisiones_CO2_CO2eq_LA[[#This Row],[Edificios (kilotoneladas CO₂e)]]-E90)/E90)*100,0),0)</f>
        <v>-16.279069767441861</v>
      </c>
      <c r="H91">
        <v>0.24035251702496899</v>
      </c>
      <c r="I91">
        <v>1150</v>
      </c>
      <c r="J91">
        <f>IF(A90=Emisiones_CO2_CO2eq_LA[[#This Row],[País]],IFERROR(Emisiones_CO2_CO2eq_LA[[#This Row],[Industria (kilotoneladas CO₂e)]]-I90,0),0)</f>
        <v>190</v>
      </c>
      <c r="K91">
        <f>IF(A90=Emisiones_CO2_CO2eq_LA[[#This Row],[País]],IFERROR(((Emisiones_CO2_CO2eq_LA[[#This Row],[Industria (kilotoneladas CO₂e)]]-I90)/I90)*100,0),0)</f>
        <v>19.791666666666664</v>
      </c>
      <c r="L91">
        <v>7.6779276271865399E-2</v>
      </c>
      <c r="M91">
        <v>-12360</v>
      </c>
      <c r="N91">
        <f>IF(A90=Emisiones_CO2_CO2eq_LA[[#This Row],[País]],IFERROR(Emisiones_CO2_CO2eq_LA[[#This Row],[UCTUS (kilotoneladas CO₂e)]]-M90,0),0)</f>
        <v>0</v>
      </c>
      <c r="O91">
        <f>IF(A90=Emisiones_CO2_CO2eq_LA[[#This Row],[País]],IFERROR(((Emisiones_CO2_CO2eq_LA[[#This Row],[UCTUS (kilotoneladas CO₂e)]]-M90)/M90)*100,0),0)</f>
        <v>0</v>
      </c>
      <c r="P91">
        <v>-0.82521030845239596</v>
      </c>
      <c r="Q91">
        <v>500</v>
      </c>
      <c r="R91">
        <f>IF(A90=Emisiones_CO2_CO2eq_LA[[#This Row],[País]],IFERROR(Emisiones_CO2_CO2eq_LA[[#This Row],[Otras Quemas de Combustible (kilotoneladas CO₂e)]]-Q90,0),0)</f>
        <v>-400</v>
      </c>
      <c r="S91">
        <f>IF(A90=Emisiones_CO2_CO2eq_LA[[#This Row],[País]],IFERROR(((Emisiones_CO2_CO2eq_LA[[#This Row],[Otras Quemas de Combustible (kilotoneladas CO₂e)]]-Q90)/Q90)*100,0),0)</f>
        <v>-44.444444444444443</v>
      </c>
      <c r="T91">
        <v>0.03</v>
      </c>
      <c r="U91">
        <v>16600</v>
      </c>
      <c r="V91">
        <f>IF(A90=Emisiones_CO2_CO2eq_LA[[#This Row],[País]],IFERROR(Emisiones_CO2_CO2eq_LA[[#This Row],[Transporte (kilotoneladas CO₂e)]]-U90,0),0)</f>
        <v>900</v>
      </c>
      <c r="W91">
        <f>IF(A90=Emisiones_CO2_CO2eq_LA[[#This Row],[País]],IFERROR(((Emisiones_CO2_CO2eq_LA[[#This Row],[Transporte (kilotoneladas CO₂e)]]-U90)/U90)*100,0),0)</f>
        <v>5.7324840764331215</v>
      </c>
      <c r="X91">
        <v>1.10829216183736</v>
      </c>
      <c r="Y91">
        <v>10700</v>
      </c>
      <c r="Z91">
        <f>IF(A90=Emisiones_CO2_CO2eq_LA[[#This Row],[País]],IFERROR(Emisiones_CO2_CO2eq_LA[[#This Row],[Manufactura y Construcción (kilotoneladas CO₂e)]]-Y90,0),0)</f>
        <v>-2100</v>
      </c>
      <c r="AA91">
        <f>IF(A90=Emisiones_CO2_CO2eq_LA[[#This Row],[País]],IFERROR(((Emisiones_CO2_CO2eq_LA[[#This Row],[Manufactura y Construcción (kilotoneladas CO₂e)]]-Y90)/Y90)*100,0),0)</f>
        <v>-16.40625</v>
      </c>
      <c r="AB91">
        <v>0.71438109226865998</v>
      </c>
      <c r="AC91">
        <v>160</v>
      </c>
      <c r="AD91">
        <f>IF(A90=Emisiones_CO2_CO2eq_LA[[#This Row],[País]],IFERROR(Emisiones_CO2_CO2eq_LA[[#This Row],[Emisiones Fugitivas (kilotoneladas CO₂e)]]-AC90,0),0)</f>
        <v>0</v>
      </c>
      <c r="AE91">
        <f>IF(A90=Emisiones_CO2_CO2eq_LA[[#This Row],[País]],IFERROR(((Emisiones_CO2_CO2eq_LA[[#This Row],[Emisiones Fugitivas (kilotoneladas CO₂e)]]-AC90)/AC90)*100,0),0)</f>
        <v>0</v>
      </c>
      <c r="AF91">
        <v>1.0682334089998601E-2</v>
      </c>
      <c r="AG91">
        <v>18700</v>
      </c>
      <c r="AH91">
        <f>IF(A90=Emisiones_CO2_CO2eq_LA[[#This Row],[País]],IFERROR(Emisiones_CO2_CO2eq_LA[[#This Row],[Electricidad y Calor (kilotoneladas CO₂e)]]-AG90,0),0)</f>
        <v>3000</v>
      </c>
      <c r="AI91">
        <f>IF(A90=Emisiones_CO2_CO2eq_LA[[#This Row],[País]],IFERROR(((Emisiones_CO2_CO2eq_LA[[#This Row],[Electricidad y Calor (kilotoneladas CO₂e)]]-AG90)/AG90)*100,0),0)</f>
        <v>19.108280254777071</v>
      </c>
      <c r="AJ91">
        <v>1.24849779676859</v>
      </c>
    </row>
    <row r="92" spans="1:36" x14ac:dyDescent="0.25">
      <c r="A92" t="s">
        <v>68</v>
      </c>
      <c r="B92" t="s">
        <v>68</v>
      </c>
      <c r="C92" t="s">
        <v>69</v>
      </c>
      <c r="D92">
        <v>1999</v>
      </c>
      <c r="E92">
        <v>4000</v>
      </c>
      <c r="F92">
        <f>IF(A91=Emisiones_CO2_CO2eq_LA[[#This Row],[País]],IFERROR(Emisiones_CO2_CO2eq_LA[[#This Row],[Edificios (kilotoneladas CO₂e)]]-E91,0),0)</f>
        <v>400</v>
      </c>
      <c r="G92">
        <f>IF(A91=Emisiones_CO2_CO2eq_LA[[#This Row],[País]],IFERROR(((Emisiones_CO2_CO2eq_LA[[#This Row],[Edificios (kilotoneladas CO₂e)]]-E91)/E91)*100,0),0)</f>
        <v>11.111111111111111</v>
      </c>
      <c r="H92">
        <v>0.26380003957000597</v>
      </c>
      <c r="I92">
        <v>970</v>
      </c>
      <c r="J92">
        <f>IF(A91=Emisiones_CO2_CO2eq_LA[[#This Row],[País]],IFERROR(Emisiones_CO2_CO2eq_LA[[#This Row],[Industria (kilotoneladas CO₂e)]]-I91,0),0)</f>
        <v>-180</v>
      </c>
      <c r="K92">
        <f>IF(A91=Emisiones_CO2_CO2eq_LA[[#This Row],[País]],IFERROR(((Emisiones_CO2_CO2eq_LA[[#This Row],[Industria (kilotoneladas CO₂e)]]-I91)/I91)*100,0),0)</f>
        <v>-15.65217391304348</v>
      </c>
      <c r="L92">
        <v>6.3971509595726395E-2</v>
      </c>
      <c r="M92">
        <v>-12360</v>
      </c>
      <c r="N92">
        <f>IF(A91=Emisiones_CO2_CO2eq_LA[[#This Row],[País]],IFERROR(Emisiones_CO2_CO2eq_LA[[#This Row],[UCTUS (kilotoneladas CO₂e)]]-M91,0),0)</f>
        <v>0</v>
      </c>
      <c r="O92">
        <f>IF(A91=Emisiones_CO2_CO2eq_LA[[#This Row],[País]],IFERROR(((Emisiones_CO2_CO2eq_LA[[#This Row],[UCTUS (kilotoneladas CO₂e)]]-M91)/M91)*100,0),0)</f>
        <v>0</v>
      </c>
      <c r="P92">
        <v>-0.81514212227131799</v>
      </c>
      <c r="Q92">
        <v>500</v>
      </c>
      <c r="R92">
        <f>IF(A91=Emisiones_CO2_CO2eq_LA[[#This Row],[País]],IFERROR(Emisiones_CO2_CO2eq_LA[[#This Row],[Otras Quemas de Combustible (kilotoneladas CO₂e)]]-Q91,0),0)</f>
        <v>0</v>
      </c>
      <c r="S92">
        <f>IF(A91=Emisiones_CO2_CO2eq_LA[[#This Row],[País]],IFERROR(((Emisiones_CO2_CO2eq_LA[[#This Row],[Otras Quemas de Combustible (kilotoneladas CO₂e)]]-Q91)/Q91)*100,0),0)</f>
        <v>0</v>
      </c>
      <c r="T92">
        <v>0.03</v>
      </c>
      <c r="U92">
        <v>16700</v>
      </c>
      <c r="V92">
        <f>IF(A91=Emisiones_CO2_CO2eq_LA[[#This Row],[País]],IFERROR(Emisiones_CO2_CO2eq_LA[[#This Row],[Transporte (kilotoneladas CO₂e)]]-U91,0),0)</f>
        <v>100</v>
      </c>
      <c r="W92">
        <f>IF(A91=Emisiones_CO2_CO2eq_LA[[#This Row],[País]],IFERROR(((Emisiones_CO2_CO2eq_LA[[#This Row],[Transporte (kilotoneladas CO₂e)]]-U91)/U91)*100,0),0)</f>
        <v>0.60240963855421692</v>
      </c>
      <c r="X92">
        <v>1.10136516520477</v>
      </c>
      <c r="Y92">
        <v>10200</v>
      </c>
      <c r="Z92">
        <f>IF(A91=Emisiones_CO2_CO2eq_LA[[#This Row],[País]],IFERROR(Emisiones_CO2_CO2eq_LA[[#This Row],[Manufactura y Construcción (kilotoneladas CO₂e)]]-Y91,0),0)</f>
        <v>-500</v>
      </c>
      <c r="AA92">
        <f>IF(A91=Emisiones_CO2_CO2eq_LA[[#This Row],[País]],IFERROR(((Emisiones_CO2_CO2eq_LA[[#This Row],[Manufactura y Construcción (kilotoneladas CO₂e)]]-Y91)/Y91)*100,0),0)</f>
        <v>-4.6728971962616823</v>
      </c>
      <c r="AB92">
        <v>0.672690100903515</v>
      </c>
      <c r="AC92">
        <v>160</v>
      </c>
      <c r="AD92">
        <f>IF(A91=Emisiones_CO2_CO2eq_LA[[#This Row],[País]],IFERROR(Emisiones_CO2_CO2eq_LA[[#This Row],[Emisiones Fugitivas (kilotoneladas CO₂e)]]-AC91,0),0)</f>
        <v>0</v>
      </c>
      <c r="AE92">
        <f>IF(A91=Emisiones_CO2_CO2eq_LA[[#This Row],[País]],IFERROR(((Emisiones_CO2_CO2eq_LA[[#This Row],[Emisiones Fugitivas (kilotoneladas CO₂e)]]-AC91)/AC91)*100,0),0)</f>
        <v>0</v>
      </c>
      <c r="AF92">
        <v>1.0552001582800201E-2</v>
      </c>
      <c r="AG92">
        <v>21100</v>
      </c>
      <c r="AH92">
        <f>IF(A91=Emisiones_CO2_CO2eq_LA[[#This Row],[País]],IFERROR(Emisiones_CO2_CO2eq_LA[[#This Row],[Electricidad y Calor (kilotoneladas CO₂e)]]-AG91,0),0)</f>
        <v>2400</v>
      </c>
      <c r="AI92">
        <f>IF(A91=Emisiones_CO2_CO2eq_LA[[#This Row],[País]],IFERROR(((Emisiones_CO2_CO2eq_LA[[#This Row],[Electricidad y Calor (kilotoneladas CO₂e)]]-AG91)/AG91)*100,0),0)</f>
        <v>12.834224598930483</v>
      </c>
      <c r="AJ92">
        <v>1.3915452087317799</v>
      </c>
    </row>
    <row r="93" spans="1:36" x14ac:dyDescent="0.25">
      <c r="A93" t="s">
        <v>68</v>
      </c>
      <c r="B93" t="s">
        <v>68</v>
      </c>
      <c r="C93" t="s">
        <v>69</v>
      </c>
      <c r="D93">
        <v>2000</v>
      </c>
      <c r="E93">
        <v>4200</v>
      </c>
      <c r="F93">
        <f>IF(A92=Emisiones_CO2_CO2eq_LA[[#This Row],[País]],IFERROR(Emisiones_CO2_CO2eq_LA[[#This Row],[Edificios (kilotoneladas CO₂e)]]-E92,0),0)</f>
        <v>200</v>
      </c>
      <c r="G93">
        <f>IF(A92=Emisiones_CO2_CO2eq_LA[[#This Row],[País]],IFERROR(((Emisiones_CO2_CO2eq_LA[[#This Row],[Edificios (kilotoneladas CO₂e)]]-E92)/E92)*100,0),0)</f>
        <v>5</v>
      </c>
      <c r="H93">
        <v>0.27375831052013999</v>
      </c>
      <c r="I93">
        <v>1030</v>
      </c>
      <c r="J93">
        <f>IF(A92=Emisiones_CO2_CO2eq_LA[[#This Row],[País]],IFERROR(Emisiones_CO2_CO2eq_LA[[#This Row],[Industria (kilotoneladas CO₂e)]]-I92,0),0)</f>
        <v>60</v>
      </c>
      <c r="K93">
        <f>IF(A92=Emisiones_CO2_CO2eq_LA[[#This Row],[País]],IFERROR(((Emisiones_CO2_CO2eq_LA[[#This Row],[Industria (kilotoneladas CO₂e)]]-I92)/I92)*100,0),0)</f>
        <v>6.1855670103092786</v>
      </c>
      <c r="L93">
        <v>6.7135966627558302E-2</v>
      </c>
      <c r="M93">
        <v>-12370</v>
      </c>
      <c r="N93">
        <f>IF(A92=Emisiones_CO2_CO2eq_LA[[#This Row],[País]],IFERROR(Emisiones_CO2_CO2eq_LA[[#This Row],[UCTUS (kilotoneladas CO₂e)]]-M92,0),0)</f>
        <v>-10</v>
      </c>
      <c r="O93">
        <f>IF(A92=Emisiones_CO2_CO2eq_LA[[#This Row],[País]],IFERROR(((Emisiones_CO2_CO2eq_LA[[#This Row],[UCTUS (kilotoneladas CO₂e)]]-M92)/M92)*100,0),0)</f>
        <v>8.0906148867313926E-2</v>
      </c>
      <c r="P93">
        <v>-0.80628340503193796</v>
      </c>
      <c r="Q93">
        <v>600</v>
      </c>
      <c r="R93">
        <f>IF(A92=Emisiones_CO2_CO2eq_LA[[#This Row],[País]],IFERROR(Emisiones_CO2_CO2eq_LA[[#This Row],[Otras Quemas de Combustible (kilotoneladas CO₂e)]]-Q92,0),0)</f>
        <v>100</v>
      </c>
      <c r="S93">
        <f>IF(A92=Emisiones_CO2_CO2eq_LA[[#This Row],[País]],IFERROR(((Emisiones_CO2_CO2eq_LA[[#This Row],[Otras Quemas de Combustible (kilotoneladas CO₂e)]]-Q92)/Q92)*100,0),0)</f>
        <v>20</v>
      </c>
      <c r="T93">
        <v>0.04</v>
      </c>
      <c r="U93">
        <v>17000</v>
      </c>
      <c r="V93">
        <f>IF(A92=Emisiones_CO2_CO2eq_LA[[#This Row],[País]],IFERROR(Emisiones_CO2_CO2eq_LA[[#This Row],[Transporte (kilotoneladas CO₂e)]]-U92,0),0)</f>
        <v>300</v>
      </c>
      <c r="W93">
        <f>IF(A92=Emisiones_CO2_CO2eq_LA[[#This Row],[País]],IFERROR(((Emisiones_CO2_CO2eq_LA[[#This Row],[Transporte (kilotoneladas CO₂e)]]-U92)/U92)*100,0),0)</f>
        <v>1.7964071856287425</v>
      </c>
      <c r="X93">
        <v>1.10806935210533</v>
      </c>
      <c r="Y93">
        <v>10300</v>
      </c>
      <c r="Z93">
        <f>IF(A92=Emisiones_CO2_CO2eq_LA[[#This Row],[País]],IFERROR(Emisiones_CO2_CO2eq_LA[[#This Row],[Manufactura y Construcción (kilotoneladas CO₂e)]]-Y92,0),0)</f>
        <v>100</v>
      </c>
      <c r="AA93">
        <f>IF(A92=Emisiones_CO2_CO2eq_LA[[#This Row],[País]],IFERROR(((Emisiones_CO2_CO2eq_LA[[#This Row],[Manufactura y Construcción (kilotoneladas CO₂e)]]-Y92)/Y92)*100,0),0)</f>
        <v>0.98039215686274506</v>
      </c>
      <c r="AB93">
        <v>0.67135966627558297</v>
      </c>
      <c r="AC93">
        <v>160</v>
      </c>
      <c r="AD93">
        <f>IF(A92=Emisiones_CO2_CO2eq_LA[[#This Row],[País]],IFERROR(Emisiones_CO2_CO2eq_LA[[#This Row],[Emisiones Fugitivas (kilotoneladas CO₂e)]]-AC92,0),0)</f>
        <v>0</v>
      </c>
      <c r="AE93">
        <f>IF(A92=Emisiones_CO2_CO2eq_LA[[#This Row],[País]],IFERROR(((Emisiones_CO2_CO2eq_LA[[#This Row],[Emisiones Fugitivas (kilotoneladas CO₂e)]]-AC92)/AC92)*100,0),0)</f>
        <v>0</v>
      </c>
      <c r="AF93">
        <v>1.04288880198148E-2</v>
      </c>
      <c r="AG93">
        <v>16500</v>
      </c>
      <c r="AH93">
        <f>IF(A92=Emisiones_CO2_CO2eq_LA[[#This Row],[País]],IFERROR(Emisiones_CO2_CO2eq_LA[[#This Row],[Electricidad y Calor (kilotoneladas CO₂e)]]-AG92,0),0)</f>
        <v>-4600</v>
      </c>
      <c r="AI93">
        <f>IF(A92=Emisiones_CO2_CO2eq_LA[[#This Row],[País]],IFERROR(((Emisiones_CO2_CO2eq_LA[[#This Row],[Electricidad y Calor (kilotoneladas CO₂e)]]-AG92)/AG92)*100,0),0)</f>
        <v>-21.800947867298579</v>
      </c>
      <c r="AJ93">
        <v>1.0754790770434099</v>
      </c>
    </row>
    <row r="94" spans="1:36" x14ac:dyDescent="0.25">
      <c r="A94" t="s">
        <v>68</v>
      </c>
      <c r="B94" t="s">
        <v>68</v>
      </c>
      <c r="C94" t="s">
        <v>69</v>
      </c>
      <c r="D94">
        <v>2001</v>
      </c>
      <c r="E94">
        <v>4200</v>
      </c>
      <c r="F94">
        <f>IF(A93=Emisiones_CO2_CO2eq_LA[[#This Row],[País]],IFERROR(Emisiones_CO2_CO2eq_LA[[#This Row],[Edificios (kilotoneladas CO₂e)]]-E93,0),0)</f>
        <v>0</v>
      </c>
      <c r="G94">
        <f>IF(A93=Emisiones_CO2_CO2eq_LA[[#This Row],[País]],IFERROR(((Emisiones_CO2_CO2eq_LA[[#This Row],[Edificios (kilotoneladas CO₂e)]]-E93)/E93)*100,0),0)</f>
        <v>0</v>
      </c>
      <c r="H94">
        <v>0.27068832173240498</v>
      </c>
      <c r="I94">
        <v>1030</v>
      </c>
      <c r="J94">
        <f>IF(A93=Emisiones_CO2_CO2eq_LA[[#This Row],[País]],IFERROR(Emisiones_CO2_CO2eq_LA[[#This Row],[Industria (kilotoneladas CO₂e)]]-I93,0),0)</f>
        <v>0</v>
      </c>
      <c r="K94">
        <f>IF(A93=Emisiones_CO2_CO2eq_LA[[#This Row],[País]],IFERROR(((Emisiones_CO2_CO2eq_LA[[#This Row],[Industria (kilotoneladas CO₂e)]]-I93)/I93)*100,0),0)</f>
        <v>0</v>
      </c>
      <c r="L94">
        <v>6.6383088424851702E-2</v>
      </c>
      <c r="M94">
        <v>-6790</v>
      </c>
      <c r="N94">
        <f>IF(A93=Emisiones_CO2_CO2eq_LA[[#This Row],[País]],IFERROR(Emisiones_CO2_CO2eq_LA[[#This Row],[UCTUS (kilotoneladas CO₂e)]]-M93,0),0)</f>
        <v>5580</v>
      </c>
      <c r="O94">
        <f>IF(A93=Emisiones_CO2_CO2eq_LA[[#This Row],[País]],IFERROR(((Emisiones_CO2_CO2eq_LA[[#This Row],[UCTUS (kilotoneladas CO₂e)]]-M93)/M93)*100,0),0)</f>
        <v>-45.109135004042038</v>
      </c>
      <c r="P94">
        <v>-0.43761278680072102</v>
      </c>
      <c r="Q94">
        <v>500</v>
      </c>
      <c r="R94">
        <f>IF(A93=Emisiones_CO2_CO2eq_LA[[#This Row],[País]],IFERROR(Emisiones_CO2_CO2eq_LA[[#This Row],[Otras Quemas de Combustible (kilotoneladas CO₂e)]]-Q93,0),0)</f>
        <v>-100</v>
      </c>
      <c r="S94">
        <f>IF(A93=Emisiones_CO2_CO2eq_LA[[#This Row],[País]],IFERROR(((Emisiones_CO2_CO2eq_LA[[#This Row],[Otras Quemas de Combustible (kilotoneladas CO₂e)]]-Q93)/Q93)*100,0),0)</f>
        <v>-16.666666666666664</v>
      </c>
      <c r="T94">
        <v>0.03</v>
      </c>
      <c r="U94">
        <v>16100</v>
      </c>
      <c r="V94">
        <f>IF(A93=Emisiones_CO2_CO2eq_LA[[#This Row],[País]],IFERROR(Emisiones_CO2_CO2eq_LA[[#This Row],[Transporte (kilotoneladas CO₂e)]]-U93,0),0)</f>
        <v>-900</v>
      </c>
      <c r="W94">
        <f>IF(A93=Emisiones_CO2_CO2eq_LA[[#This Row],[País]],IFERROR(((Emisiones_CO2_CO2eq_LA[[#This Row],[Transporte (kilotoneladas CO₂e)]]-U93)/U93)*100,0),0)</f>
        <v>-5.2941176470588234</v>
      </c>
      <c r="X94">
        <v>1.0376385666408801</v>
      </c>
      <c r="Y94">
        <v>11200</v>
      </c>
      <c r="Z94">
        <f>IF(A93=Emisiones_CO2_CO2eq_LA[[#This Row],[País]],IFERROR(Emisiones_CO2_CO2eq_LA[[#This Row],[Manufactura y Construcción (kilotoneladas CO₂e)]]-Y93,0),0)</f>
        <v>900</v>
      </c>
      <c r="AA94">
        <f>IF(A93=Emisiones_CO2_CO2eq_LA[[#This Row],[País]],IFERROR(((Emisiones_CO2_CO2eq_LA[[#This Row],[Manufactura y Construcción (kilotoneladas CO₂e)]]-Y93)/Y93)*100,0),0)</f>
        <v>8.7378640776699026</v>
      </c>
      <c r="AB94">
        <v>0.72183552461974698</v>
      </c>
      <c r="AC94">
        <v>160</v>
      </c>
      <c r="AD94">
        <f>IF(A93=Emisiones_CO2_CO2eq_LA[[#This Row],[País]],IFERROR(Emisiones_CO2_CO2eq_LA[[#This Row],[Emisiones Fugitivas (kilotoneladas CO₂e)]]-AC93,0),0)</f>
        <v>0</v>
      </c>
      <c r="AE94">
        <f>IF(A93=Emisiones_CO2_CO2eq_LA[[#This Row],[País]],IFERROR(((Emisiones_CO2_CO2eq_LA[[#This Row],[Emisiones Fugitivas (kilotoneladas CO₂e)]]-AC93)/AC93)*100,0),0)</f>
        <v>0</v>
      </c>
      <c r="AF94">
        <v>1.0311936065996299E-2</v>
      </c>
      <c r="AG94">
        <v>14700</v>
      </c>
      <c r="AH94">
        <f>IF(A93=Emisiones_CO2_CO2eq_LA[[#This Row],[País]],IFERROR(Emisiones_CO2_CO2eq_LA[[#This Row],[Electricidad y Calor (kilotoneladas CO₂e)]]-AG93,0),0)</f>
        <v>-1800</v>
      </c>
      <c r="AI94">
        <f>IF(A93=Emisiones_CO2_CO2eq_LA[[#This Row],[País]],IFERROR(((Emisiones_CO2_CO2eq_LA[[#This Row],[Electricidad y Calor (kilotoneladas CO₂e)]]-AG93)/AG93)*100,0),0)</f>
        <v>-10.909090909090908</v>
      </c>
      <c r="AJ94">
        <v>0.94740912606341798</v>
      </c>
    </row>
    <row r="95" spans="1:36" x14ac:dyDescent="0.25">
      <c r="A95" t="s">
        <v>68</v>
      </c>
      <c r="B95" t="s">
        <v>68</v>
      </c>
      <c r="C95" t="s">
        <v>69</v>
      </c>
      <c r="D95">
        <v>2002</v>
      </c>
      <c r="E95">
        <v>4000</v>
      </c>
      <c r="F95">
        <f>IF(A94=Emisiones_CO2_CO2eq_LA[[#This Row],[País]],IFERROR(Emisiones_CO2_CO2eq_LA[[#This Row],[Edificios (kilotoneladas CO₂e)]]-E94,0),0)</f>
        <v>-200</v>
      </c>
      <c r="G95">
        <f>IF(A94=Emisiones_CO2_CO2eq_LA[[#This Row],[País]],IFERROR(((Emisiones_CO2_CO2eq_LA[[#This Row],[Edificios (kilotoneladas CO₂e)]]-E94)/E94)*100,0),0)</f>
        <v>-4.7619047619047619</v>
      </c>
      <c r="H95">
        <v>0.255036980362152</v>
      </c>
      <c r="I95">
        <v>1100</v>
      </c>
      <c r="J95">
        <f>IF(A94=Emisiones_CO2_CO2eq_LA[[#This Row],[País]],IFERROR(Emisiones_CO2_CO2eq_LA[[#This Row],[Industria (kilotoneladas CO₂e)]]-I94,0),0)</f>
        <v>70</v>
      </c>
      <c r="K95">
        <f>IF(A94=Emisiones_CO2_CO2eq_LA[[#This Row],[País]],IFERROR(((Emisiones_CO2_CO2eq_LA[[#This Row],[Industria (kilotoneladas CO₂e)]]-I94)/I94)*100,0),0)</f>
        <v>6.7961165048543686</v>
      </c>
      <c r="L95">
        <v>7.0135169599591901E-2</v>
      </c>
      <c r="M95">
        <v>-6790</v>
      </c>
      <c r="N95">
        <f>IF(A94=Emisiones_CO2_CO2eq_LA[[#This Row],[País]],IFERROR(Emisiones_CO2_CO2eq_LA[[#This Row],[UCTUS (kilotoneladas CO₂e)]]-M94,0),0)</f>
        <v>0</v>
      </c>
      <c r="O95">
        <f>IF(A94=Emisiones_CO2_CO2eq_LA[[#This Row],[País]],IFERROR(((Emisiones_CO2_CO2eq_LA[[#This Row],[UCTUS (kilotoneladas CO₂e)]]-M94)/M94)*100,0),0)</f>
        <v>0</v>
      </c>
      <c r="P95">
        <v>-0.43292527416475302</v>
      </c>
      <c r="Q95">
        <v>600</v>
      </c>
      <c r="R95">
        <f>IF(A94=Emisiones_CO2_CO2eq_LA[[#This Row],[País]],IFERROR(Emisiones_CO2_CO2eq_LA[[#This Row],[Otras Quemas de Combustible (kilotoneladas CO₂e)]]-Q94,0),0)</f>
        <v>100</v>
      </c>
      <c r="S95">
        <f>IF(A94=Emisiones_CO2_CO2eq_LA[[#This Row],[País]],IFERROR(((Emisiones_CO2_CO2eq_LA[[#This Row],[Otras Quemas de Combustible (kilotoneladas CO₂e)]]-Q94)/Q94)*100,0),0)</f>
        <v>20</v>
      </c>
      <c r="T95">
        <v>0.04</v>
      </c>
      <c r="U95">
        <v>16600</v>
      </c>
      <c r="V95">
        <f>IF(A94=Emisiones_CO2_CO2eq_LA[[#This Row],[País]],IFERROR(Emisiones_CO2_CO2eq_LA[[#This Row],[Transporte (kilotoneladas CO₂e)]]-U94,0),0)</f>
        <v>500</v>
      </c>
      <c r="W95">
        <f>IF(A94=Emisiones_CO2_CO2eq_LA[[#This Row],[País]],IFERROR(((Emisiones_CO2_CO2eq_LA[[#This Row],[Transporte (kilotoneladas CO₂e)]]-U94)/U94)*100,0),0)</f>
        <v>3.1055900621118013</v>
      </c>
      <c r="X95">
        <v>1.05840346850293</v>
      </c>
      <c r="Y95">
        <v>10400</v>
      </c>
      <c r="Z95">
        <f>IF(A94=Emisiones_CO2_CO2eq_LA[[#This Row],[País]],IFERROR(Emisiones_CO2_CO2eq_LA[[#This Row],[Manufactura y Construcción (kilotoneladas CO₂e)]]-Y94,0),0)</f>
        <v>-800</v>
      </c>
      <c r="AA95">
        <f>IF(A94=Emisiones_CO2_CO2eq_LA[[#This Row],[País]],IFERROR(((Emisiones_CO2_CO2eq_LA[[#This Row],[Manufactura y Construcción (kilotoneladas CO₂e)]]-Y94)/Y94)*100,0),0)</f>
        <v>-7.1428571428571423</v>
      </c>
      <c r="AB95">
        <v>0.66309614894159596</v>
      </c>
      <c r="AC95">
        <v>160</v>
      </c>
      <c r="AD95">
        <f>IF(A94=Emisiones_CO2_CO2eq_LA[[#This Row],[País]],IFERROR(Emisiones_CO2_CO2eq_LA[[#This Row],[Emisiones Fugitivas (kilotoneladas CO₂e)]]-AC94,0),0)</f>
        <v>0</v>
      </c>
      <c r="AE95">
        <f>IF(A94=Emisiones_CO2_CO2eq_LA[[#This Row],[País]],IFERROR(((Emisiones_CO2_CO2eq_LA[[#This Row],[Emisiones Fugitivas (kilotoneladas CO₂e)]]-AC94)/AC94)*100,0),0)</f>
        <v>0</v>
      </c>
      <c r="AF95">
        <v>1.02014792144861E-2</v>
      </c>
      <c r="AG95">
        <v>15800</v>
      </c>
      <c r="AH95">
        <f>IF(A94=Emisiones_CO2_CO2eq_LA[[#This Row],[País]],IFERROR(Emisiones_CO2_CO2eq_LA[[#This Row],[Electricidad y Calor (kilotoneladas CO₂e)]]-AG94,0),0)</f>
        <v>1100</v>
      </c>
      <c r="AI95">
        <f>IF(A94=Emisiones_CO2_CO2eq_LA[[#This Row],[País]],IFERROR(((Emisiones_CO2_CO2eq_LA[[#This Row],[Electricidad y Calor (kilotoneladas CO₂e)]]-AG94)/AG94)*100,0),0)</f>
        <v>7.4829931972789119</v>
      </c>
      <c r="AJ95">
        <v>1.0073960724305</v>
      </c>
    </row>
    <row r="96" spans="1:36" x14ac:dyDescent="0.25">
      <c r="A96" t="s">
        <v>68</v>
      </c>
      <c r="B96" t="s">
        <v>68</v>
      </c>
      <c r="C96" t="s">
        <v>69</v>
      </c>
      <c r="D96">
        <v>2003</v>
      </c>
      <c r="E96">
        <v>3800</v>
      </c>
      <c r="F96">
        <f>IF(A95=Emisiones_CO2_CO2eq_LA[[#This Row],[País]],IFERROR(Emisiones_CO2_CO2eq_LA[[#This Row],[Edificios (kilotoneladas CO₂e)]]-E95,0),0)</f>
        <v>-200</v>
      </c>
      <c r="G96">
        <f>IF(A95=Emisiones_CO2_CO2eq_LA[[#This Row],[País]],IFERROR(((Emisiones_CO2_CO2eq_LA[[#This Row],[Edificios (kilotoneladas CO₂e)]]-E95)/E95)*100,0),0)</f>
        <v>-5</v>
      </c>
      <c r="H96">
        <v>0.2397476340694</v>
      </c>
      <c r="I96">
        <v>1130</v>
      </c>
      <c r="J96">
        <f>IF(A95=Emisiones_CO2_CO2eq_LA[[#This Row],[País]],IFERROR(Emisiones_CO2_CO2eq_LA[[#This Row],[Industria (kilotoneladas CO₂e)]]-I95,0),0)</f>
        <v>30</v>
      </c>
      <c r="K96">
        <f>IF(A95=Emisiones_CO2_CO2eq_LA[[#This Row],[País]],IFERROR(((Emisiones_CO2_CO2eq_LA[[#This Row],[Industria (kilotoneladas CO₂e)]]-I95)/I95)*100,0),0)</f>
        <v>2.7272727272727271</v>
      </c>
      <c r="L96">
        <v>7.1293375394321706E-2</v>
      </c>
      <c r="M96">
        <v>-6790</v>
      </c>
      <c r="N96">
        <f>IF(A95=Emisiones_CO2_CO2eq_LA[[#This Row],[País]],IFERROR(Emisiones_CO2_CO2eq_LA[[#This Row],[UCTUS (kilotoneladas CO₂e)]]-M95,0),0)</f>
        <v>0</v>
      </c>
      <c r="O96">
        <f>IF(A95=Emisiones_CO2_CO2eq_LA[[#This Row],[País]],IFERROR(((Emisiones_CO2_CO2eq_LA[[#This Row],[UCTUS (kilotoneladas CO₂e)]]-M95)/M95)*100,0),0)</f>
        <v>0</v>
      </c>
      <c r="P96">
        <v>-0.42839116719242898</v>
      </c>
      <c r="Q96">
        <v>400</v>
      </c>
      <c r="R96">
        <f>IF(A95=Emisiones_CO2_CO2eq_LA[[#This Row],[País]],IFERROR(Emisiones_CO2_CO2eq_LA[[#This Row],[Otras Quemas de Combustible (kilotoneladas CO₂e)]]-Q95,0),0)</f>
        <v>-200</v>
      </c>
      <c r="S96">
        <f>IF(A95=Emisiones_CO2_CO2eq_LA[[#This Row],[País]],IFERROR(((Emisiones_CO2_CO2eq_LA[[#This Row],[Otras Quemas de Combustible (kilotoneladas CO₂e)]]-Q95)/Q95)*100,0),0)</f>
        <v>-33.333333333333329</v>
      </c>
      <c r="T96">
        <v>0.03</v>
      </c>
      <c r="U96">
        <v>16300</v>
      </c>
      <c r="V96">
        <f>IF(A95=Emisiones_CO2_CO2eq_LA[[#This Row],[País]],IFERROR(Emisiones_CO2_CO2eq_LA[[#This Row],[Transporte (kilotoneladas CO₂e)]]-U95,0),0)</f>
        <v>-300</v>
      </c>
      <c r="W96">
        <f>IF(A95=Emisiones_CO2_CO2eq_LA[[#This Row],[País]],IFERROR(((Emisiones_CO2_CO2eq_LA[[#This Row],[Transporte (kilotoneladas CO₂e)]]-U95)/U95)*100,0),0)</f>
        <v>-1.8072289156626504</v>
      </c>
      <c r="X96">
        <v>1.02839116719242</v>
      </c>
      <c r="Y96">
        <v>10800</v>
      </c>
      <c r="Z96">
        <f>IF(A95=Emisiones_CO2_CO2eq_LA[[#This Row],[País]],IFERROR(Emisiones_CO2_CO2eq_LA[[#This Row],[Manufactura y Construcción (kilotoneladas CO₂e)]]-Y95,0),0)</f>
        <v>400</v>
      </c>
      <c r="AA96">
        <f>IF(A95=Emisiones_CO2_CO2eq_LA[[#This Row],[País]],IFERROR(((Emisiones_CO2_CO2eq_LA[[#This Row],[Manufactura y Construcción (kilotoneladas CO₂e)]]-Y95)/Y95)*100,0),0)</f>
        <v>3.8461538461538463</v>
      </c>
      <c r="AB96">
        <v>0.68138801261829596</v>
      </c>
      <c r="AC96">
        <v>160</v>
      </c>
      <c r="AD96">
        <f>IF(A95=Emisiones_CO2_CO2eq_LA[[#This Row],[País]],IFERROR(Emisiones_CO2_CO2eq_LA[[#This Row],[Emisiones Fugitivas (kilotoneladas CO₂e)]]-AC95,0),0)</f>
        <v>0</v>
      </c>
      <c r="AE96">
        <f>IF(A95=Emisiones_CO2_CO2eq_LA[[#This Row],[País]],IFERROR(((Emisiones_CO2_CO2eq_LA[[#This Row],[Emisiones Fugitivas (kilotoneladas CO₂e)]]-AC95)/AC95)*100,0),0)</f>
        <v>0</v>
      </c>
      <c r="AF96">
        <v>1.00946372239747E-2</v>
      </c>
      <c r="AG96">
        <v>17100</v>
      </c>
      <c r="AH96">
        <f>IF(A95=Emisiones_CO2_CO2eq_LA[[#This Row],[País]],IFERROR(Emisiones_CO2_CO2eq_LA[[#This Row],[Electricidad y Calor (kilotoneladas CO₂e)]]-AG95,0),0)</f>
        <v>1300</v>
      </c>
      <c r="AI96">
        <f>IF(A95=Emisiones_CO2_CO2eq_LA[[#This Row],[País]],IFERROR(((Emisiones_CO2_CO2eq_LA[[#This Row],[Electricidad y Calor (kilotoneladas CO₂e)]]-AG95)/AG95)*100,0),0)</f>
        <v>8.2278481012658222</v>
      </c>
      <c r="AJ96">
        <v>1.0788643533122999</v>
      </c>
    </row>
    <row r="97" spans="1:36" x14ac:dyDescent="0.25">
      <c r="A97" t="s">
        <v>68</v>
      </c>
      <c r="B97" t="s">
        <v>68</v>
      </c>
      <c r="C97" t="s">
        <v>69</v>
      </c>
      <c r="D97">
        <v>2004</v>
      </c>
      <c r="E97">
        <v>4300</v>
      </c>
      <c r="F97">
        <f>IF(A96=Emisiones_CO2_CO2eq_LA[[#This Row],[País]],IFERROR(Emisiones_CO2_CO2eq_LA[[#This Row],[Edificios (kilotoneladas CO₂e)]]-E96,0),0)</f>
        <v>500</v>
      </c>
      <c r="G97">
        <f>IF(A96=Emisiones_CO2_CO2eq_LA[[#This Row],[País]],IFERROR(((Emisiones_CO2_CO2eq_LA[[#This Row],[Edificios (kilotoneladas CO₂e)]]-E96)/E96)*100,0),0)</f>
        <v>13.157894736842104</v>
      </c>
      <c r="H97">
        <v>0.26849828285981803</v>
      </c>
      <c r="I97">
        <v>1220</v>
      </c>
      <c r="J97">
        <f>IF(A96=Emisiones_CO2_CO2eq_LA[[#This Row],[País]],IFERROR(Emisiones_CO2_CO2eq_LA[[#This Row],[Industria (kilotoneladas CO₂e)]]-I96,0),0)</f>
        <v>90</v>
      </c>
      <c r="K97">
        <f>IF(A96=Emisiones_CO2_CO2eq_LA[[#This Row],[País]],IFERROR(((Emisiones_CO2_CO2eq_LA[[#This Row],[Industria (kilotoneladas CO₂e)]]-I96)/I96)*100,0),0)</f>
        <v>7.9646017699115044</v>
      </c>
      <c r="L97">
        <v>7.6178582578832296E-2</v>
      </c>
      <c r="M97">
        <v>-6790</v>
      </c>
      <c r="N97">
        <f>IF(A96=Emisiones_CO2_CO2eq_LA[[#This Row],[País]],IFERROR(Emisiones_CO2_CO2eq_LA[[#This Row],[UCTUS (kilotoneladas CO₂e)]]-M96,0),0)</f>
        <v>0</v>
      </c>
      <c r="O97">
        <f>IF(A96=Emisiones_CO2_CO2eq_LA[[#This Row],[País]],IFERROR(((Emisiones_CO2_CO2eq_LA[[#This Row],[UCTUS (kilotoneladas CO₂e)]]-M96)/M96)*100,0),0)</f>
        <v>0</v>
      </c>
      <c r="P97">
        <v>-0.423977521073993</v>
      </c>
      <c r="Q97">
        <v>700</v>
      </c>
      <c r="R97">
        <f>IF(A96=Emisiones_CO2_CO2eq_LA[[#This Row],[País]],IFERROR(Emisiones_CO2_CO2eq_LA[[#This Row],[Otras Quemas de Combustible (kilotoneladas CO₂e)]]-Q96,0),0)</f>
        <v>300</v>
      </c>
      <c r="S97">
        <f>IF(A96=Emisiones_CO2_CO2eq_LA[[#This Row],[País]],IFERROR(((Emisiones_CO2_CO2eq_LA[[#This Row],[Otras Quemas de Combustible (kilotoneladas CO₂e)]]-Q96)/Q96)*100,0),0)</f>
        <v>75</v>
      </c>
      <c r="T97">
        <v>0.04</v>
      </c>
      <c r="U97">
        <v>16900</v>
      </c>
      <c r="V97">
        <f>IF(A96=Emisiones_CO2_CO2eq_LA[[#This Row],[País]],IFERROR(Emisiones_CO2_CO2eq_LA[[#This Row],[Transporte (kilotoneladas CO₂e)]]-U96,0),0)</f>
        <v>600</v>
      </c>
      <c r="W97">
        <f>IF(A96=Emisiones_CO2_CO2eq_LA[[#This Row],[País]],IFERROR(((Emisiones_CO2_CO2eq_LA[[#This Row],[Transporte (kilotoneladas CO₂e)]]-U96)/U96)*100,0),0)</f>
        <v>3.6809815950920246</v>
      </c>
      <c r="X97">
        <v>1.05526069310021</v>
      </c>
      <c r="Y97">
        <v>10600</v>
      </c>
      <c r="Z97">
        <f>IF(A96=Emisiones_CO2_CO2eq_LA[[#This Row],[País]],IFERROR(Emisiones_CO2_CO2eq_LA[[#This Row],[Manufactura y Construcción (kilotoneladas CO₂e)]]-Y96,0),0)</f>
        <v>-200</v>
      </c>
      <c r="AA97">
        <f>IF(A96=Emisiones_CO2_CO2eq_LA[[#This Row],[País]],IFERROR(((Emisiones_CO2_CO2eq_LA[[#This Row],[Manufactura y Construcción (kilotoneladas CO₂e)]]-Y96)/Y96)*100,0),0)</f>
        <v>-1.8518518518518516</v>
      </c>
      <c r="AB97">
        <v>0.66187948798001806</v>
      </c>
      <c r="AC97">
        <v>160</v>
      </c>
      <c r="AD97">
        <f>IF(A96=Emisiones_CO2_CO2eq_LA[[#This Row],[País]],IFERROR(Emisiones_CO2_CO2eq_LA[[#This Row],[Emisiones Fugitivas (kilotoneladas CO₂e)]]-AC96,0),0)</f>
        <v>0</v>
      </c>
      <c r="AE97">
        <f>IF(A96=Emisiones_CO2_CO2eq_LA[[#This Row],[País]],IFERROR(((Emisiones_CO2_CO2eq_LA[[#This Row],[Emisiones Fugitivas (kilotoneladas CO₂e)]]-AC96)/AC96)*100,0),0)</f>
        <v>0</v>
      </c>
      <c r="AF97">
        <v>9.9906337808304702E-3</v>
      </c>
      <c r="AG97">
        <v>20900</v>
      </c>
      <c r="AH97">
        <f>IF(A96=Emisiones_CO2_CO2eq_LA[[#This Row],[País]],IFERROR(Emisiones_CO2_CO2eq_LA[[#This Row],[Electricidad y Calor (kilotoneladas CO₂e)]]-AG96,0),0)</f>
        <v>3800</v>
      </c>
      <c r="AI97">
        <f>IF(A96=Emisiones_CO2_CO2eq_LA[[#This Row],[País]],IFERROR(((Emisiones_CO2_CO2eq_LA[[#This Row],[Electricidad y Calor (kilotoneladas CO₂e)]]-AG96)/AG96)*100,0),0)</f>
        <v>22.222222222222221</v>
      </c>
      <c r="AJ97">
        <v>1.30502653762098</v>
      </c>
    </row>
    <row r="98" spans="1:36" x14ac:dyDescent="0.25">
      <c r="A98" t="s">
        <v>68</v>
      </c>
      <c r="B98" t="s">
        <v>68</v>
      </c>
      <c r="C98" t="s">
        <v>69</v>
      </c>
      <c r="D98">
        <v>2005</v>
      </c>
      <c r="E98">
        <v>4099.99999999999</v>
      </c>
      <c r="F98">
        <f>IF(A97=Emisiones_CO2_CO2eq_LA[[#This Row],[País]],IFERROR(Emisiones_CO2_CO2eq_LA[[#This Row],[Edificios (kilotoneladas CO₂e)]]-E97,0),0)</f>
        <v>-200.00000000001</v>
      </c>
      <c r="G98">
        <f>IF(A97=Emisiones_CO2_CO2eq_LA[[#This Row],[País]],IFERROR(((Emisiones_CO2_CO2eq_LA[[#This Row],[Edificios (kilotoneladas CO₂e)]]-E97)/E97)*100,0),0)</f>
        <v>-4.6511627906979065</v>
      </c>
      <c r="H98">
        <v>0.25335228326021098</v>
      </c>
      <c r="I98">
        <v>1170</v>
      </c>
      <c r="J98">
        <f>IF(A97=Emisiones_CO2_CO2eq_LA[[#This Row],[País]],IFERROR(Emisiones_CO2_CO2eq_LA[[#This Row],[Industria (kilotoneladas CO₂e)]]-I97,0),0)</f>
        <v>-50</v>
      </c>
      <c r="K98">
        <f>IF(A97=Emisiones_CO2_CO2eq_LA[[#This Row],[País]],IFERROR(((Emisiones_CO2_CO2eq_LA[[#This Row],[Industria (kilotoneladas CO₂e)]]-I97)/I97)*100,0),0)</f>
        <v>-4.0983606557377046</v>
      </c>
      <c r="L98">
        <v>7.2298090588889502E-2</v>
      </c>
      <c r="M98">
        <v>-6790</v>
      </c>
      <c r="N98">
        <f>IF(A97=Emisiones_CO2_CO2eq_LA[[#This Row],[País]],IFERROR(Emisiones_CO2_CO2eq_LA[[#This Row],[UCTUS (kilotoneladas CO₂e)]]-M97,0),0)</f>
        <v>0</v>
      </c>
      <c r="O98">
        <f>IF(A97=Emisiones_CO2_CO2eq_LA[[#This Row],[País]],IFERROR(((Emisiones_CO2_CO2eq_LA[[#This Row],[UCTUS (kilotoneladas CO₂e)]]-M97)/M97)*100,0),0)</f>
        <v>0</v>
      </c>
      <c r="P98">
        <v>-0.419576098374837</v>
      </c>
      <c r="Q98">
        <v>400</v>
      </c>
      <c r="R98">
        <f>IF(A97=Emisiones_CO2_CO2eq_LA[[#This Row],[País]],IFERROR(Emisiones_CO2_CO2eq_LA[[#This Row],[Otras Quemas de Combustible (kilotoneladas CO₂e)]]-Q97,0),0)</f>
        <v>-300</v>
      </c>
      <c r="S98">
        <f>IF(A97=Emisiones_CO2_CO2eq_LA[[#This Row],[País]],IFERROR(((Emisiones_CO2_CO2eq_LA[[#This Row],[Otras Quemas de Combustible (kilotoneladas CO₂e)]]-Q97)/Q97)*100,0),0)</f>
        <v>-42.857142857142854</v>
      </c>
      <c r="T98">
        <v>0.02</v>
      </c>
      <c r="U98">
        <v>18600</v>
      </c>
      <c r="V98">
        <f>IF(A97=Emisiones_CO2_CO2eq_LA[[#This Row],[País]],IFERROR(Emisiones_CO2_CO2eq_LA[[#This Row],[Transporte (kilotoneladas CO₂e)]]-U97,0),0)</f>
        <v>1700</v>
      </c>
      <c r="W98">
        <f>IF(A97=Emisiones_CO2_CO2eq_LA[[#This Row],[País]],IFERROR(((Emisiones_CO2_CO2eq_LA[[#This Row],[Transporte (kilotoneladas CO₂e)]]-U97)/U97)*100,0),0)</f>
        <v>10.059171597633137</v>
      </c>
      <c r="X98">
        <v>1.14935426064388</v>
      </c>
      <c r="Y98">
        <v>10600</v>
      </c>
      <c r="Z98">
        <f>IF(A97=Emisiones_CO2_CO2eq_LA[[#This Row],[País]],IFERROR(Emisiones_CO2_CO2eq_LA[[#This Row],[Manufactura y Construcción (kilotoneladas CO₂e)]]-Y97,0),0)</f>
        <v>0</v>
      </c>
      <c r="AA98">
        <f>IF(A97=Emisiones_CO2_CO2eq_LA[[#This Row],[País]],IFERROR(((Emisiones_CO2_CO2eq_LA[[#This Row],[Manufactura y Construcción (kilotoneladas CO₂e)]]-Y97)/Y97)*100,0),0)</f>
        <v>0</v>
      </c>
      <c r="AB98">
        <v>0.65500834208737502</v>
      </c>
      <c r="AC98">
        <v>110</v>
      </c>
      <c r="AD98">
        <f>IF(A97=Emisiones_CO2_CO2eq_LA[[#This Row],[País]],IFERROR(Emisiones_CO2_CO2eq_LA[[#This Row],[Emisiones Fugitivas (kilotoneladas CO₂e)]]-AC97,0),0)</f>
        <v>-50</v>
      </c>
      <c r="AE98">
        <f>IF(A97=Emisiones_CO2_CO2eq_LA[[#This Row],[País]],IFERROR(((Emisiones_CO2_CO2eq_LA[[#This Row],[Emisiones Fugitivas (kilotoneladas CO₂e)]]-AC97)/AC97)*100,0),0)</f>
        <v>-31.25</v>
      </c>
      <c r="AF98">
        <v>6.7972563801520103E-3</v>
      </c>
      <c r="AG98">
        <v>20800</v>
      </c>
      <c r="AH98">
        <f>IF(A97=Emisiones_CO2_CO2eq_LA[[#This Row],[País]],IFERROR(Emisiones_CO2_CO2eq_LA[[#This Row],[Electricidad y Calor (kilotoneladas CO₂e)]]-AG97,0),0)</f>
        <v>-100</v>
      </c>
      <c r="AI98">
        <f>IF(A97=Emisiones_CO2_CO2eq_LA[[#This Row],[País]],IFERROR(((Emisiones_CO2_CO2eq_LA[[#This Row],[Electricidad y Calor (kilotoneladas CO₂e)]]-AG97)/AG97)*100,0),0)</f>
        <v>-0.4784688995215311</v>
      </c>
      <c r="AJ98">
        <v>1.2852993882469199</v>
      </c>
    </row>
    <row r="99" spans="1:36" x14ac:dyDescent="0.25">
      <c r="A99" t="s">
        <v>68</v>
      </c>
      <c r="B99" t="s">
        <v>68</v>
      </c>
      <c r="C99" t="s">
        <v>69</v>
      </c>
      <c r="D99">
        <v>2006</v>
      </c>
      <c r="E99">
        <v>4099.99999999999</v>
      </c>
      <c r="F99">
        <f>IF(A98=Emisiones_CO2_CO2eq_LA[[#This Row],[País]],IFERROR(Emisiones_CO2_CO2eq_LA[[#This Row],[Edificios (kilotoneladas CO₂e)]]-E98,0),0)</f>
        <v>0</v>
      </c>
      <c r="G99">
        <f>IF(A98=Emisiones_CO2_CO2eq_LA[[#This Row],[País]],IFERROR(((Emisiones_CO2_CO2eq_LA[[#This Row],[Edificios (kilotoneladas CO₂e)]]-E98)/E98)*100,0),0)</f>
        <v>0</v>
      </c>
      <c r="H99">
        <v>0.25068786303882601</v>
      </c>
      <c r="I99">
        <v>1260</v>
      </c>
      <c r="J99">
        <f>IF(A98=Emisiones_CO2_CO2eq_LA[[#This Row],[País]],IFERROR(Emisiones_CO2_CO2eq_LA[[#This Row],[Industria (kilotoneladas CO₂e)]]-I98,0),0)</f>
        <v>90</v>
      </c>
      <c r="K99">
        <f>IF(A98=Emisiones_CO2_CO2eq_LA[[#This Row],[País]],IFERROR(((Emisiones_CO2_CO2eq_LA[[#This Row],[Industria (kilotoneladas CO₂e)]]-I98)/I98)*100,0),0)</f>
        <v>7.6923076923076925</v>
      </c>
      <c r="L99">
        <v>7.7040660348517198E-2</v>
      </c>
      <c r="M99">
        <v>-7230</v>
      </c>
      <c r="N99">
        <f>IF(A98=Emisiones_CO2_CO2eq_LA[[#This Row],[País]],IFERROR(Emisiones_CO2_CO2eq_LA[[#This Row],[UCTUS (kilotoneladas CO₂e)]]-M98,0),0)</f>
        <v>-440</v>
      </c>
      <c r="O99">
        <f>IF(A98=Emisiones_CO2_CO2eq_LA[[#This Row],[País]],IFERROR(((Emisiones_CO2_CO2eq_LA[[#This Row],[UCTUS (kilotoneladas CO₂e)]]-M98)/M98)*100,0),0)</f>
        <v>6.4801178203240068</v>
      </c>
      <c r="P99">
        <v>-0.44206664628553899</v>
      </c>
      <c r="Q99">
        <v>300</v>
      </c>
      <c r="R99">
        <f>IF(A98=Emisiones_CO2_CO2eq_LA[[#This Row],[País]],IFERROR(Emisiones_CO2_CO2eq_LA[[#This Row],[Otras Quemas de Combustible (kilotoneladas CO₂e)]]-Q98,0),0)</f>
        <v>-100</v>
      </c>
      <c r="S99">
        <f>IF(A98=Emisiones_CO2_CO2eq_LA[[#This Row],[País]],IFERROR(((Emisiones_CO2_CO2eq_LA[[#This Row],[Otras Quemas de Combustible (kilotoneladas CO₂e)]]-Q98)/Q98)*100,0),0)</f>
        <v>-25</v>
      </c>
      <c r="T99">
        <v>0.02</v>
      </c>
      <c r="U99">
        <v>18300</v>
      </c>
      <c r="V99">
        <f>IF(A98=Emisiones_CO2_CO2eq_LA[[#This Row],[País]],IFERROR(Emisiones_CO2_CO2eq_LA[[#This Row],[Transporte (kilotoneladas CO₂e)]]-U98,0),0)</f>
        <v>-300</v>
      </c>
      <c r="W99">
        <f>IF(A98=Emisiones_CO2_CO2eq_LA[[#This Row],[País]],IFERROR(((Emisiones_CO2_CO2eq_LA[[#This Row],[Transporte (kilotoneladas CO₂e)]]-U98)/U98)*100,0),0)</f>
        <v>-1.6129032258064515</v>
      </c>
      <c r="X99">
        <v>1.11892387649037</v>
      </c>
      <c r="Y99">
        <v>12100</v>
      </c>
      <c r="Z99">
        <f>IF(A98=Emisiones_CO2_CO2eq_LA[[#This Row],[País]],IFERROR(Emisiones_CO2_CO2eq_LA[[#This Row],[Manufactura y Construcción (kilotoneladas CO₂e)]]-Y98,0),0)</f>
        <v>1500</v>
      </c>
      <c r="AA99">
        <f>IF(A98=Emisiones_CO2_CO2eq_LA[[#This Row],[País]],IFERROR(((Emisiones_CO2_CO2eq_LA[[#This Row],[Manufactura y Construcción (kilotoneladas CO₂e)]]-Y98)/Y98)*100,0),0)</f>
        <v>14.150943396226415</v>
      </c>
      <c r="AB99">
        <v>0.73983491287068104</v>
      </c>
      <c r="AC99">
        <v>110</v>
      </c>
      <c r="AD99">
        <f>IF(A98=Emisiones_CO2_CO2eq_LA[[#This Row],[País]],IFERROR(Emisiones_CO2_CO2eq_LA[[#This Row],[Emisiones Fugitivas (kilotoneladas CO₂e)]]-AC98,0),0)</f>
        <v>0</v>
      </c>
      <c r="AE99">
        <f>IF(A98=Emisiones_CO2_CO2eq_LA[[#This Row],[País]],IFERROR(((Emisiones_CO2_CO2eq_LA[[#This Row],[Emisiones Fugitivas (kilotoneladas CO₂e)]]-AC98)/AC98)*100,0),0)</f>
        <v>0</v>
      </c>
      <c r="AF99">
        <v>6.7257719351880097E-3</v>
      </c>
      <c r="AG99">
        <v>20900</v>
      </c>
      <c r="AH99">
        <f>IF(A98=Emisiones_CO2_CO2eq_LA[[#This Row],[País]],IFERROR(Emisiones_CO2_CO2eq_LA[[#This Row],[Electricidad y Calor (kilotoneladas CO₂e)]]-AG98,0),0)</f>
        <v>100</v>
      </c>
      <c r="AI99">
        <f>IF(A98=Emisiones_CO2_CO2eq_LA[[#This Row],[País]],IFERROR(((Emisiones_CO2_CO2eq_LA[[#This Row],[Electricidad y Calor (kilotoneladas CO₂e)]]-AG98)/AG98)*100,0),0)</f>
        <v>0.48076923076923078</v>
      </c>
      <c r="AJ99">
        <v>1.27789666768572</v>
      </c>
    </row>
    <row r="100" spans="1:36" x14ac:dyDescent="0.25">
      <c r="A100" t="s">
        <v>68</v>
      </c>
      <c r="B100" t="s">
        <v>68</v>
      </c>
      <c r="C100" t="s">
        <v>69</v>
      </c>
      <c r="D100">
        <v>2007</v>
      </c>
      <c r="E100">
        <v>4500</v>
      </c>
      <c r="F100">
        <f>IF(A99=Emisiones_CO2_CO2eq_LA[[#This Row],[País]],IFERROR(Emisiones_CO2_CO2eq_LA[[#This Row],[Edificios (kilotoneladas CO₂e)]]-E99,0),0)</f>
        <v>400.00000000001</v>
      </c>
      <c r="G100">
        <f>IF(A99=Emisiones_CO2_CO2eq_LA[[#This Row],[País]],IFERROR(((Emisiones_CO2_CO2eq_LA[[#This Row],[Edificios (kilotoneladas CO₂e)]]-E99)/E99)*100,0),0)</f>
        <v>9.7560975609758778</v>
      </c>
      <c r="H100">
        <v>0.27223230490018102</v>
      </c>
      <c r="I100">
        <v>1340</v>
      </c>
      <c r="J100">
        <f>IF(A99=Emisiones_CO2_CO2eq_LA[[#This Row],[País]],IFERROR(Emisiones_CO2_CO2eq_LA[[#This Row],[Industria (kilotoneladas CO₂e)]]-I99,0),0)</f>
        <v>80</v>
      </c>
      <c r="K100">
        <f>IF(A99=Emisiones_CO2_CO2eq_LA[[#This Row],[País]],IFERROR(((Emisiones_CO2_CO2eq_LA[[#This Row],[Industria (kilotoneladas CO₂e)]]-I99)/I99)*100,0),0)</f>
        <v>6.3492063492063489</v>
      </c>
      <c r="L100">
        <v>8.1064730792498499E-2</v>
      </c>
      <c r="M100">
        <v>-7230</v>
      </c>
      <c r="N100">
        <f>IF(A99=Emisiones_CO2_CO2eq_LA[[#This Row],[País]],IFERROR(Emisiones_CO2_CO2eq_LA[[#This Row],[UCTUS (kilotoneladas CO₂e)]]-M99,0),0)</f>
        <v>0</v>
      </c>
      <c r="O100">
        <f>IF(A99=Emisiones_CO2_CO2eq_LA[[#This Row],[País]],IFERROR(((Emisiones_CO2_CO2eq_LA[[#This Row],[UCTUS (kilotoneladas CO₂e)]]-M99)/M99)*100,0),0)</f>
        <v>0</v>
      </c>
      <c r="P100">
        <v>-0.43738656987295799</v>
      </c>
      <c r="Q100">
        <v>400</v>
      </c>
      <c r="R100">
        <f>IF(A99=Emisiones_CO2_CO2eq_LA[[#This Row],[País]],IFERROR(Emisiones_CO2_CO2eq_LA[[#This Row],[Otras Quemas de Combustible (kilotoneladas CO₂e)]]-Q99,0),0)</f>
        <v>100</v>
      </c>
      <c r="S100">
        <f>IF(A99=Emisiones_CO2_CO2eq_LA[[#This Row],[País]],IFERROR(((Emisiones_CO2_CO2eq_LA[[#This Row],[Otras Quemas de Combustible (kilotoneladas CO₂e)]]-Q99)/Q99)*100,0),0)</f>
        <v>33.333333333333329</v>
      </c>
      <c r="T100">
        <v>0.02</v>
      </c>
      <c r="U100">
        <v>19800</v>
      </c>
      <c r="V100">
        <f>IF(A99=Emisiones_CO2_CO2eq_LA[[#This Row],[País]],IFERROR(Emisiones_CO2_CO2eq_LA[[#This Row],[Transporte (kilotoneladas CO₂e)]]-U99,0),0)</f>
        <v>1500</v>
      </c>
      <c r="W100">
        <f>IF(A99=Emisiones_CO2_CO2eq_LA[[#This Row],[País]],IFERROR(((Emisiones_CO2_CO2eq_LA[[#This Row],[Transporte (kilotoneladas CO₂e)]]-U99)/U99)*100,0),0)</f>
        <v>8.1967213114754092</v>
      </c>
      <c r="X100">
        <v>1.1978221415607899</v>
      </c>
      <c r="Y100">
        <v>12000</v>
      </c>
      <c r="Z100">
        <f>IF(A99=Emisiones_CO2_CO2eq_LA[[#This Row],[País]],IFERROR(Emisiones_CO2_CO2eq_LA[[#This Row],[Manufactura y Construcción (kilotoneladas CO₂e)]]-Y99,0),0)</f>
        <v>-100</v>
      </c>
      <c r="AA100">
        <f>IF(A99=Emisiones_CO2_CO2eq_LA[[#This Row],[País]],IFERROR(((Emisiones_CO2_CO2eq_LA[[#This Row],[Manufactura y Construcción (kilotoneladas CO₂e)]]-Y99)/Y99)*100,0),0)</f>
        <v>-0.82644628099173556</v>
      </c>
      <c r="AB100">
        <v>0.72595281306714998</v>
      </c>
      <c r="AC100">
        <v>330</v>
      </c>
      <c r="AD100">
        <f>IF(A99=Emisiones_CO2_CO2eq_LA[[#This Row],[País]],IFERROR(Emisiones_CO2_CO2eq_LA[[#This Row],[Emisiones Fugitivas (kilotoneladas CO₂e)]]-AC99,0),0)</f>
        <v>220</v>
      </c>
      <c r="AE100">
        <f>IF(A99=Emisiones_CO2_CO2eq_LA[[#This Row],[País]],IFERROR(((Emisiones_CO2_CO2eq_LA[[#This Row],[Emisiones Fugitivas (kilotoneladas CO₂e)]]-AC99)/AC99)*100,0),0)</f>
        <v>200</v>
      </c>
      <c r="AF100">
        <v>1.9963702359346601E-2</v>
      </c>
      <c r="AG100">
        <v>26400</v>
      </c>
      <c r="AH100">
        <f>IF(A99=Emisiones_CO2_CO2eq_LA[[#This Row],[País]],IFERROR(Emisiones_CO2_CO2eq_LA[[#This Row],[Electricidad y Calor (kilotoneladas CO₂e)]]-AG99,0),0)</f>
        <v>5500</v>
      </c>
      <c r="AI100">
        <f>IF(A99=Emisiones_CO2_CO2eq_LA[[#This Row],[País]],IFERROR(((Emisiones_CO2_CO2eq_LA[[#This Row],[Electricidad y Calor (kilotoneladas CO₂e)]]-AG99)/AG99)*100,0),0)</f>
        <v>26.315789473684209</v>
      </c>
      <c r="AJ100">
        <v>1.59709618874773</v>
      </c>
    </row>
    <row r="101" spans="1:36" x14ac:dyDescent="0.25">
      <c r="A101" t="s">
        <v>68</v>
      </c>
      <c r="B101" t="s">
        <v>68</v>
      </c>
      <c r="C101" t="s">
        <v>69</v>
      </c>
      <c r="D101">
        <v>2008</v>
      </c>
      <c r="E101">
        <v>4500</v>
      </c>
      <c r="F101">
        <f>IF(A100=Emisiones_CO2_CO2eq_LA[[#This Row],[País]],IFERROR(Emisiones_CO2_CO2eq_LA[[#This Row],[Edificios (kilotoneladas CO₂e)]]-E100,0),0)</f>
        <v>0</v>
      </c>
      <c r="G101">
        <f>IF(A100=Emisiones_CO2_CO2eq_LA[[#This Row],[País]],IFERROR(((Emisiones_CO2_CO2eq_LA[[#This Row],[Edificios (kilotoneladas CO₂e)]]-E100)/E100)*100,0),0)</f>
        <v>0</v>
      </c>
      <c r="H101">
        <v>0.26933205649988001</v>
      </c>
      <c r="I101">
        <v>1330</v>
      </c>
      <c r="J101">
        <f>IF(A100=Emisiones_CO2_CO2eq_LA[[#This Row],[País]],IFERROR(Emisiones_CO2_CO2eq_LA[[#This Row],[Industria (kilotoneladas CO₂e)]]-I100,0),0)</f>
        <v>-10</v>
      </c>
      <c r="K101">
        <f>IF(A100=Emisiones_CO2_CO2eq_LA[[#This Row],[País]],IFERROR(((Emisiones_CO2_CO2eq_LA[[#This Row],[Industria (kilotoneladas CO₂e)]]-I100)/I100)*100,0),0)</f>
        <v>-0.74626865671641784</v>
      </c>
      <c r="L101">
        <v>7.96025855877424E-2</v>
      </c>
      <c r="M101">
        <v>-7230</v>
      </c>
      <c r="N101">
        <f>IF(A100=Emisiones_CO2_CO2eq_LA[[#This Row],[País]],IFERROR(Emisiones_CO2_CO2eq_LA[[#This Row],[UCTUS (kilotoneladas CO₂e)]]-M100,0),0)</f>
        <v>0</v>
      </c>
      <c r="O101">
        <f>IF(A100=Emisiones_CO2_CO2eq_LA[[#This Row],[País]],IFERROR(((Emisiones_CO2_CO2eq_LA[[#This Row],[UCTUS (kilotoneladas CO₂e)]]-M100)/M100)*100,0),0)</f>
        <v>0</v>
      </c>
      <c r="P101">
        <v>-0.432726837443141</v>
      </c>
      <c r="Q101">
        <v>400</v>
      </c>
      <c r="R101">
        <f>IF(A100=Emisiones_CO2_CO2eq_LA[[#This Row],[País]],IFERROR(Emisiones_CO2_CO2eq_LA[[#This Row],[Otras Quemas de Combustible (kilotoneladas CO₂e)]]-Q100,0),0)</f>
        <v>0</v>
      </c>
      <c r="S101">
        <f>IF(A100=Emisiones_CO2_CO2eq_LA[[#This Row],[País]],IFERROR(((Emisiones_CO2_CO2eq_LA[[#This Row],[Otras Quemas de Combustible (kilotoneladas CO₂e)]]-Q100)/Q100)*100,0),0)</f>
        <v>0</v>
      </c>
      <c r="T101">
        <v>0.02</v>
      </c>
      <c r="U101">
        <v>20600</v>
      </c>
      <c r="V101">
        <f>IF(A100=Emisiones_CO2_CO2eq_LA[[#This Row],[País]],IFERROR(Emisiones_CO2_CO2eq_LA[[#This Row],[Transporte (kilotoneladas CO₂e)]]-U100,0),0)</f>
        <v>800</v>
      </c>
      <c r="W101">
        <f>IF(A100=Emisiones_CO2_CO2eq_LA[[#This Row],[País]],IFERROR(((Emisiones_CO2_CO2eq_LA[[#This Row],[Transporte (kilotoneladas CO₂e)]]-U100)/U100)*100,0),0)</f>
        <v>4.0404040404040407</v>
      </c>
      <c r="X101">
        <v>1.23294230308834</v>
      </c>
      <c r="Y101">
        <v>12100</v>
      </c>
      <c r="Z101">
        <f>IF(A100=Emisiones_CO2_CO2eq_LA[[#This Row],[País]],IFERROR(Emisiones_CO2_CO2eq_LA[[#This Row],[Manufactura y Construcción (kilotoneladas CO₂e)]]-Y100,0),0)</f>
        <v>100</v>
      </c>
      <c r="AA101">
        <f>IF(A100=Emisiones_CO2_CO2eq_LA[[#This Row],[País]],IFERROR(((Emisiones_CO2_CO2eq_LA[[#This Row],[Manufactura y Construcción (kilotoneladas CO₂e)]]-Y100)/Y100)*100,0),0)</f>
        <v>0.83333333333333337</v>
      </c>
      <c r="AB101">
        <v>0.72420397414412196</v>
      </c>
      <c r="AC101">
        <v>380</v>
      </c>
      <c r="AD101">
        <f>IF(A100=Emisiones_CO2_CO2eq_LA[[#This Row],[País]],IFERROR(Emisiones_CO2_CO2eq_LA[[#This Row],[Emisiones Fugitivas (kilotoneladas CO₂e)]]-AC100,0),0)</f>
        <v>50</v>
      </c>
      <c r="AE101">
        <f>IF(A100=Emisiones_CO2_CO2eq_LA[[#This Row],[País]],IFERROR(((Emisiones_CO2_CO2eq_LA[[#This Row],[Emisiones Fugitivas (kilotoneladas CO₂e)]]-AC100)/AC100)*100,0),0)</f>
        <v>15.151515151515152</v>
      </c>
      <c r="AF101">
        <v>2.27435958822121E-2</v>
      </c>
      <c r="AG101">
        <v>28900</v>
      </c>
      <c r="AH101">
        <f>IF(A100=Emisiones_CO2_CO2eq_LA[[#This Row],[País]],IFERROR(Emisiones_CO2_CO2eq_LA[[#This Row],[Electricidad y Calor (kilotoneladas CO₂e)]]-AG100,0),0)</f>
        <v>2500</v>
      </c>
      <c r="AI101">
        <f>IF(A100=Emisiones_CO2_CO2eq_LA[[#This Row],[País]],IFERROR(((Emisiones_CO2_CO2eq_LA[[#This Row],[Electricidad y Calor (kilotoneladas CO₂e)]]-AG100)/AG100)*100,0),0)</f>
        <v>9.4696969696969688</v>
      </c>
      <c r="AJ101">
        <v>1.72971031841034</v>
      </c>
    </row>
    <row r="102" spans="1:36" x14ac:dyDescent="0.25">
      <c r="A102" t="s">
        <v>68</v>
      </c>
      <c r="B102" t="s">
        <v>68</v>
      </c>
      <c r="C102" t="s">
        <v>69</v>
      </c>
      <c r="D102">
        <v>2009</v>
      </c>
      <c r="E102">
        <v>4700</v>
      </c>
      <c r="F102">
        <f>IF(A101=Emisiones_CO2_CO2eq_LA[[#This Row],[País]],IFERROR(Emisiones_CO2_CO2eq_LA[[#This Row],[Edificios (kilotoneladas CO₂e)]]-E101,0),0)</f>
        <v>200</v>
      </c>
      <c r="G102">
        <f>IF(A101=Emisiones_CO2_CO2eq_LA[[#This Row],[País]],IFERROR(((Emisiones_CO2_CO2eq_LA[[#This Row],[Edificios (kilotoneladas CO₂e)]]-E101)/E101)*100,0),0)</f>
        <v>4.4444444444444446</v>
      </c>
      <c r="H102">
        <v>0.27833708397488999</v>
      </c>
      <c r="I102">
        <v>1100</v>
      </c>
      <c r="J102">
        <f>IF(A101=Emisiones_CO2_CO2eq_LA[[#This Row],[País]],IFERROR(Emisiones_CO2_CO2eq_LA[[#This Row],[Industria (kilotoneladas CO₂e)]]-I101,0),0)</f>
        <v>-230</v>
      </c>
      <c r="K102">
        <f>IF(A101=Emisiones_CO2_CO2eq_LA[[#This Row],[País]],IFERROR(((Emisiones_CO2_CO2eq_LA[[#This Row],[Industria (kilotoneladas CO₂e)]]-I101)/I101)*100,0),0)</f>
        <v>-17.293233082706767</v>
      </c>
      <c r="L102">
        <v>6.5142721781357299E-2</v>
      </c>
      <c r="M102">
        <v>-7240</v>
      </c>
      <c r="N102">
        <f>IF(A101=Emisiones_CO2_CO2eq_LA[[#This Row],[País]],IFERROR(Emisiones_CO2_CO2eq_LA[[#This Row],[UCTUS (kilotoneladas CO₂e)]]-M101,0),0)</f>
        <v>-10</v>
      </c>
      <c r="O102">
        <f>IF(A101=Emisiones_CO2_CO2eq_LA[[#This Row],[País]],IFERROR(((Emisiones_CO2_CO2eq_LA[[#This Row],[UCTUS (kilotoneladas CO₂e)]]-M101)/M101)*100,0),0)</f>
        <v>0.13831258644536654</v>
      </c>
      <c r="P102">
        <v>-0.428757550633661</v>
      </c>
      <c r="Q102">
        <v>500</v>
      </c>
      <c r="R102">
        <f>IF(A101=Emisiones_CO2_CO2eq_LA[[#This Row],[País]],IFERROR(Emisiones_CO2_CO2eq_LA[[#This Row],[Otras Quemas de Combustible (kilotoneladas CO₂e)]]-Q101,0),0)</f>
        <v>100</v>
      </c>
      <c r="S102">
        <f>IF(A101=Emisiones_CO2_CO2eq_LA[[#This Row],[País]],IFERROR(((Emisiones_CO2_CO2eq_LA[[#This Row],[Otras Quemas de Combustible (kilotoneladas CO₂e)]]-Q101)/Q101)*100,0),0)</f>
        <v>25</v>
      </c>
      <c r="T102">
        <v>0.03</v>
      </c>
      <c r="U102">
        <v>20700</v>
      </c>
      <c r="V102">
        <f>IF(A101=Emisiones_CO2_CO2eq_LA[[#This Row],[País]],IFERROR(Emisiones_CO2_CO2eq_LA[[#This Row],[Transporte (kilotoneladas CO₂e)]]-U101,0),0)</f>
        <v>100</v>
      </c>
      <c r="W102">
        <f>IF(A101=Emisiones_CO2_CO2eq_LA[[#This Row],[País]],IFERROR(((Emisiones_CO2_CO2eq_LA[[#This Row],[Transporte (kilotoneladas CO₂e)]]-U101)/U101)*100,0),0)</f>
        <v>0.48543689320388345</v>
      </c>
      <c r="X102">
        <v>1.22586758261281</v>
      </c>
      <c r="Y102">
        <v>11300</v>
      </c>
      <c r="Z102">
        <f>IF(A101=Emisiones_CO2_CO2eq_LA[[#This Row],[País]],IFERROR(Emisiones_CO2_CO2eq_LA[[#This Row],[Manufactura y Construcción (kilotoneladas CO₂e)]]-Y101,0),0)</f>
        <v>-800</v>
      </c>
      <c r="AA102">
        <f>IF(A101=Emisiones_CO2_CO2eq_LA[[#This Row],[País]],IFERROR(((Emisiones_CO2_CO2eq_LA[[#This Row],[Manufactura y Construcción (kilotoneladas CO₂e)]]-Y101)/Y101)*100,0),0)</f>
        <v>-6.6115702479338845</v>
      </c>
      <c r="AB102">
        <v>0.66919341466303395</v>
      </c>
      <c r="AC102">
        <v>50</v>
      </c>
      <c r="AD102">
        <f>IF(A101=Emisiones_CO2_CO2eq_LA[[#This Row],[País]],IFERROR(Emisiones_CO2_CO2eq_LA[[#This Row],[Emisiones Fugitivas (kilotoneladas CO₂e)]]-AC101,0),0)</f>
        <v>-330</v>
      </c>
      <c r="AE102">
        <f>IF(A101=Emisiones_CO2_CO2eq_LA[[#This Row],[País]],IFERROR(((Emisiones_CO2_CO2eq_LA[[#This Row],[Emisiones Fugitivas (kilotoneladas CO₂e)]]-AC101)/AC101)*100,0),0)</f>
        <v>-86.842105263157904</v>
      </c>
      <c r="AF102">
        <v>2.96103280824351E-3</v>
      </c>
      <c r="AG102">
        <v>27000</v>
      </c>
      <c r="AH102">
        <f>IF(A101=Emisiones_CO2_CO2eq_LA[[#This Row],[País]],IFERROR(Emisiones_CO2_CO2eq_LA[[#This Row],[Electricidad y Calor (kilotoneladas CO₂e)]]-AG101,0),0)</f>
        <v>-1900</v>
      </c>
      <c r="AI102">
        <f>IF(A101=Emisiones_CO2_CO2eq_LA[[#This Row],[País]],IFERROR(((Emisiones_CO2_CO2eq_LA[[#This Row],[Electricidad y Calor (kilotoneladas CO₂e)]]-AG101)/AG101)*100,0),0)</f>
        <v>-6.5743944636678195</v>
      </c>
      <c r="AJ102">
        <v>1.5989577164514901</v>
      </c>
    </row>
    <row r="103" spans="1:36" x14ac:dyDescent="0.25">
      <c r="A103" t="s">
        <v>68</v>
      </c>
      <c r="B103" t="s">
        <v>68</v>
      </c>
      <c r="C103" t="s">
        <v>69</v>
      </c>
      <c r="D103">
        <v>2010</v>
      </c>
      <c r="E103">
        <v>5100</v>
      </c>
      <c r="F103">
        <f>IF(A102=Emisiones_CO2_CO2eq_LA[[#This Row],[País]],IFERROR(Emisiones_CO2_CO2eq_LA[[#This Row],[Edificios (kilotoneladas CO₂e)]]-E102,0),0)</f>
        <v>400</v>
      </c>
      <c r="G103">
        <f>IF(A102=Emisiones_CO2_CO2eq_LA[[#This Row],[País]],IFERROR(((Emisiones_CO2_CO2eq_LA[[#This Row],[Edificios (kilotoneladas CO₂e)]]-E102)/E102)*100,0),0)</f>
        <v>8.5106382978723403</v>
      </c>
      <c r="H103">
        <v>0.29889234015120397</v>
      </c>
      <c r="I103">
        <v>1070</v>
      </c>
      <c r="J103">
        <f>IF(A102=Emisiones_CO2_CO2eq_LA[[#This Row],[País]],IFERROR(Emisiones_CO2_CO2eq_LA[[#This Row],[Industria (kilotoneladas CO₂e)]]-I102,0),0)</f>
        <v>-30</v>
      </c>
      <c r="K103">
        <f>IF(A102=Emisiones_CO2_CO2eq_LA[[#This Row],[País]],IFERROR(((Emisiones_CO2_CO2eq_LA[[#This Row],[Industria (kilotoneladas CO₂e)]]-I102)/I102)*100,0),0)</f>
        <v>-2.7272727272727271</v>
      </c>
      <c r="L103">
        <v>6.2708785090546795E-2</v>
      </c>
      <c r="M103">
        <v>-7240</v>
      </c>
      <c r="N103">
        <f>IF(A102=Emisiones_CO2_CO2eq_LA[[#This Row],[País]],IFERROR(Emisiones_CO2_CO2eq_LA[[#This Row],[UCTUS (kilotoneladas CO₂e)]]-M102,0),0)</f>
        <v>0</v>
      </c>
      <c r="O103">
        <f>IF(A102=Emisiones_CO2_CO2eq_LA[[#This Row],[País]],IFERROR(((Emisiones_CO2_CO2eq_LA[[#This Row],[UCTUS (kilotoneladas CO₂e)]]-M102)/M102)*100,0),0)</f>
        <v>0</v>
      </c>
      <c r="P103">
        <v>-0.42430991033229798</v>
      </c>
      <c r="Q103">
        <v>900</v>
      </c>
      <c r="R103">
        <f>IF(A102=Emisiones_CO2_CO2eq_LA[[#This Row],[País]],IFERROR(Emisiones_CO2_CO2eq_LA[[#This Row],[Otras Quemas de Combustible (kilotoneladas CO₂e)]]-Q102,0),0)</f>
        <v>400</v>
      </c>
      <c r="S103">
        <f>IF(A102=Emisiones_CO2_CO2eq_LA[[#This Row],[País]],IFERROR(((Emisiones_CO2_CO2eq_LA[[#This Row],[Otras Quemas de Combustible (kilotoneladas CO₂e)]]-Q102)/Q102)*100,0),0)</f>
        <v>80</v>
      </c>
      <c r="T103">
        <v>0.05</v>
      </c>
      <c r="U103">
        <v>21400</v>
      </c>
      <c r="V103">
        <f>IF(A102=Emisiones_CO2_CO2eq_LA[[#This Row],[País]],IFERROR(Emisiones_CO2_CO2eq_LA[[#This Row],[Transporte (kilotoneladas CO₂e)]]-U102,0),0)</f>
        <v>700</v>
      </c>
      <c r="W103">
        <f>IF(A102=Emisiones_CO2_CO2eq_LA[[#This Row],[País]],IFERROR(((Emisiones_CO2_CO2eq_LA[[#This Row],[Transporte (kilotoneladas CO₂e)]]-U102)/U102)*100,0),0)</f>
        <v>3.3816425120772946</v>
      </c>
      <c r="X103">
        <v>1.2541757018109301</v>
      </c>
      <c r="Y103">
        <v>13700</v>
      </c>
      <c r="Z103">
        <f>IF(A102=Emisiones_CO2_CO2eq_LA[[#This Row],[País]],IFERROR(Emisiones_CO2_CO2eq_LA[[#This Row],[Manufactura y Construcción (kilotoneladas CO₂e)]]-Y102,0),0)</f>
        <v>2400</v>
      </c>
      <c r="AA103">
        <f>IF(A102=Emisiones_CO2_CO2eq_LA[[#This Row],[País]],IFERROR(((Emisiones_CO2_CO2eq_LA[[#This Row],[Manufactura y Construcción (kilotoneladas CO₂e)]]-Y102)/Y102)*100,0),0)</f>
        <v>21.238938053097346</v>
      </c>
      <c r="AB103">
        <v>0.80290687452382303</v>
      </c>
      <c r="AC103">
        <v>50</v>
      </c>
      <c r="AD103">
        <f>IF(A102=Emisiones_CO2_CO2eq_LA[[#This Row],[País]],IFERROR(Emisiones_CO2_CO2eq_LA[[#This Row],[Emisiones Fugitivas (kilotoneladas CO₂e)]]-AC102,0),0)</f>
        <v>0</v>
      </c>
      <c r="AE103">
        <f>IF(A102=Emisiones_CO2_CO2eq_LA[[#This Row],[País]],IFERROR(((Emisiones_CO2_CO2eq_LA[[#This Row],[Emisiones Fugitivas (kilotoneladas CO₂e)]]-AC102)/AC102)*100,0),0)</f>
        <v>0</v>
      </c>
      <c r="AF103">
        <v>2.93031706030592E-3</v>
      </c>
      <c r="AG103">
        <v>27500</v>
      </c>
      <c r="AH103">
        <f>IF(A102=Emisiones_CO2_CO2eq_LA[[#This Row],[País]],IFERROR(Emisiones_CO2_CO2eq_LA[[#This Row],[Electricidad y Calor (kilotoneladas CO₂e)]]-AG102,0),0)</f>
        <v>500</v>
      </c>
      <c r="AI103">
        <f>IF(A102=Emisiones_CO2_CO2eq_LA[[#This Row],[País]],IFERROR(((Emisiones_CO2_CO2eq_LA[[#This Row],[Electricidad y Calor (kilotoneladas CO₂e)]]-AG102)/AG102)*100,0),0)</f>
        <v>1.8518518518518516</v>
      </c>
      <c r="AJ103">
        <v>1.6116743831682501</v>
      </c>
    </row>
    <row r="104" spans="1:36" x14ac:dyDescent="0.25">
      <c r="A104" t="s">
        <v>68</v>
      </c>
      <c r="B104" t="s">
        <v>68</v>
      </c>
      <c r="C104" t="s">
        <v>69</v>
      </c>
      <c r="D104">
        <v>2011</v>
      </c>
      <c r="E104">
        <v>5900</v>
      </c>
      <c r="F104">
        <f>IF(A103=Emisiones_CO2_CO2eq_LA[[#This Row],[País]],IFERROR(Emisiones_CO2_CO2eq_LA[[#This Row],[Edificios (kilotoneladas CO₂e)]]-E103,0),0)</f>
        <v>800</v>
      </c>
      <c r="G104">
        <f>IF(A103=Emisiones_CO2_CO2eq_LA[[#This Row],[País]],IFERROR(((Emisiones_CO2_CO2eq_LA[[#This Row],[Edificios (kilotoneladas CO₂e)]]-E103)/E103)*100,0),0)</f>
        <v>15.686274509803921</v>
      </c>
      <c r="H104">
        <v>0.34234652431240498</v>
      </c>
      <c r="I104">
        <v>1100</v>
      </c>
      <c r="J104">
        <f>IF(A103=Emisiones_CO2_CO2eq_LA[[#This Row],[País]],IFERROR(Emisiones_CO2_CO2eq_LA[[#This Row],[Industria (kilotoneladas CO₂e)]]-I103,0),0)</f>
        <v>30</v>
      </c>
      <c r="K104">
        <f>IF(A103=Emisiones_CO2_CO2eq_LA[[#This Row],[País]],IFERROR(((Emisiones_CO2_CO2eq_LA[[#This Row],[Industria (kilotoneladas CO₂e)]]-I103)/I103)*100,0),0)</f>
        <v>2.8037383177570092</v>
      </c>
      <c r="L104">
        <v>6.3827318092143398E-2</v>
      </c>
      <c r="M104">
        <v>-104960</v>
      </c>
      <c r="N104">
        <f>IF(A103=Emisiones_CO2_CO2eq_LA[[#This Row],[País]],IFERROR(Emisiones_CO2_CO2eq_LA[[#This Row],[UCTUS (kilotoneladas CO₂e)]]-M103,0),0)</f>
        <v>-97720</v>
      </c>
      <c r="O104">
        <f>IF(A103=Emisiones_CO2_CO2eq_LA[[#This Row],[País]],IFERROR(((Emisiones_CO2_CO2eq_LA[[#This Row],[UCTUS (kilotoneladas CO₂e)]]-M103)/M103)*100,0),0)</f>
        <v>1349.7237569060774</v>
      </c>
      <c r="P104">
        <v>-6.0902866426830604</v>
      </c>
      <c r="Q104">
        <v>1200</v>
      </c>
      <c r="R104">
        <f>IF(A103=Emisiones_CO2_CO2eq_LA[[#This Row],[País]],IFERROR(Emisiones_CO2_CO2eq_LA[[#This Row],[Otras Quemas de Combustible (kilotoneladas CO₂e)]]-Q103,0),0)</f>
        <v>300</v>
      </c>
      <c r="S104">
        <f>IF(A103=Emisiones_CO2_CO2eq_LA[[#This Row],[País]],IFERROR(((Emisiones_CO2_CO2eq_LA[[#This Row],[Otras Quemas de Combustible (kilotoneladas CO₂e)]]-Q103)/Q103)*100,0),0)</f>
        <v>33.333333333333329</v>
      </c>
      <c r="T104">
        <v>7.0000000000000007E-2</v>
      </c>
      <c r="U104">
        <v>21900</v>
      </c>
      <c r="V104">
        <f>IF(A103=Emisiones_CO2_CO2eq_LA[[#This Row],[País]],IFERROR(Emisiones_CO2_CO2eq_LA[[#This Row],[Transporte (kilotoneladas CO₂e)]]-U103,0),0)</f>
        <v>500</v>
      </c>
      <c r="W104">
        <f>IF(A103=Emisiones_CO2_CO2eq_LA[[#This Row],[País]],IFERROR(((Emisiones_CO2_CO2eq_LA[[#This Row],[Transporte (kilotoneladas CO₂e)]]-U103)/U103)*100,0),0)</f>
        <v>2.3364485981308412</v>
      </c>
      <c r="X104">
        <v>1.2707438783799401</v>
      </c>
      <c r="Y104">
        <v>14000</v>
      </c>
      <c r="Z104">
        <f>IF(A103=Emisiones_CO2_CO2eq_LA[[#This Row],[País]],IFERROR(Emisiones_CO2_CO2eq_LA[[#This Row],[Manufactura y Construcción (kilotoneladas CO₂e)]]-Y103,0),0)</f>
        <v>300</v>
      </c>
      <c r="AA104">
        <f>IF(A103=Emisiones_CO2_CO2eq_LA[[#This Row],[País]],IFERROR(((Emisiones_CO2_CO2eq_LA[[#This Row],[Manufactura y Construcción (kilotoneladas CO₂e)]]-Y103)/Y103)*100,0),0)</f>
        <v>2.1897810218978102</v>
      </c>
      <c r="AB104">
        <v>0.81234768480909803</v>
      </c>
      <c r="AC104">
        <v>50</v>
      </c>
      <c r="AD104">
        <f>IF(A103=Emisiones_CO2_CO2eq_LA[[#This Row],[País]],IFERROR(Emisiones_CO2_CO2eq_LA[[#This Row],[Emisiones Fugitivas (kilotoneladas CO₂e)]]-AC103,0),0)</f>
        <v>0</v>
      </c>
      <c r="AE104">
        <f>IF(A103=Emisiones_CO2_CO2eq_LA[[#This Row],[País]],IFERROR(((Emisiones_CO2_CO2eq_LA[[#This Row],[Emisiones Fugitivas (kilotoneladas CO₂e)]]-AC103)/AC103)*100,0),0)</f>
        <v>0</v>
      </c>
      <c r="AF104">
        <v>2.9012417314610598E-3</v>
      </c>
      <c r="AG104">
        <v>32500</v>
      </c>
      <c r="AH104">
        <f>IF(A103=Emisiones_CO2_CO2eq_LA[[#This Row],[País]],IFERROR(Emisiones_CO2_CO2eq_LA[[#This Row],[Electricidad y Calor (kilotoneladas CO₂e)]]-AG103,0),0)</f>
        <v>5000</v>
      </c>
      <c r="AI104">
        <f>IF(A103=Emisiones_CO2_CO2eq_LA[[#This Row],[País]],IFERROR(((Emisiones_CO2_CO2eq_LA[[#This Row],[Electricidad y Calor (kilotoneladas CO₂e)]]-AG103)/AG103)*100,0),0)</f>
        <v>18.181818181818183</v>
      </c>
      <c r="AJ104">
        <v>1.88580712544969</v>
      </c>
    </row>
    <row r="105" spans="1:36" x14ac:dyDescent="0.25">
      <c r="A105" t="s">
        <v>68</v>
      </c>
      <c r="B105" t="s">
        <v>68</v>
      </c>
      <c r="C105" t="s">
        <v>69</v>
      </c>
      <c r="D105">
        <v>2012</v>
      </c>
      <c r="E105">
        <v>5400</v>
      </c>
      <c r="F105">
        <f>IF(A104=Emisiones_CO2_CO2eq_LA[[#This Row],[País]],IFERROR(Emisiones_CO2_CO2eq_LA[[#This Row],[Edificios (kilotoneladas CO₂e)]]-E104,0),0)</f>
        <v>-500</v>
      </c>
      <c r="G105">
        <f>IF(A104=Emisiones_CO2_CO2eq_LA[[#This Row],[País]],IFERROR(((Emisiones_CO2_CO2eq_LA[[#This Row],[Edificios (kilotoneladas CO₂e)]]-E104)/E104)*100,0),0)</f>
        <v>-8.4745762711864394</v>
      </c>
      <c r="H105">
        <v>0.31034482758620602</v>
      </c>
      <c r="I105">
        <v>1150</v>
      </c>
      <c r="J105">
        <f>IF(A104=Emisiones_CO2_CO2eq_LA[[#This Row],[País]],IFERROR(Emisiones_CO2_CO2eq_LA[[#This Row],[Industria (kilotoneladas CO₂e)]]-I104,0),0)</f>
        <v>50</v>
      </c>
      <c r="K105">
        <f>IF(A104=Emisiones_CO2_CO2eq_LA[[#This Row],[País]],IFERROR(((Emisiones_CO2_CO2eq_LA[[#This Row],[Industria (kilotoneladas CO₂e)]]-I104)/I104)*100,0),0)</f>
        <v>4.5454545454545459</v>
      </c>
      <c r="L105">
        <v>6.6091954022988494E-2</v>
      </c>
      <c r="M105">
        <v>-104990</v>
      </c>
      <c r="N105">
        <f>IF(A104=Emisiones_CO2_CO2eq_LA[[#This Row],[País]],IFERROR(Emisiones_CO2_CO2eq_LA[[#This Row],[UCTUS (kilotoneladas CO₂e)]]-M104,0),0)</f>
        <v>-30</v>
      </c>
      <c r="O105">
        <f>IF(A104=Emisiones_CO2_CO2eq_LA[[#This Row],[País]],IFERROR(((Emisiones_CO2_CO2eq_LA[[#This Row],[UCTUS (kilotoneladas CO₂e)]]-M104)/M104)*100,0),0)</f>
        <v>2.8582317073170729E-2</v>
      </c>
      <c r="P105">
        <v>-6.03390804597701</v>
      </c>
      <c r="Q105">
        <v>900</v>
      </c>
      <c r="R105">
        <f>IF(A104=Emisiones_CO2_CO2eq_LA[[#This Row],[País]],IFERROR(Emisiones_CO2_CO2eq_LA[[#This Row],[Otras Quemas de Combustible (kilotoneladas CO₂e)]]-Q104,0),0)</f>
        <v>-300</v>
      </c>
      <c r="S105">
        <f>IF(A104=Emisiones_CO2_CO2eq_LA[[#This Row],[País]],IFERROR(((Emisiones_CO2_CO2eq_LA[[#This Row],[Otras Quemas de Combustible (kilotoneladas CO₂e)]]-Q104)/Q104)*100,0),0)</f>
        <v>-25</v>
      </c>
      <c r="T105">
        <v>0.05</v>
      </c>
      <c r="U105">
        <v>22400</v>
      </c>
      <c r="V105">
        <f>IF(A104=Emisiones_CO2_CO2eq_LA[[#This Row],[País]],IFERROR(Emisiones_CO2_CO2eq_LA[[#This Row],[Transporte (kilotoneladas CO₂e)]]-U104,0),0)</f>
        <v>500</v>
      </c>
      <c r="W105">
        <f>IF(A104=Emisiones_CO2_CO2eq_LA[[#This Row],[País]],IFERROR(((Emisiones_CO2_CO2eq_LA[[#This Row],[Transporte (kilotoneladas CO₂e)]]-U104)/U104)*100,0),0)</f>
        <v>2.2831050228310499</v>
      </c>
      <c r="X105">
        <v>1.28735632183908</v>
      </c>
      <c r="Y105">
        <v>11600</v>
      </c>
      <c r="Z105">
        <f>IF(A104=Emisiones_CO2_CO2eq_LA[[#This Row],[País]],IFERROR(Emisiones_CO2_CO2eq_LA[[#This Row],[Manufactura y Construcción (kilotoneladas CO₂e)]]-Y104,0),0)</f>
        <v>-2400</v>
      </c>
      <c r="AA105">
        <f>IF(A104=Emisiones_CO2_CO2eq_LA[[#This Row],[País]],IFERROR(((Emisiones_CO2_CO2eq_LA[[#This Row],[Manufactura y Construcción (kilotoneladas CO₂e)]]-Y104)/Y104)*100,0),0)</f>
        <v>-17.142857142857142</v>
      </c>
      <c r="AB105">
        <v>0.66666666666666596</v>
      </c>
      <c r="AC105">
        <v>110</v>
      </c>
      <c r="AD105">
        <f>IF(A104=Emisiones_CO2_CO2eq_LA[[#This Row],[País]],IFERROR(Emisiones_CO2_CO2eq_LA[[#This Row],[Emisiones Fugitivas (kilotoneladas CO₂e)]]-AC104,0),0)</f>
        <v>60</v>
      </c>
      <c r="AE105">
        <f>IF(A104=Emisiones_CO2_CO2eq_LA[[#This Row],[País]],IFERROR(((Emisiones_CO2_CO2eq_LA[[#This Row],[Emisiones Fugitivas (kilotoneladas CO₂e)]]-AC104)/AC104)*100,0),0)</f>
        <v>120</v>
      </c>
      <c r="AF105">
        <v>6.32183908045977E-3</v>
      </c>
      <c r="AG105">
        <v>37000</v>
      </c>
      <c r="AH105">
        <f>IF(A104=Emisiones_CO2_CO2eq_LA[[#This Row],[País]],IFERROR(Emisiones_CO2_CO2eq_LA[[#This Row],[Electricidad y Calor (kilotoneladas CO₂e)]]-AG104,0),0)</f>
        <v>4500</v>
      </c>
      <c r="AI105">
        <f>IF(A104=Emisiones_CO2_CO2eq_LA[[#This Row],[País]],IFERROR(((Emisiones_CO2_CO2eq_LA[[#This Row],[Electricidad y Calor (kilotoneladas CO₂e)]]-AG104)/AG104)*100,0),0)</f>
        <v>13.846153846153847</v>
      </c>
      <c r="AJ105">
        <v>2.1264367816091898</v>
      </c>
    </row>
    <row r="106" spans="1:36" x14ac:dyDescent="0.25">
      <c r="A106" t="s">
        <v>68</v>
      </c>
      <c r="B106" t="s">
        <v>68</v>
      </c>
      <c r="C106" t="s">
        <v>69</v>
      </c>
      <c r="D106">
        <v>2013</v>
      </c>
      <c r="E106">
        <v>5400</v>
      </c>
      <c r="F106">
        <f>IF(A105=Emisiones_CO2_CO2eq_LA[[#This Row],[País]],IFERROR(Emisiones_CO2_CO2eq_LA[[#This Row],[Edificios (kilotoneladas CO₂e)]]-E105,0),0)</f>
        <v>0</v>
      </c>
      <c r="G106">
        <f>IF(A105=Emisiones_CO2_CO2eq_LA[[#This Row],[País]],IFERROR(((Emisiones_CO2_CO2eq_LA[[#This Row],[Edificios (kilotoneladas CO₂e)]]-E105)/E105)*100,0),0)</f>
        <v>0</v>
      </c>
      <c r="H106">
        <v>0.30730707944456997</v>
      </c>
      <c r="I106">
        <v>950</v>
      </c>
      <c r="J106">
        <f>IF(A105=Emisiones_CO2_CO2eq_LA[[#This Row],[País]],IFERROR(Emisiones_CO2_CO2eq_LA[[#This Row],[Industria (kilotoneladas CO₂e)]]-I105,0),0)</f>
        <v>-200</v>
      </c>
      <c r="K106">
        <f>IF(A105=Emisiones_CO2_CO2eq_LA[[#This Row],[País]],IFERROR(((Emisiones_CO2_CO2eq_LA[[#This Row],[Industria (kilotoneladas CO₂e)]]-I105)/I105)*100,0),0)</f>
        <v>-17.391304347826086</v>
      </c>
      <c r="L106">
        <v>5.4063282494878198E-2</v>
      </c>
      <c r="M106">
        <v>-104990</v>
      </c>
      <c r="N106">
        <f>IF(A105=Emisiones_CO2_CO2eq_LA[[#This Row],[País]],IFERROR(Emisiones_CO2_CO2eq_LA[[#This Row],[UCTUS (kilotoneladas CO₂e)]]-M105,0),0)</f>
        <v>0</v>
      </c>
      <c r="O106">
        <f>IF(A105=Emisiones_CO2_CO2eq_LA[[#This Row],[País]],IFERROR(((Emisiones_CO2_CO2eq_LA[[#This Row],[UCTUS (kilotoneladas CO₂e)]]-M105)/M105)*100,0),0)</f>
        <v>0</v>
      </c>
      <c r="P106">
        <v>-5.9748463464602697</v>
      </c>
      <c r="Q106">
        <v>700</v>
      </c>
      <c r="R106">
        <f>IF(A105=Emisiones_CO2_CO2eq_LA[[#This Row],[País]],IFERROR(Emisiones_CO2_CO2eq_LA[[#This Row],[Otras Quemas de Combustible (kilotoneladas CO₂e)]]-Q105,0),0)</f>
        <v>-200</v>
      </c>
      <c r="S106">
        <f>IF(A105=Emisiones_CO2_CO2eq_LA[[#This Row],[País]],IFERROR(((Emisiones_CO2_CO2eq_LA[[#This Row],[Otras Quemas de Combustible (kilotoneladas CO₂e)]]-Q105)/Q105)*100,0),0)</f>
        <v>-22.222222222222221</v>
      </c>
      <c r="T106">
        <v>0.04</v>
      </c>
      <c r="U106">
        <v>24500</v>
      </c>
      <c r="V106">
        <f>IF(A105=Emisiones_CO2_CO2eq_LA[[#This Row],[País]],IFERROR(Emisiones_CO2_CO2eq_LA[[#This Row],[Transporte (kilotoneladas CO₂e)]]-U105,0),0)</f>
        <v>2100</v>
      </c>
      <c r="W106">
        <f>IF(A105=Emisiones_CO2_CO2eq_LA[[#This Row],[País]],IFERROR(((Emisiones_CO2_CO2eq_LA[[#This Row],[Transporte (kilotoneladas CO₂e)]]-U105)/U105)*100,0),0)</f>
        <v>9.375</v>
      </c>
      <c r="X106">
        <v>1.3942636011837</v>
      </c>
      <c r="Y106">
        <v>12800</v>
      </c>
      <c r="Z106">
        <f>IF(A105=Emisiones_CO2_CO2eq_LA[[#This Row],[País]],IFERROR(Emisiones_CO2_CO2eq_LA[[#This Row],[Manufactura y Construcción (kilotoneladas CO₂e)]]-Y105,0),0)</f>
        <v>1200</v>
      </c>
      <c r="AA106">
        <f>IF(A105=Emisiones_CO2_CO2eq_LA[[#This Row],[País]],IFERROR(((Emisiones_CO2_CO2eq_LA[[#This Row],[Manufactura y Construcción (kilotoneladas CO₂e)]]-Y105)/Y105)*100,0),0)</f>
        <v>10.344827586206897</v>
      </c>
      <c r="AB106">
        <v>0.72843159572046401</v>
      </c>
      <c r="AC106">
        <v>110</v>
      </c>
      <c r="AD106">
        <f>IF(A105=Emisiones_CO2_CO2eq_LA[[#This Row],[País]],IFERROR(Emisiones_CO2_CO2eq_LA[[#This Row],[Emisiones Fugitivas (kilotoneladas CO₂e)]]-AC105,0),0)</f>
        <v>0</v>
      </c>
      <c r="AE106">
        <f>IF(A105=Emisiones_CO2_CO2eq_LA[[#This Row],[País]],IFERROR(((Emisiones_CO2_CO2eq_LA[[#This Row],[Emisiones Fugitivas (kilotoneladas CO₂e)]]-AC105)/AC105)*100,0),0)</f>
        <v>0</v>
      </c>
      <c r="AF106">
        <v>6.2599590257227397E-3</v>
      </c>
      <c r="AG106">
        <v>38500</v>
      </c>
      <c r="AH106">
        <f>IF(A105=Emisiones_CO2_CO2eq_LA[[#This Row],[País]],IFERROR(Emisiones_CO2_CO2eq_LA[[#This Row],[Electricidad y Calor (kilotoneladas CO₂e)]]-AG105,0),0)</f>
        <v>1500</v>
      </c>
      <c r="AI106">
        <f>IF(A105=Emisiones_CO2_CO2eq_LA[[#This Row],[País]],IFERROR(((Emisiones_CO2_CO2eq_LA[[#This Row],[Electricidad y Calor (kilotoneladas CO₂e)]]-AG105)/AG105)*100,0),0)</f>
        <v>4.0540540540540544</v>
      </c>
      <c r="AJ106">
        <v>2.1909856590029499</v>
      </c>
    </row>
    <row r="107" spans="1:36" x14ac:dyDescent="0.25">
      <c r="A107" t="s">
        <v>68</v>
      </c>
      <c r="B107" t="s">
        <v>68</v>
      </c>
      <c r="C107" t="s">
        <v>69</v>
      </c>
      <c r="D107">
        <v>2014</v>
      </c>
      <c r="E107">
        <v>4800</v>
      </c>
      <c r="F107">
        <f>IF(A106=Emisiones_CO2_CO2eq_LA[[#This Row],[País]],IFERROR(Emisiones_CO2_CO2eq_LA[[#This Row],[Edificios (kilotoneladas CO₂e)]]-E106,0),0)</f>
        <v>-600</v>
      </c>
      <c r="G107">
        <f>IF(A106=Emisiones_CO2_CO2eq_LA[[#This Row],[País]],IFERROR(((Emisiones_CO2_CO2eq_LA[[#This Row],[Edificios (kilotoneladas CO₂e)]]-E106)/E106)*100,0),0)</f>
        <v>-11.111111111111111</v>
      </c>
      <c r="H107">
        <v>0.27028548904780603</v>
      </c>
      <c r="I107">
        <v>970</v>
      </c>
      <c r="J107">
        <f>IF(A106=Emisiones_CO2_CO2eq_LA[[#This Row],[País]],IFERROR(Emisiones_CO2_CO2eq_LA[[#This Row],[Industria (kilotoneladas CO₂e)]]-I106,0),0)</f>
        <v>20</v>
      </c>
      <c r="K107">
        <f>IF(A106=Emisiones_CO2_CO2eq_LA[[#This Row],[País]],IFERROR(((Emisiones_CO2_CO2eq_LA[[#This Row],[Industria (kilotoneladas CO₂e)]]-I106)/I106)*100,0),0)</f>
        <v>2.1052631578947367</v>
      </c>
      <c r="L107">
        <v>5.46201925784109E-2</v>
      </c>
      <c r="M107">
        <v>-104990</v>
      </c>
      <c r="N107">
        <f>IF(A106=Emisiones_CO2_CO2eq_LA[[#This Row],[País]],IFERROR(Emisiones_CO2_CO2eq_LA[[#This Row],[UCTUS (kilotoneladas CO₂e)]]-M106,0),0)</f>
        <v>0</v>
      </c>
      <c r="O107">
        <f>IF(A106=Emisiones_CO2_CO2eq_LA[[#This Row],[País]],IFERROR(((Emisiones_CO2_CO2eq_LA[[#This Row],[UCTUS (kilotoneladas CO₂e)]]-M106)/M106)*100,0),0)</f>
        <v>0</v>
      </c>
      <c r="P107">
        <v>-5.9119319781519204</v>
      </c>
      <c r="Q107">
        <v>600</v>
      </c>
      <c r="R107">
        <f>IF(A106=Emisiones_CO2_CO2eq_LA[[#This Row],[País]],IFERROR(Emisiones_CO2_CO2eq_LA[[#This Row],[Otras Quemas de Combustible (kilotoneladas CO₂e)]]-Q106,0),0)</f>
        <v>-100</v>
      </c>
      <c r="S107">
        <f>IF(A106=Emisiones_CO2_CO2eq_LA[[#This Row],[País]],IFERROR(((Emisiones_CO2_CO2eq_LA[[#This Row],[Otras Quemas de Combustible (kilotoneladas CO₂e)]]-Q106)/Q106)*100,0),0)</f>
        <v>-14.285714285714285</v>
      </c>
      <c r="T107">
        <v>0.03</v>
      </c>
      <c r="U107">
        <v>23600</v>
      </c>
      <c r="V107">
        <f>IF(A106=Emisiones_CO2_CO2eq_LA[[#This Row],[País]],IFERROR(Emisiones_CO2_CO2eq_LA[[#This Row],[Transporte (kilotoneladas CO₂e)]]-U106,0),0)</f>
        <v>-900</v>
      </c>
      <c r="W107">
        <f>IF(A106=Emisiones_CO2_CO2eq_LA[[#This Row],[País]],IFERROR(((Emisiones_CO2_CO2eq_LA[[#This Row],[Transporte (kilotoneladas CO₂e)]]-U106)/U106)*100,0),0)</f>
        <v>-3.6734693877551026</v>
      </c>
      <c r="X107">
        <v>1.3289036544850401</v>
      </c>
      <c r="Y107">
        <v>14000</v>
      </c>
      <c r="Z107">
        <f>IF(A106=Emisiones_CO2_CO2eq_LA[[#This Row],[País]],IFERROR(Emisiones_CO2_CO2eq_LA[[#This Row],[Manufactura y Construcción (kilotoneladas CO₂e)]]-Y106,0),0)</f>
        <v>1200</v>
      </c>
      <c r="AA107">
        <f>IF(A106=Emisiones_CO2_CO2eq_LA[[#This Row],[País]],IFERROR(((Emisiones_CO2_CO2eq_LA[[#This Row],[Manufactura y Construcción (kilotoneladas CO₂e)]]-Y106)/Y106)*100,0),0)</f>
        <v>9.375</v>
      </c>
      <c r="AB107">
        <v>0.78833267638943605</v>
      </c>
      <c r="AC107">
        <v>50</v>
      </c>
      <c r="AD107">
        <f>IF(A106=Emisiones_CO2_CO2eq_LA[[#This Row],[País]],IFERROR(Emisiones_CO2_CO2eq_LA[[#This Row],[Emisiones Fugitivas (kilotoneladas CO₂e)]]-AC106,0),0)</f>
        <v>-60</v>
      </c>
      <c r="AE107">
        <f>IF(A106=Emisiones_CO2_CO2eq_LA[[#This Row],[País]],IFERROR(((Emisiones_CO2_CO2eq_LA[[#This Row],[Emisiones Fugitivas (kilotoneladas CO₂e)]]-AC106)/AC106)*100,0),0)</f>
        <v>-54.54545454545454</v>
      </c>
      <c r="AF107">
        <v>2.8154738442479799E-3</v>
      </c>
      <c r="AG107">
        <v>32600</v>
      </c>
      <c r="AH107">
        <f>IF(A106=Emisiones_CO2_CO2eq_LA[[#This Row],[País]],IFERROR(Emisiones_CO2_CO2eq_LA[[#This Row],[Electricidad y Calor (kilotoneladas CO₂e)]]-AG106,0),0)</f>
        <v>-5900</v>
      </c>
      <c r="AI107">
        <f>IF(A106=Emisiones_CO2_CO2eq_LA[[#This Row],[País]],IFERROR(((Emisiones_CO2_CO2eq_LA[[#This Row],[Electricidad y Calor (kilotoneladas CO₂e)]]-AG106)/AG106)*100,0),0)</f>
        <v>-15.324675324675324</v>
      </c>
      <c r="AJ107">
        <v>1.8356889464496799</v>
      </c>
    </row>
    <row r="108" spans="1:36" x14ac:dyDescent="0.25">
      <c r="A108" t="s">
        <v>68</v>
      </c>
      <c r="B108" t="s">
        <v>68</v>
      </c>
      <c r="C108" t="s">
        <v>69</v>
      </c>
      <c r="D108">
        <v>2015</v>
      </c>
      <c r="E108">
        <v>4900</v>
      </c>
      <c r="F108">
        <f>IF(A107=Emisiones_CO2_CO2eq_LA[[#This Row],[País]],IFERROR(Emisiones_CO2_CO2eq_LA[[#This Row],[Edificios (kilotoneladas CO₂e)]]-E107,0),0)</f>
        <v>100</v>
      </c>
      <c r="G108">
        <f>IF(A107=Emisiones_CO2_CO2eq_LA[[#This Row],[País]],IFERROR(((Emisiones_CO2_CO2eq_LA[[#This Row],[Edificios (kilotoneladas CO₂e)]]-E107)/E107)*100,0),0)</f>
        <v>2.083333333333333</v>
      </c>
      <c r="H108">
        <v>0.27269185820023301</v>
      </c>
      <c r="I108">
        <v>930</v>
      </c>
      <c r="J108">
        <f>IF(A107=Emisiones_CO2_CO2eq_LA[[#This Row],[País]],IFERROR(Emisiones_CO2_CO2eq_LA[[#This Row],[Industria (kilotoneladas CO₂e)]]-I107,0),0)</f>
        <v>-40</v>
      </c>
      <c r="K108">
        <f>IF(A107=Emisiones_CO2_CO2eq_LA[[#This Row],[País]],IFERROR(((Emisiones_CO2_CO2eq_LA[[#This Row],[Industria (kilotoneladas CO₂e)]]-I107)/I107)*100,0),0)</f>
        <v>-4.1237113402061851</v>
      </c>
      <c r="L108">
        <v>5.1755801658411697E-2</v>
      </c>
      <c r="M108">
        <v>-104990</v>
      </c>
      <c r="N108">
        <f>IF(A107=Emisiones_CO2_CO2eq_LA[[#This Row],[País]],IFERROR(Emisiones_CO2_CO2eq_LA[[#This Row],[UCTUS (kilotoneladas CO₂e)]]-M107,0),0)</f>
        <v>0</v>
      </c>
      <c r="O108">
        <f>IF(A107=Emisiones_CO2_CO2eq_LA[[#This Row],[País]],IFERROR(((Emisiones_CO2_CO2eq_LA[[#This Row],[UCTUS (kilotoneladas CO₂e)]]-M107)/M107)*100,0),0)</f>
        <v>0</v>
      </c>
      <c r="P108">
        <v>-5.8428404474372497</v>
      </c>
      <c r="Q108">
        <v>700</v>
      </c>
      <c r="R108">
        <f>IF(A107=Emisiones_CO2_CO2eq_LA[[#This Row],[País]],IFERROR(Emisiones_CO2_CO2eq_LA[[#This Row],[Otras Quemas de Combustible (kilotoneladas CO₂e)]]-Q107,0),0)</f>
        <v>100</v>
      </c>
      <c r="S108">
        <f>IF(A107=Emisiones_CO2_CO2eq_LA[[#This Row],[País]],IFERROR(((Emisiones_CO2_CO2eq_LA[[#This Row],[Otras Quemas de Combustible (kilotoneladas CO₂e)]]-Q107)/Q107)*100,0),0)</f>
        <v>16.666666666666664</v>
      </c>
      <c r="T108">
        <v>0.04</v>
      </c>
      <c r="U108">
        <v>25200</v>
      </c>
      <c r="V108">
        <f>IF(A107=Emisiones_CO2_CO2eq_LA[[#This Row],[País]],IFERROR(Emisiones_CO2_CO2eq_LA[[#This Row],[Transporte (kilotoneladas CO₂e)]]-U107,0),0)</f>
        <v>1600</v>
      </c>
      <c r="W108">
        <f>IF(A107=Emisiones_CO2_CO2eq_LA[[#This Row],[País]],IFERROR(((Emisiones_CO2_CO2eq_LA[[#This Row],[Transporte (kilotoneladas CO₂e)]]-U107)/U107)*100,0),0)</f>
        <v>6.7796610169491522</v>
      </c>
      <c r="X108">
        <v>1.40241527074405</v>
      </c>
      <c r="Y108">
        <v>15100</v>
      </c>
      <c r="Z108">
        <f>IF(A107=Emisiones_CO2_CO2eq_LA[[#This Row],[País]],IFERROR(Emisiones_CO2_CO2eq_LA[[#This Row],[Manufactura y Construcción (kilotoneladas CO₂e)]]-Y107,0),0)</f>
        <v>1100</v>
      </c>
      <c r="AA108">
        <f>IF(A107=Emisiones_CO2_CO2eq_LA[[#This Row],[País]],IFERROR(((Emisiones_CO2_CO2eq_LA[[#This Row],[Manufactura y Construcción (kilotoneladas CO₂e)]]-Y107)/Y107)*100,0),0)</f>
        <v>7.8571428571428568</v>
      </c>
      <c r="AB108">
        <v>0.84033613445378097</v>
      </c>
      <c r="AC108">
        <v>50</v>
      </c>
      <c r="AD108">
        <f>IF(A107=Emisiones_CO2_CO2eq_LA[[#This Row],[País]],IFERROR(Emisiones_CO2_CO2eq_LA[[#This Row],[Emisiones Fugitivas (kilotoneladas CO₂e)]]-AC107,0),0)</f>
        <v>0</v>
      </c>
      <c r="AE108">
        <f>IF(A107=Emisiones_CO2_CO2eq_LA[[#This Row],[País]],IFERROR(((Emisiones_CO2_CO2eq_LA[[#This Row],[Emisiones Fugitivas (kilotoneladas CO₂e)]]-AC107)/AC107)*100,0),0)</f>
        <v>0</v>
      </c>
      <c r="AF108">
        <v>2.7825699816350301E-3</v>
      </c>
      <c r="AG108">
        <v>35400</v>
      </c>
      <c r="AH108">
        <f>IF(A107=Emisiones_CO2_CO2eq_LA[[#This Row],[País]],IFERROR(Emisiones_CO2_CO2eq_LA[[#This Row],[Electricidad y Calor (kilotoneladas CO₂e)]]-AG107,0),0)</f>
        <v>2800</v>
      </c>
      <c r="AI108">
        <f>IF(A107=Emisiones_CO2_CO2eq_LA[[#This Row],[País]],IFERROR(((Emisiones_CO2_CO2eq_LA[[#This Row],[Electricidad y Calor (kilotoneladas CO₂e)]]-AG107)/AG107)*100,0),0)</f>
        <v>8.5889570552147241</v>
      </c>
      <c r="AJ108">
        <v>1.9700595469976001</v>
      </c>
    </row>
    <row r="109" spans="1:36" x14ac:dyDescent="0.25">
      <c r="A109" t="s">
        <v>68</v>
      </c>
      <c r="B109" t="s">
        <v>68</v>
      </c>
      <c r="C109" t="s">
        <v>69</v>
      </c>
      <c r="D109">
        <v>2016</v>
      </c>
      <c r="E109">
        <v>5900</v>
      </c>
      <c r="F109">
        <f>IF(A108=Emisiones_CO2_CO2eq_LA[[#This Row],[País]],IFERROR(Emisiones_CO2_CO2eq_LA[[#This Row],[Edificios (kilotoneladas CO₂e)]]-E108,0),0)</f>
        <v>1000</v>
      </c>
      <c r="G109">
        <f>IF(A108=Emisiones_CO2_CO2eq_LA[[#This Row],[País]],IFERROR(((Emisiones_CO2_CO2eq_LA[[#This Row],[Edificios (kilotoneladas CO₂e)]]-E108)/E108)*100,0),0)</f>
        <v>20.408163265306122</v>
      </c>
      <c r="H109">
        <v>0.32401559668295898</v>
      </c>
      <c r="I109">
        <v>930</v>
      </c>
      <c r="J109">
        <f>IF(A108=Emisiones_CO2_CO2eq_LA[[#This Row],[País]],IFERROR(Emisiones_CO2_CO2eq_LA[[#This Row],[Industria (kilotoneladas CO₂e)]]-I108,0),0)</f>
        <v>0</v>
      </c>
      <c r="K109">
        <f>IF(A108=Emisiones_CO2_CO2eq_LA[[#This Row],[País]],IFERROR(((Emisiones_CO2_CO2eq_LA[[#This Row],[Industria (kilotoneladas CO₂e)]]-I108)/I108)*100,0),0)</f>
        <v>0</v>
      </c>
      <c r="L109">
        <v>5.1073644900873197E-2</v>
      </c>
      <c r="M109">
        <v>-104980</v>
      </c>
      <c r="N109">
        <f>IF(A108=Emisiones_CO2_CO2eq_LA[[#This Row],[País]],IFERROR(Emisiones_CO2_CO2eq_LA[[#This Row],[UCTUS (kilotoneladas CO₂e)]]-M108,0),0)</f>
        <v>10</v>
      </c>
      <c r="O109">
        <f>IF(A108=Emisiones_CO2_CO2eq_LA[[#This Row],[País]],IFERROR(((Emisiones_CO2_CO2eq_LA[[#This Row],[UCTUS (kilotoneladas CO₂e)]]-M108)/M108)*100,0),0)</f>
        <v>-9.5247166396799695E-3</v>
      </c>
      <c r="P109">
        <v>-5.76528090504695</v>
      </c>
      <c r="Q109">
        <v>800</v>
      </c>
      <c r="R109">
        <f>IF(A108=Emisiones_CO2_CO2eq_LA[[#This Row],[País]],IFERROR(Emisiones_CO2_CO2eq_LA[[#This Row],[Otras Quemas de Combustible (kilotoneladas CO₂e)]]-Q108,0),0)</f>
        <v>100</v>
      </c>
      <c r="S109">
        <f>IF(A108=Emisiones_CO2_CO2eq_LA[[#This Row],[País]],IFERROR(((Emisiones_CO2_CO2eq_LA[[#This Row],[Otras Quemas de Combustible (kilotoneladas CO₂e)]]-Q108)/Q108)*100,0),0)</f>
        <v>14.285714285714285</v>
      </c>
      <c r="T109">
        <v>0.04</v>
      </c>
      <c r="U109">
        <v>26400</v>
      </c>
      <c r="V109">
        <f>IF(A108=Emisiones_CO2_CO2eq_LA[[#This Row],[País]],IFERROR(Emisiones_CO2_CO2eq_LA[[#This Row],[Transporte (kilotoneladas CO₂e)]]-U108,0),0)</f>
        <v>1200</v>
      </c>
      <c r="W109">
        <f>IF(A108=Emisiones_CO2_CO2eq_LA[[#This Row],[País]],IFERROR(((Emisiones_CO2_CO2eq_LA[[#This Row],[Transporte (kilotoneladas CO₂e)]]-U108)/U108)*100,0),0)</f>
        <v>4.7619047619047619</v>
      </c>
      <c r="X109">
        <v>1.4498325004118799</v>
      </c>
      <c r="Y109">
        <v>15000</v>
      </c>
      <c r="Z109">
        <f>IF(A108=Emisiones_CO2_CO2eq_LA[[#This Row],[País]],IFERROR(Emisiones_CO2_CO2eq_LA[[#This Row],[Manufactura y Construcción (kilotoneladas CO₂e)]]-Y108,0),0)</f>
        <v>-100</v>
      </c>
      <c r="AA109">
        <f>IF(A108=Emisiones_CO2_CO2eq_LA[[#This Row],[País]],IFERROR(((Emisiones_CO2_CO2eq_LA[[#This Row],[Manufactura y Construcción (kilotoneladas CO₂e)]]-Y108)/Y108)*100,0),0)</f>
        <v>-0.66225165562913912</v>
      </c>
      <c r="AB109">
        <v>0.82376846614311605</v>
      </c>
      <c r="AC109">
        <v>50</v>
      </c>
      <c r="AD109">
        <f>IF(A108=Emisiones_CO2_CO2eq_LA[[#This Row],[País]],IFERROR(Emisiones_CO2_CO2eq_LA[[#This Row],[Emisiones Fugitivas (kilotoneladas CO₂e)]]-AC108,0),0)</f>
        <v>0</v>
      </c>
      <c r="AE109">
        <f>IF(A108=Emisiones_CO2_CO2eq_LA[[#This Row],[País]],IFERROR(((Emisiones_CO2_CO2eq_LA[[#This Row],[Emisiones Fugitivas (kilotoneladas CO₂e)]]-AC108)/AC108)*100,0),0)</f>
        <v>0</v>
      </c>
      <c r="AF109">
        <v>2.7458948871437201E-3</v>
      </c>
      <c r="AG109">
        <v>37100</v>
      </c>
      <c r="AH109">
        <f>IF(A108=Emisiones_CO2_CO2eq_LA[[#This Row],[País]],IFERROR(Emisiones_CO2_CO2eq_LA[[#This Row],[Electricidad y Calor (kilotoneladas CO₂e)]]-AG108,0),0)</f>
        <v>1700</v>
      </c>
      <c r="AI109">
        <f>IF(A108=Emisiones_CO2_CO2eq_LA[[#This Row],[País]],IFERROR(((Emisiones_CO2_CO2eq_LA[[#This Row],[Electricidad y Calor (kilotoneladas CO₂e)]]-AG108)/AG108)*100,0),0)</f>
        <v>4.8022598870056497</v>
      </c>
      <c r="AJ109">
        <v>2.0374540062606399</v>
      </c>
    </row>
    <row r="110" spans="1:36" x14ac:dyDescent="0.25">
      <c r="A110" t="s">
        <v>72</v>
      </c>
      <c r="B110" t="s">
        <v>72</v>
      </c>
      <c r="C110" t="s">
        <v>73</v>
      </c>
      <c r="D110">
        <v>1990</v>
      </c>
      <c r="E110">
        <v>3700</v>
      </c>
      <c r="F110">
        <f>IF(A109=Emisiones_CO2_CO2eq_LA[[#This Row],[País]],IFERROR(Emisiones_CO2_CO2eq_LA[[#This Row],[Edificios (kilotoneladas CO₂e)]]-E109,0),0)</f>
        <v>0</v>
      </c>
      <c r="G110">
        <f>IF(A109=Emisiones_CO2_CO2eq_LA[[#This Row],[País]],IFERROR(((Emisiones_CO2_CO2eq_LA[[#This Row],[Edificios (kilotoneladas CO₂e)]]-E109)/E109)*100,0),0)</f>
        <v>0</v>
      </c>
      <c r="H110">
        <v>0.11177234691719699</v>
      </c>
      <c r="I110">
        <v>2740</v>
      </c>
      <c r="J110">
        <f>IF(A109=Emisiones_CO2_CO2eq_LA[[#This Row],[País]],IFERROR(Emisiones_CO2_CO2eq_LA[[#This Row],[Industria (kilotoneladas CO₂e)]]-I109,0),0)</f>
        <v>0</v>
      </c>
      <c r="K110">
        <f>IF(A109=Emisiones_CO2_CO2eq_LA[[#This Row],[País]],IFERROR(((Emisiones_CO2_CO2eq_LA[[#This Row],[Industria (kilotoneladas CO₂e)]]-I109)/I109)*100,0),0)</f>
        <v>0</v>
      </c>
      <c r="L110">
        <v>8.2771954203546494E-2</v>
      </c>
      <c r="M110">
        <v>147520</v>
      </c>
      <c r="N110">
        <f>IF(A109=Emisiones_CO2_CO2eq_LA[[#This Row],[País]],IFERROR(Emisiones_CO2_CO2eq_LA[[#This Row],[UCTUS (kilotoneladas CO₂e)]]-M109,0),0)</f>
        <v>0</v>
      </c>
      <c r="O110">
        <f>IF(A109=Emisiones_CO2_CO2eq_LA[[#This Row],[País]],IFERROR(((Emisiones_CO2_CO2eq_LA[[#This Row],[UCTUS (kilotoneladas CO₂e)]]-M109)/M109)*100,0),0)</f>
        <v>0</v>
      </c>
      <c r="P110">
        <v>4.4563936803310797</v>
      </c>
      <c r="Q110">
        <v>1500</v>
      </c>
      <c r="R110">
        <f>IF(A109=Emisiones_CO2_CO2eq_LA[[#This Row],[País]],IFERROR(Emisiones_CO2_CO2eq_LA[[#This Row],[Otras Quemas de Combustible (kilotoneladas CO₂e)]]-Q109,0),0)</f>
        <v>0</v>
      </c>
      <c r="S110">
        <f>IF(A109=Emisiones_CO2_CO2eq_LA[[#This Row],[País]],IFERROR(((Emisiones_CO2_CO2eq_LA[[#This Row],[Otras Quemas de Combustible (kilotoneladas CO₂e)]]-Q109)/Q109)*100,0),0)</f>
        <v>0</v>
      </c>
      <c r="T110">
        <v>0.05</v>
      </c>
      <c r="U110">
        <v>16300</v>
      </c>
      <c r="V110">
        <f>IF(A109=Emisiones_CO2_CO2eq_LA[[#This Row],[País]],IFERROR(Emisiones_CO2_CO2eq_LA[[#This Row],[Transporte (kilotoneladas CO₂e)]]-U109,0),0)</f>
        <v>0</v>
      </c>
      <c r="W110">
        <f>IF(A109=Emisiones_CO2_CO2eq_LA[[#This Row],[País]],IFERROR(((Emisiones_CO2_CO2eq_LA[[#This Row],[Transporte (kilotoneladas CO₂e)]]-U109)/U109)*100,0),0)</f>
        <v>0</v>
      </c>
      <c r="X110">
        <v>0.49240250128387097</v>
      </c>
      <c r="Y110">
        <v>12100</v>
      </c>
      <c r="Z110">
        <f>IF(A109=Emisiones_CO2_CO2eq_LA[[#This Row],[País]],IFERROR(Emisiones_CO2_CO2eq_LA[[#This Row],[Manufactura y Construcción (kilotoneladas CO₂e)]]-Y109,0),0)</f>
        <v>0</v>
      </c>
      <c r="AA110">
        <f>IF(A109=Emisiones_CO2_CO2eq_LA[[#This Row],[País]],IFERROR(((Emisiones_CO2_CO2eq_LA[[#This Row],[Manufactura y Construcción (kilotoneladas CO₂e)]]-Y109)/Y109)*100,0),0)</f>
        <v>0</v>
      </c>
      <c r="AB110">
        <v>0.36552578316164602</v>
      </c>
      <c r="AC110">
        <v>330</v>
      </c>
      <c r="AD110">
        <f>IF(A109=Emisiones_CO2_CO2eq_LA[[#This Row],[País]],IFERROR(Emisiones_CO2_CO2eq_LA[[#This Row],[Emisiones Fugitivas (kilotoneladas CO₂e)]]-AC109,0),0)</f>
        <v>0</v>
      </c>
      <c r="AE110">
        <f>IF(A109=Emisiones_CO2_CO2eq_LA[[#This Row],[País]],IFERROR(((Emisiones_CO2_CO2eq_LA[[#This Row],[Emisiones Fugitivas (kilotoneladas CO₂e)]]-AC109)/AC109)*100,0),0)</f>
        <v>0</v>
      </c>
      <c r="AF110">
        <v>9.9688849953176398E-3</v>
      </c>
      <c r="AG110">
        <v>12300</v>
      </c>
      <c r="AH110">
        <f>IF(A109=Emisiones_CO2_CO2eq_LA[[#This Row],[País]],IFERROR(Emisiones_CO2_CO2eq_LA[[#This Row],[Electricidad y Calor (kilotoneladas CO₂e)]]-AG109,0),0)</f>
        <v>0</v>
      </c>
      <c r="AI110">
        <f>IF(A109=Emisiones_CO2_CO2eq_LA[[#This Row],[País]],IFERROR(((Emisiones_CO2_CO2eq_LA[[#This Row],[Electricidad y Calor (kilotoneladas CO₂e)]]-AG109)/AG109)*100,0),0)</f>
        <v>0</v>
      </c>
      <c r="AJ110">
        <v>0.37156753164365702</v>
      </c>
    </row>
    <row r="111" spans="1:36" x14ac:dyDescent="0.25">
      <c r="A111" t="s">
        <v>72</v>
      </c>
      <c r="B111" t="s">
        <v>72</v>
      </c>
      <c r="C111" t="s">
        <v>73</v>
      </c>
      <c r="D111">
        <v>1991</v>
      </c>
      <c r="E111">
        <v>3800</v>
      </c>
      <c r="F111">
        <f>IF(A110=Emisiones_CO2_CO2eq_LA[[#This Row],[País]],IFERROR(Emisiones_CO2_CO2eq_LA[[#This Row],[Edificios (kilotoneladas CO₂e)]]-E110,0),0)</f>
        <v>100</v>
      </c>
      <c r="G111">
        <f>IF(A110=Emisiones_CO2_CO2eq_LA[[#This Row],[País]],IFERROR(((Emisiones_CO2_CO2eq_LA[[#This Row],[Edificios (kilotoneladas CO₂e)]]-E110)/E110)*100,0),0)</f>
        <v>2.7027027027027026</v>
      </c>
      <c r="H111">
        <v>0.112565910302743</v>
      </c>
      <c r="I111">
        <v>2720</v>
      </c>
      <c r="J111">
        <f>IF(A110=Emisiones_CO2_CO2eq_LA[[#This Row],[País]],IFERROR(Emisiones_CO2_CO2eq_LA[[#This Row],[Industria (kilotoneladas CO₂e)]]-I110,0),0)</f>
        <v>-20</v>
      </c>
      <c r="K111">
        <f>IF(A110=Emisiones_CO2_CO2eq_LA[[#This Row],[País]],IFERROR(((Emisiones_CO2_CO2eq_LA[[#This Row],[Industria (kilotoneladas CO₂e)]]-I110)/I110)*100,0),0)</f>
        <v>-0.72992700729927007</v>
      </c>
      <c r="L111">
        <v>8.0573493690384496E-2</v>
      </c>
      <c r="M111">
        <v>147520</v>
      </c>
      <c r="N111">
        <f>IF(A110=Emisiones_CO2_CO2eq_LA[[#This Row],[País]],IFERROR(Emisiones_CO2_CO2eq_LA[[#This Row],[UCTUS (kilotoneladas CO₂e)]]-M110,0),0)</f>
        <v>0</v>
      </c>
      <c r="O111">
        <f>IF(A110=Emisiones_CO2_CO2eq_LA[[#This Row],[País]],IFERROR(((Emisiones_CO2_CO2eq_LA[[#This Row],[UCTUS (kilotoneladas CO₂e)]]-M110)/M110)*100,0),0)</f>
        <v>0</v>
      </c>
      <c r="P111">
        <v>4.3699271283843801</v>
      </c>
      <c r="Q111">
        <v>1300</v>
      </c>
      <c r="R111">
        <f>IF(A110=Emisiones_CO2_CO2eq_LA[[#This Row],[País]],IFERROR(Emisiones_CO2_CO2eq_LA[[#This Row],[Otras Quemas de Combustible (kilotoneladas CO₂e)]]-Q110,0),0)</f>
        <v>-200</v>
      </c>
      <c r="S111">
        <f>IF(A110=Emisiones_CO2_CO2eq_LA[[#This Row],[País]],IFERROR(((Emisiones_CO2_CO2eq_LA[[#This Row],[Otras Quemas de Combustible (kilotoneladas CO₂e)]]-Q110)/Q110)*100,0),0)</f>
        <v>-13.333333333333334</v>
      </c>
      <c r="T111">
        <v>0.04</v>
      </c>
      <c r="U111">
        <v>17100</v>
      </c>
      <c r="V111">
        <f>IF(A110=Emisiones_CO2_CO2eq_LA[[#This Row],[País]],IFERROR(Emisiones_CO2_CO2eq_LA[[#This Row],[Transporte (kilotoneladas CO₂e)]]-U110,0),0)</f>
        <v>800</v>
      </c>
      <c r="W111">
        <f>IF(A110=Emisiones_CO2_CO2eq_LA[[#This Row],[País]],IFERROR(((Emisiones_CO2_CO2eq_LA[[#This Row],[Transporte (kilotoneladas CO₂e)]]-U110)/U110)*100,0),0)</f>
        <v>4.9079754601226995</v>
      </c>
      <c r="X111">
        <v>0.506546596362343</v>
      </c>
      <c r="Y111">
        <v>12600</v>
      </c>
      <c r="Z111">
        <f>IF(A110=Emisiones_CO2_CO2eq_LA[[#This Row],[País]],IFERROR(Emisiones_CO2_CO2eq_LA[[#This Row],[Manufactura y Construcción (kilotoneladas CO₂e)]]-Y110,0),0)</f>
        <v>500</v>
      </c>
      <c r="AA111">
        <f>IF(A110=Emisiones_CO2_CO2eq_LA[[#This Row],[País]],IFERROR(((Emisiones_CO2_CO2eq_LA[[#This Row],[Manufactura y Construcción (kilotoneladas CO₂e)]]-Y110)/Y110)*100,0),0)</f>
        <v>4.1322314049586781</v>
      </c>
      <c r="AB111">
        <v>0.37324486047751598</v>
      </c>
      <c r="AC111">
        <v>330</v>
      </c>
      <c r="AD111">
        <f>IF(A110=Emisiones_CO2_CO2eq_LA[[#This Row],[País]],IFERROR(Emisiones_CO2_CO2eq_LA[[#This Row],[Emisiones Fugitivas (kilotoneladas CO₂e)]]-AC110,0),0)</f>
        <v>0</v>
      </c>
      <c r="AE111">
        <f>IF(A110=Emisiones_CO2_CO2eq_LA[[#This Row],[País]],IFERROR(((Emisiones_CO2_CO2eq_LA[[#This Row],[Emisiones Fugitivas (kilotoneladas CO₂e)]]-AC110)/AC110)*100,0),0)</f>
        <v>0</v>
      </c>
      <c r="AF111">
        <v>9.7754606315539998E-3</v>
      </c>
      <c r="AG111">
        <v>12800</v>
      </c>
      <c r="AH111">
        <f>IF(A110=Emisiones_CO2_CO2eq_LA[[#This Row],[País]],IFERROR(Emisiones_CO2_CO2eq_LA[[#This Row],[Electricidad y Calor (kilotoneladas CO₂e)]]-AG110,0),0)</f>
        <v>500</v>
      </c>
      <c r="AI111">
        <f>IF(A110=Emisiones_CO2_CO2eq_LA[[#This Row],[País]],IFERROR(((Emisiones_CO2_CO2eq_LA[[#This Row],[Electricidad y Calor (kilotoneladas CO₂e)]]-AG110)/AG110)*100,0),0)</f>
        <v>4.0650406504065035</v>
      </c>
      <c r="AJ111">
        <v>0.37916938207239698</v>
      </c>
    </row>
    <row r="112" spans="1:36" x14ac:dyDescent="0.25">
      <c r="A112" t="s">
        <v>72</v>
      </c>
      <c r="B112" t="s">
        <v>72</v>
      </c>
      <c r="C112" t="s">
        <v>73</v>
      </c>
      <c r="D112">
        <v>1992</v>
      </c>
      <c r="E112">
        <v>3900</v>
      </c>
      <c r="F112">
        <f>IF(A111=Emisiones_CO2_CO2eq_LA[[#This Row],[País]],IFERROR(Emisiones_CO2_CO2eq_LA[[#This Row],[Edificios (kilotoneladas CO₂e)]]-E111,0),0)</f>
        <v>100</v>
      </c>
      <c r="G112">
        <f>IF(A111=Emisiones_CO2_CO2eq_LA[[#This Row],[País]],IFERROR(((Emisiones_CO2_CO2eq_LA[[#This Row],[Edificios (kilotoneladas CO₂e)]]-E111)/E111)*100,0),0)</f>
        <v>2.6315789473684208</v>
      </c>
      <c r="H112">
        <v>0.11329634256165901</v>
      </c>
      <c r="I112">
        <v>2900</v>
      </c>
      <c r="J112">
        <f>IF(A111=Emisiones_CO2_CO2eq_LA[[#This Row],[País]],IFERROR(Emisiones_CO2_CO2eq_LA[[#This Row],[Industria (kilotoneladas CO₂e)]]-I111,0),0)</f>
        <v>180</v>
      </c>
      <c r="K112">
        <f>IF(A111=Emisiones_CO2_CO2eq_LA[[#This Row],[País]],IFERROR(((Emisiones_CO2_CO2eq_LA[[#This Row],[Industria (kilotoneladas CO₂e)]]-I111)/I111)*100,0),0)</f>
        <v>6.6176470588235299</v>
      </c>
      <c r="L112">
        <v>8.4245998315080006E-2</v>
      </c>
      <c r="M112">
        <v>147520</v>
      </c>
      <c r="N112">
        <f>IF(A111=Emisiones_CO2_CO2eq_LA[[#This Row],[País]],IFERROR(Emisiones_CO2_CO2eq_LA[[#This Row],[UCTUS (kilotoneladas CO₂e)]]-M111,0),0)</f>
        <v>0</v>
      </c>
      <c r="O112">
        <f>IF(A111=Emisiones_CO2_CO2eq_LA[[#This Row],[País]],IFERROR(((Emisiones_CO2_CO2eq_LA[[#This Row],[UCTUS (kilotoneladas CO₂e)]]-M111)/M111)*100,0),0)</f>
        <v>0</v>
      </c>
      <c r="P112">
        <v>4.2855067832553804</v>
      </c>
      <c r="Q112">
        <v>1200</v>
      </c>
      <c r="R112">
        <f>IF(A111=Emisiones_CO2_CO2eq_LA[[#This Row],[País]],IFERROR(Emisiones_CO2_CO2eq_LA[[#This Row],[Otras Quemas de Combustible (kilotoneladas CO₂e)]]-Q111,0),0)</f>
        <v>-100</v>
      </c>
      <c r="S112">
        <f>IF(A111=Emisiones_CO2_CO2eq_LA[[#This Row],[País]],IFERROR(((Emisiones_CO2_CO2eq_LA[[#This Row],[Otras Quemas de Combustible (kilotoneladas CO₂e)]]-Q111)/Q111)*100,0),0)</f>
        <v>-7.6923076923076925</v>
      </c>
      <c r="T112">
        <v>0.03</v>
      </c>
      <c r="U112">
        <v>18000</v>
      </c>
      <c r="V112">
        <f>IF(A111=Emisiones_CO2_CO2eq_LA[[#This Row],[País]],IFERROR(Emisiones_CO2_CO2eq_LA[[#This Row],[Transporte (kilotoneladas CO₂e)]]-U111,0),0)</f>
        <v>900</v>
      </c>
      <c r="W112">
        <f>IF(A111=Emisiones_CO2_CO2eq_LA[[#This Row],[País]],IFERROR(((Emisiones_CO2_CO2eq_LA[[#This Row],[Transporte (kilotoneladas CO₂e)]]-U111)/U111)*100,0),0)</f>
        <v>5.2631578947368416</v>
      </c>
      <c r="X112">
        <v>0.52290619643842695</v>
      </c>
      <c r="Y112">
        <v>12900</v>
      </c>
      <c r="Z112">
        <f>IF(A111=Emisiones_CO2_CO2eq_LA[[#This Row],[País]],IFERROR(Emisiones_CO2_CO2eq_LA[[#This Row],[Manufactura y Construcción (kilotoneladas CO₂e)]]-Y111,0),0)</f>
        <v>300</v>
      </c>
      <c r="AA112">
        <f>IF(A111=Emisiones_CO2_CO2eq_LA[[#This Row],[País]],IFERROR(((Emisiones_CO2_CO2eq_LA[[#This Row],[Manufactura y Construcción (kilotoneladas CO₂e)]]-Y111)/Y111)*100,0),0)</f>
        <v>2.3809523809523809</v>
      </c>
      <c r="AB112">
        <v>0.37474944078087302</v>
      </c>
      <c r="AC112">
        <v>880</v>
      </c>
      <c r="AD112">
        <f>IF(A111=Emisiones_CO2_CO2eq_LA[[#This Row],[País]],IFERROR(Emisiones_CO2_CO2eq_LA[[#This Row],[Emisiones Fugitivas (kilotoneladas CO₂e)]]-AC111,0),0)</f>
        <v>550</v>
      </c>
      <c r="AE112">
        <f>IF(A111=Emisiones_CO2_CO2eq_LA[[#This Row],[País]],IFERROR(((Emisiones_CO2_CO2eq_LA[[#This Row],[Emisiones Fugitivas (kilotoneladas CO₂e)]]-AC111)/AC111)*100,0),0)</f>
        <v>166.66666666666669</v>
      </c>
      <c r="AF112">
        <v>2.5564302936989799E-2</v>
      </c>
      <c r="AG112">
        <v>13400</v>
      </c>
      <c r="AH112">
        <f>IF(A111=Emisiones_CO2_CO2eq_LA[[#This Row],[País]],IFERROR(Emisiones_CO2_CO2eq_LA[[#This Row],[Electricidad y Calor (kilotoneladas CO₂e)]]-AG111,0),0)</f>
        <v>600</v>
      </c>
      <c r="AI112">
        <f>IF(A111=Emisiones_CO2_CO2eq_LA[[#This Row],[País]],IFERROR(((Emisiones_CO2_CO2eq_LA[[#This Row],[Electricidad y Calor (kilotoneladas CO₂e)]]-AG111)/AG111)*100,0),0)</f>
        <v>4.6875</v>
      </c>
      <c r="AJ112">
        <v>0.38927461290416199</v>
      </c>
    </row>
    <row r="113" spans="1:36" x14ac:dyDescent="0.25">
      <c r="A113" t="s">
        <v>72</v>
      </c>
      <c r="B113" t="s">
        <v>72</v>
      </c>
      <c r="C113" t="s">
        <v>73</v>
      </c>
      <c r="D113">
        <v>1993</v>
      </c>
      <c r="E113">
        <v>4099.99999999999</v>
      </c>
      <c r="F113">
        <f>IF(A112=Emisiones_CO2_CO2eq_LA[[#This Row],[País]],IFERROR(Emisiones_CO2_CO2eq_LA[[#This Row],[Edificios (kilotoneladas CO₂e)]]-E112,0),0)</f>
        <v>199.99999999999</v>
      </c>
      <c r="G113">
        <f>IF(A112=Emisiones_CO2_CO2eq_LA[[#This Row],[País]],IFERROR(((Emisiones_CO2_CO2eq_LA[[#This Row],[Edificios (kilotoneladas CO₂e)]]-E112)/E112)*100,0),0)</f>
        <v>5.128205128204872</v>
      </c>
      <c r="H113">
        <v>0.11683907554643599</v>
      </c>
      <c r="I113">
        <v>3320</v>
      </c>
      <c r="J113">
        <f>IF(A112=Emisiones_CO2_CO2eq_LA[[#This Row],[País]],IFERROR(Emisiones_CO2_CO2eq_LA[[#This Row],[Industria (kilotoneladas CO₂e)]]-I112,0),0)</f>
        <v>420</v>
      </c>
      <c r="K113">
        <f>IF(A112=Emisiones_CO2_CO2eq_LA[[#This Row],[País]],IFERROR(((Emisiones_CO2_CO2eq_LA[[#This Row],[Industria (kilotoneladas CO₂e)]]-I112)/I112)*100,0),0)</f>
        <v>14.482758620689657</v>
      </c>
      <c r="L113">
        <v>9.46111538571143E-2</v>
      </c>
      <c r="M113">
        <v>147520</v>
      </c>
      <c r="N113">
        <f>IF(A112=Emisiones_CO2_CO2eq_LA[[#This Row],[País]],IFERROR(Emisiones_CO2_CO2eq_LA[[#This Row],[UCTUS (kilotoneladas CO₂e)]]-M112,0),0)</f>
        <v>0</v>
      </c>
      <c r="O113">
        <f>IF(A112=Emisiones_CO2_CO2eq_LA[[#This Row],[País]],IFERROR(((Emisiones_CO2_CO2eq_LA[[#This Row],[UCTUS (kilotoneladas CO₂e)]]-M112)/M112)*100,0),0)</f>
        <v>0</v>
      </c>
      <c r="P113">
        <v>4.2039269328317799</v>
      </c>
      <c r="Q113">
        <v>1500</v>
      </c>
      <c r="R113">
        <f>IF(A112=Emisiones_CO2_CO2eq_LA[[#This Row],[País]],IFERROR(Emisiones_CO2_CO2eq_LA[[#This Row],[Otras Quemas de Combustible (kilotoneladas CO₂e)]]-Q112,0),0)</f>
        <v>300</v>
      </c>
      <c r="S113">
        <f>IF(A112=Emisiones_CO2_CO2eq_LA[[#This Row],[País]],IFERROR(((Emisiones_CO2_CO2eq_LA[[#This Row],[Otras Quemas de Combustible (kilotoneladas CO₂e)]]-Q112)/Q112)*100,0),0)</f>
        <v>25</v>
      </c>
      <c r="T113">
        <v>0.04</v>
      </c>
      <c r="U113">
        <v>18300</v>
      </c>
      <c r="V113">
        <f>IF(A112=Emisiones_CO2_CO2eq_LA[[#This Row],[País]],IFERROR(Emisiones_CO2_CO2eq_LA[[#This Row],[Transporte (kilotoneladas CO₂e)]]-U112,0),0)</f>
        <v>300</v>
      </c>
      <c r="W113">
        <f>IF(A112=Emisiones_CO2_CO2eq_LA[[#This Row],[País]],IFERROR(((Emisiones_CO2_CO2eq_LA[[#This Row],[Transporte (kilotoneladas CO₂e)]]-U112)/U112)*100,0),0)</f>
        <v>1.6666666666666667</v>
      </c>
      <c r="X113">
        <v>0.521501239634094</v>
      </c>
      <c r="Y113">
        <v>14300</v>
      </c>
      <c r="Z113">
        <f>IF(A112=Emisiones_CO2_CO2eq_LA[[#This Row],[País]],IFERROR(Emisiones_CO2_CO2eq_LA[[#This Row],[Manufactura y Construcción (kilotoneladas CO₂e)]]-Y112,0),0)</f>
        <v>1400</v>
      </c>
      <c r="AA113">
        <f>IF(A112=Emisiones_CO2_CO2eq_LA[[#This Row],[País]],IFERROR(((Emisiones_CO2_CO2eq_LA[[#This Row],[Manufactura y Construcción (kilotoneladas CO₂e)]]-Y112)/Y112)*100,0),0)</f>
        <v>10.852713178294573</v>
      </c>
      <c r="AB113">
        <v>0.40751189763757001</v>
      </c>
      <c r="AC113">
        <v>330</v>
      </c>
      <c r="AD113">
        <f>IF(A112=Emisiones_CO2_CO2eq_LA[[#This Row],[País]],IFERROR(Emisiones_CO2_CO2eq_LA[[#This Row],[Emisiones Fugitivas (kilotoneladas CO₂e)]]-AC112,0),0)</f>
        <v>-550</v>
      </c>
      <c r="AE113">
        <f>IF(A112=Emisiones_CO2_CO2eq_LA[[#This Row],[País]],IFERROR(((Emisiones_CO2_CO2eq_LA[[#This Row],[Emisiones Fugitivas (kilotoneladas CO₂e)]]-AC112)/AC112)*100,0),0)</f>
        <v>-62.5</v>
      </c>
      <c r="AF113">
        <v>9.4041207147131708E-3</v>
      </c>
      <c r="AG113">
        <v>13900</v>
      </c>
      <c r="AH113">
        <f>IF(A112=Emisiones_CO2_CO2eq_LA[[#This Row],[País]],IFERROR(Emisiones_CO2_CO2eq_LA[[#This Row],[Electricidad y Calor (kilotoneladas CO₂e)]]-AG112,0),0)</f>
        <v>500</v>
      </c>
      <c r="AI113">
        <f>IF(A112=Emisiones_CO2_CO2eq_LA[[#This Row],[País]],IFERROR(((Emisiones_CO2_CO2eq_LA[[#This Row],[Electricidad y Calor (kilotoneladas CO₂e)]]-AG112)/AG112)*100,0),0)</f>
        <v>3.7313432835820892</v>
      </c>
      <c r="AJ113">
        <v>0.39611296343791802</v>
      </c>
    </row>
    <row r="114" spans="1:36" x14ac:dyDescent="0.25">
      <c r="A114" t="s">
        <v>72</v>
      </c>
      <c r="B114" t="s">
        <v>72</v>
      </c>
      <c r="C114" t="s">
        <v>73</v>
      </c>
      <c r="D114">
        <v>1994</v>
      </c>
      <c r="E114">
        <v>3700</v>
      </c>
      <c r="F114">
        <f>IF(A113=Emisiones_CO2_CO2eq_LA[[#This Row],[País]],IFERROR(Emisiones_CO2_CO2eq_LA[[#This Row],[Edificios (kilotoneladas CO₂e)]]-E113,0),0)</f>
        <v>-399.99999999999</v>
      </c>
      <c r="G114">
        <f>IF(A113=Emisiones_CO2_CO2eq_LA[[#This Row],[País]],IFERROR(((Emisiones_CO2_CO2eq_LA[[#This Row],[Edificios (kilotoneladas CO₂e)]]-E113)/E113)*100,0),0)</f>
        <v>-9.7560975609753893</v>
      </c>
      <c r="H114">
        <v>0.103470454990352</v>
      </c>
      <c r="I114">
        <v>3840</v>
      </c>
      <c r="J114">
        <f>IF(A113=Emisiones_CO2_CO2eq_LA[[#This Row],[País]],IFERROR(Emisiones_CO2_CO2eq_LA[[#This Row],[Industria (kilotoneladas CO₂e)]]-I113,0),0)</f>
        <v>520</v>
      </c>
      <c r="K114">
        <f>IF(A113=Emisiones_CO2_CO2eq_LA[[#This Row],[País]],IFERROR(((Emisiones_CO2_CO2eq_LA[[#This Row],[Industria (kilotoneladas CO₂e)]]-I113)/I113)*100,0),0)</f>
        <v>15.66265060240964</v>
      </c>
      <c r="L114">
        <v>0.107385553287284</v>
      </c>
      <c r="M114">
        <v>147520</v>
      </c>
      <c r="N114">
        <f>IF(A113=Emisiones_CO2_CO2eq_LA[[#This Row],[País]],IFERROR(Emisiones_CO2_CO2eq_LA[[#This Row],[UCTUS (kilotoneladas CO₂e)]]-M113,0),0)</f>
        <v>0</v>
      </c>
      <c r="O114">
        <f>IF(A113=Emisiones_CO2_CO2eq_LA[[#This Row],[País]],IFERROR(((Emisiones_CO2_CO2eq_LA[[#This Row],[UCTUS (kilotoneladas CO₂e)]]-M113)/M113)*100,0),0)</f>
        <v>0</v>
      </c>
      <c r="P114">
        <v>4.1253950054531696</v>
      </c>
      <c r="Q114">
        <v>3800</v>
      </c>
      <c r="R114">
        <f>IF(A113=Emisiones_CO2_CO2eq_LA[[#This Row],[País]],IFERROR(Emisiones_CO2_CO2eq_LA[[#This Row],[Otras Quemas de Combustible (kilotoneladas CO₂e)]]-Q113,0),0)</f>
        <v>2300</v>
      </c>
      <c r="S114">
        <f>IF(A113=Emisiones_CO2_CO2eq_LA[[#This Row],[País]],IFERROR(((Emisiones_CO2_CO2eq_LA[[#This Row],[Otras Quemas de Combustible (kilotoneladas CO₂e)]]-Q113)/Q113)*100,0),0)</f>
        <v>153.33333333333334</v>
      </c>
      <c r="T114">
        <v>0.11</v>
      </c>
      <c r="U114">
        <v>17000</v>
      </c>
      <c r="V114">
        <f>IF(A113=Emisiones_CO2_CO2eq_LA[[#This Row],[País]],IFERROR(Emisiones_CO2_CO2eq_LA[[#This Row],[Transporte (kilotoneladas CO₂e)]]-U113,0),0)</f>
        <v>-1300</v>
      </c>
      <c r="W114">
        <f>IF(A113=Emisiones_CO2_CO2eq_LA[[#This Row],[País]],IFERROR(((Emisiones_CO2_CO2eq_LA[[#This Row],[Transporte (kilotoneladas CO₂e)]]-U113)/U113)*100,0),0)</f>
        <v>-7.1038251366120218</v>
      </c>
      <c r="X114">
        <v>0.47540479319891399</v>
      </c>
      <c r="Y114">
        <v>15200</v>
      </c>
      <c r="Z114">
        <f>IF(A113=Emisiones_CO2_CO2eq_LA[[#This Row],[País]],IFERROR(Emisiones_CO2_CO2eq_LA[[#This Row],[Manufactura y Construcción (kilotoneladas CO₂e)]]-Y113,0),0)</f>
        <v>900</v>
      </c>
      <c r="AA114">
        <f>IF(A113=Emisiones_CO2_CO2eq_LA[[#This Row],[País]],IFERROR(((Emisiones_CO2_CO2eq_LA[[#This Row],[Manufactura y Construcción (kilotoneladas CO₂e)]]-Y113)/Y113)*100,0),0)</f>
        <v>6.2937062937062942</v>
      </c>
      <c r="AB114">
        <v>0.42506781509550001</v>
      </c>
      <c r="AC114">
        <v>330</v>
      </c>
      <c r="AD114">
        <f>IF(A113=Emisiones_CO2_CO2eq_LA[[#This Row],[País]],IFERROR(Emisiones_CO2_CO2eq_LA[[#This Row],[Emisiones Fugitivas (kilotoneladas CO₂e)]]-AC113,0),0)</f>
        <v>0</v>
      </c>
      <c r="AE114">
        <f>IF(A113=Emisiones_CO2_CO2eq_LA[[#This Row],[País]],IFERROR(((Emisiones_CO2_CO2eq_LA[[#This Row],[Emisiones Fugitivas (kilotoneladas CO₂e)]]-AC113)/AC113)*100,0),0)</f>
        <v>0</v>
      </c>
      <c r="AF114">
        <v>9.2284459856259906E-3</v>
      </c>
      <c r="AG114">
        <v>12400</v>
      </c>
      <c r="AH114">
        <f>IF(A113=Emisiones_CO2_CO2eq_LA[[#This Row],[País]],IFERROR(Emisiones_CO2_CO2eq_LA[[#This Row],[Electricidad y Calor (kilotoneladas CO₂e)]]-AG113,0),0)</f>
        <v>-1500</v>
      </c>
      <c r="AI114">
        <f>IF(A113=Emisiones_CO2_CO2eq_LA[[#This Row],[País]],IFERROR(((Emisiones_CO2_CO2eq_LA[[#This Row],[Electricidad y Calor (kilotoneladas CO₂e)]]-AG113)/AG113)*100,0),0)</f>
        <v>-10.791366906474821</v>
      </c>
      <c r="AJ114">
        <v>0.34676584915685499</v>
      </c>
    </row>
    <row r="115" spans="1:36" x14ac:dyDescent="0.25">
      <c r="A115" t="s">
        <v>72</v>
      </c>
      <c r="B115" t="s">
        <v>72</v>
      </c>
      <c r="C115" t="s">
        <v>73</v>
      </c>
      <c r="D115">
        <v>1995</v>
      </c>
      <c r="E115">
        <v>3900</v>
      </c>
      <c r="F115">
        <f>IF(A114=Emisiones_CO2_CO2eq_LA[[#This Row],[País]],IFERROR(Emisiones_CO2_CO2eq_LA[[#This Row],[Edificios (kilotoneladas CO₂e)]]-E114,0),0)</f>
        <v>200</v>
      </c>
      <c r="G115">
        <f>IF(A114=Emisiones_CO2_CO2eq_LA[[#This Row],[País]],IFERROR(((Emisiones_CO2_CO2eq_LA[[#This Row],[Edificios (kilotoneladas CO₂e)]]-E114)/E114)*100,0),0)</f>
        <v>5.4054054054054053</v>
      </c>
      <c r="H115">
        <v>0.107081079596935</v>
      </c>
      <c r="I115">
        <v>3740</v>
      </c>
      <c r="J115">
        <f>IF(A114=Emisiones_CO2_CO2eq_LA[[#This Row],[País]],IFERROR(Emisiones_CO2_CO2eq_LA[[#This Row],[Industria (kilotoneladas CO₂e)]]-I114,0),0)</f>
        <v>-100</v>
      </c>
      <c r="K115">
        <f>IF(A114=Emisiones_CO2_CO2eq_LA[[#This Row],[País]],IFERROR(((Emisiones_CO2_CO2eq_LA[[#This Row],[Industria (kilotoneladas CO₂e)]]-I114)/I114)*100,0),0)</f>
        <v>-2.604166666666667</v>
      </c>
      <c r="L115">
        <v>0.102688009664753</v>
      </c>
      <c r="M115">
        <v>147520</v>
      </c>
      <c r="N115">
        <f>IF(A114=Emisiones_CO2_CO2eq_LA[[#This Row],[País]],IFERROR(Emisiones_CO2_CO2eq_LA[[#This Row],[UCTUS (kilotoneladas CO₂e)]]-M114,0),0)</f>
        <v>0</v>
      </c>
      <c r="O115">
        <f>IF(A114=Emisiones_CO2_CO2eq_LA[[#This Row],[País]],IFERROR(((Emisiones_CO2_CO2eq_LA[[#This Row],[UCTUS (kilotoneladas CO₂e)]]-M114)/M114)*100,0),0)</f>
        <v>0</v>
      </c>
      <c r="P115">
        <v>4.0504104774717797</v>
      </c>
      <c r="Q115">
        <v>1400</v>
      </c>
      <c r="R115">
        <f>IF(A114=Emisiones_CO2_CO2eq_LA[[#This Row],[País]],IFERROR(Emisiones_CO2_CO2eq_LA[[#This Row],[Otras Quemas de Combustible (kilotoneladas CO₂e)]]-Q114,0),0)</f>
        <v>-2400</v>
      </c>
      <c r="S115">
        <f>IF(A114=Emisiones_CO2_CO2eq_LA[[#This Row],[País]],IFERROR(((Emisiones_CO2_CO2eq_LA[[#This Row],[Otras Quemas de Combustible (kilotoneladas CO₂e)]]-Q114)/Q114)*100,0),0)</f>
        <v>-63.157894736842103</v>
      </c>
      <c r="T115">
        <v>0.04</v>
      </c>
      <c r="U115">
        <v>20300</v>
      </c>
      <c r="V115">
        <f>IF(A114=Emisiones_CO2_CO2eq_LA[[#This Row],[País]],IFERROR(Emisiones_CO2_CO2eq_LA[[#This Row],[Transporte (kilotoneladas CO₂e)]]-U114,0),0)</f>
        <v>3300</v>
      </c>
      <c r="W115">
        <f>IF(A114=Emisiones_CO2_CO2eq_LA[[#This Row],[País]],IFERROR(((Emisiones_CO2_CO2eq_LA[[#This Row],[Transporte (kilotoneladas CO₂e)]]-U114)/U114)*100,0),0)</f>
        <v>19.411764705882355</v>
      </c>
      <c r="X115">
        <v>0.55737074764558903</v>
      </c>
      <c r="Y115">
        <v>15000</v>
      </c>
      <c r="Z115">
        <f>IF(A114=Emisiones_CO2_CO2eq_LA[[#This Row],[País]],IFERROR(Emisiones_CO2_CO2eq_LA[[#This Row],[Manufactura y Construcción (kilotoneladas CO₂e)]]-Y114,0),0)</f>
        <v>-200</v>
      </c>
      <c r="AA115">
        <f>IF(A114=Emisiones_CO2_CO2eq_LA[[#This Row],[País]],IFERROR(((Emisiones_CO2_CO2eq_LA[[#This Row],[Manufactura y Construcción (kilotoneladas CO₂e)]]-Y114)/Y114)*100,0),0)</f>
        <v>-1.3157894736842104</v>
      </c>
      <c r="AB115">
        <v>0.41185030614205997</v>
      </c>
      <c r="AC115">
        <v>710</v>
      </c>
      <c r="AD115">
        <f>IF(A114=Emisiones_CO2_CO2eq_LA[[#This Row],[País]],IFERROR(Emisiones_CO2_CO2eq_LA[[#This Row],[Emisiones Fugitivas (kilotoneladas CO₂e)]]-AC114,0),0)</f>
        <v>380</v>
      </c>
      <c r="AE115">
        <f>IF(A114=Emisiones_CO2_CO2eq_LA[[#This Row],[País]],IFERROR(((Emisiones_CO2_CO2eq_LA[[#This Row],[Emisiones Fugitivas (kilotoneladas CO₂e)]]-AC114)/AC114)*100,0),0)</f>
        <v>115.15151515151516</v>
      </c>
      <c r="AF115">
        <v>1.9494247824057499E-2</v>
      </c>
      <c r="AG115">
        <v>13900</v>
      </c>
      <c r="AH115">
        <f>IF(A114=Emisiones_CO2_CO2eq_LA[[#This Row],[País]],IFERROR(Emisiones_CO2_CO2eq_LA[[#This Row],[Electricidad y Calor (kilotoneladas CO₂e)]]-AG114,0),0)</f>
        <v>1500</v>
      </c>
      <c r="AI115">
        <f>IF(A114=Emisiones_CO2_CO2eq_LA[[#This Row],[País]],IFERROR(((Emisiones_CO2_CO2eq_LA[[#This Row],[Electricidad y Calor (kilotoneladas CO₂e)]]-AG114)/AG114)*100,0),0)</f>
        <v>12.096774193548388</v>
      </c>
      <c r="AJ115">
        <v>0.38164795035830901</v>
      </c>
    </row>
    <row r="116" spans="1:36" x14ac:dyDescent="0.25">
      <c r="A116" t="s">
        <v>72</v>
      </c>
      <c r="B116" t="s">
        <v>72</v>
      </c>
      <c r="C116" t="s">
        <v>73</v>
      </c>
      <c r="D116">
        <v>1996</v>
      </c>
      <c r="E116">
        <v>4300</v>
      </c>
      <c r="F116">
        <f>IF(A115=Emisiones_CO2_CO2eq_LA[[#This Row],[País]],IFERROR(Emisiones_CO2_CO2eq_LA[[#This Row],[Edificios (kilotoneladas CO₂e)]]-E115,0),0)</f>
        <v>400</v>
      </c>
      <c r="G116">
        <f>IF(A115=Emisiones_CO2_CO2eq_LA[[#This Row],[País]],IFERROR(((Emisiones_CO2_CO2eq_LA[[#This Row],[Edificios (kilotoneladas CO₂e)]]-E115)/E115)*100,0),0)</f>
        <v>10.256410256410255</v>
      </c>
      <c r="H116">
        <v>0.115977991153306</v>
      </c>
      <c r="I116">
        <v>3420</v>
      </c>
      <c r="J116">
        <f>IF(A115=Emisiones_CO2_CO2eq_LA[[#This Row],[País]],IFERROR(Emisiones_CO2_CO2eq_LA[[#This Row],[Industria (kilotoneladas CO₂e)]]-I115,0),0)</f>
        <v>-320</v>
      </c>
      <c r="K116">
        <f>IF(A115=Emisiones_CO2_CO2eq_LA[[#This Row],[País]],IFERROR(((Emisiones_CO2_CO2eq_LA[[#This Row],[Industria (kilotoneladas CO₂e)]]-I115)/I115)*100,0),0)</f>
        <v>-8.5561497326203195</v>
      </c>
      <c r="L116">
        <v>9.2242960405653204E-2</v>
      </c>
      <c r="M116">
        <v>145600</v>
      </c>
      <c r="N116">
        <f>IF(A115=Emisiones_CO2_CO2eq_LA[[#This Row],[País]],IFERROR(Emisiones_CO2_CO2eq_LA[[#This Row],[UCTUS (kilotoneladas CO₂e)]]-M115,0),0)</f>
        <v>-1920</v>
      </c>
      <c r="O116">
        <f>IF(A115=Emisiones_CO2_CO2eq_LA[[#This Row],[País]],IFERROR(((Emisiones_CO2_CO2eq_LA[[#This Row],[UCTUS (kilotoneladas CO₂e)]]-M115)/M115)*100,0),0)</f>
        <v>-1.3015184381778742</v>
      </c>
      <c r="P116">
        <v>3.9270687237026598</v>
      </c>
      <c r="Q116">
        <v>1500</v>
      </c>
      <c r="R116">
        <f>IF(A115=Emisiones_CO2_CO2eq_LA[[#This Row],[País]],IFERROR(Emisiones_CO2_CO2eq_LA[[#This Row],[Otras Quemas de Combustible (kilotoneladas CO₂e)]]-Q115,0),0)</f>
        <v>100</v>
      </c>
      <c r="S116">
        <f>IF(A115=Emisiones_CO2_CO2eq_LA[[#This Row],[País]],IFERROR(((Emisiones_CO2_CO2eq_LA[[#This Row],[Otras Quemas de Combustible (kilotoneladas CO₂e)]]-Q115)/Q115)*100,0),0)</f>
        <v>7.1428571428571423</v>
      </c>
      <c r="T116">
        <v>0.04</v>
      </c>
      <c r="U116">
        <v>20900</v>
      </c>
      <c r="V116">
        <f>IF(A115=Emisiones_CO2_CO2eq_LA[[#This Row],[País]],IFERROR(Emisiones_CO2_CO2eq_LA[[#This Row],[Transporte (kilotoneladas CO₂e)]]-U115,0),0)</f>
        <v>600</v>
      </c>
      <c r="W116">
        <f>IF(A115=Emisiones_CO2_CO2eq_LA[[#This Row],[País]],IFERROR(((Emisiones_CO2_CO2eq_LA[[#This Row],[Transporte (kilotoneladas CO₂e)]]-U115)/U115)*100,0),0)</f>
        <v>2.9556650246305418</v>
      </c>
      <c r="X116">
        <v>0.56370698025676902</v>
      </c>
      <c r="Y116">
        <v>15700</v>
      </c>
      <c r="Z116">
        <f>IF(A115=Emisiones_CO2_CO2eq_LA[[#This Row],[País]],IFERROR(Emisiones_CO2_CO2eq_LA[[#This Row],[Manufactura y Construcción (kilotoneladas CO₂e)]]-Y115,0),0)</f>
        <v>700</v>
      </c>
      <c r="AA116">
        <f>IF(A115=Emisiones_CO2_CO2eq_LA[[#This Row],[País]],IFERROR(((Emisiones_CO2_CO2eq_LA[[#This Row],[Manufactura y Construcción (kilotoneladas CO₂e)]]-Y115)/Y115)*100,0),0)</f>
        <v>4.666666666666667</v>
      </c>
      <c r="AB116">
        <v>0.42345452583881699</v>
      </c>
      <c r="AC116">
        <v>770</v>
      </c>
      <c r="AD116">
        <f>IF(A115=Emisiones_CO2_CO2eq_LA[[#This Row],[País]],IFERROR(Emisiones_CO2_CO2eq_LA[[#This Row],[Emisiones Fugitivas (kilotoneladas CO₂e)]]-AC115,0),0)</f>
        <v>60</v>
      </c>
      <c r="AE116">
        <f>IF(A115=Emisiones_CO2_CO2eq_LA[[#This Row],[País]],IFERROR(((Emisiones_CO2_CO2eq_LA[[#This Row],[Emisiones Fugitivas (kilotoneladas CO₂e)]]-AC115)/AC115)*100,0),0)</f>
        <v>8.4507042253521121</v>
      </c>
      <c r="AF116">
        <v>2.0768151904196699E-2</v>
      </c>
      <c r="AG116">
        <v>12000</v>
      </c>
      <c r="AH116">
        <f>IF(A115=Emisiones_CO2_CO2eq_LA[[#This Row],[País]],IFERROR(Emisiones_CO2_CO2eq_LA[[#This Row],[Electricidad y Calor (kilotoneladas CO₂e)]]-AG115,0),0)</f>
        <v>-1900</v>
      </c>
      <c r="AI116">
        <f>IF(A115=Emisiones_CO2_CO2eq_LA[[#This Row],[País]],IFERROR(((Emisiones_CO2_CO2eq_LA[[#This Row],[Electricidad y Calor (kilotoneladas CO₂e)]]-AG115)/AG115)*100,0),0)</f>
        <v>-13.669064748201439</v>
      </c>
      <c r="AJ116">
        <v>0.323659510195274</v>
      </c>
    </row>
    <row r="117" spans="1:36" x14ac:dyDescent="0.25">
      <c r="A117" t="s">
        <v>72</v>
      </c>
      <c r="B117" t="s">
        <v>72</v>
      </c>
      <c r="C117" t="s">
        <v>73</v>
      </c>
      <c r="D117">
        <v>1997</v>
      </c>
      <c r="E117">
        <v>4500</v>
      </c>
      <c r="F117">
        <f>IF(A116=Emisiones_CO2_CO2eq_LA[[#This Row],[País]],IFERROR(Emisiones_CO2_CO2eq_LA[[#This Row],[Edificios (kilotoneladas CO₂e)]]-E116,0),0)</f>
        <v>200</v>
      </c>
      <c r="G117">
        <f>IF(A116=Emisiones_CO2_CO2eq_LA[[#This Row],[País]],IFERROR(((Emisiones_CO2_CO2eq_LA[[#This Row],[Edificios (kilotoneladas CO₂e)]]-E116)/E116)*100,0),0)</f>
        <v>4.6511627906976747</v>
      </c>
      <c r="H117">
        <v>0.11928745626126599</v>
      </c>
      <c r="I117">
        <v>3130</v>
      </c>
      <c r="J117">
        <f>IF(A116=Emisiones_CO2_CO2eq_LA[[#This Row],[País]],IFERROR(Emisiones_CO2_CO2eq_LA[[#This Row],[Industria (kilotoneladas CO₂e)]]-I116,0),0)</f>
        <v>-290</v>
      </c>
      <c r="K117">
        <f>IF(A116=Emisiones_CO2_CO2eq_LA[[#This Row],[País]],IFERROR(((Emisiones_CO2_CO2eq_LA[[#This Row],[Industria (kilotoneladas CO₂e)]]-I116)/I116)*100,0),0)</f>
        <v>-8.4795321637426895</v>
      </c>
      <c r="L117">
        <v>8.2971052910613893E-2</v>
      </c>
      <c r="M117">
        <v>145600</v>
      </c>
      <c r="N117">
        <f>IF(A116=Emisiones_CO2_CO2eq_LA[[#This Row],[País]],IFERROR(Emisiones_CO2_CO2eq_LA[[#This Row],[UCTUS (kilotoneladas CO₂e)]]-M116,0),0)</f>
        <v>0</v>
      </c>
      <c r="O117">
        <f>IF(A116=Emisiones_CO2_CO2eq_LA[[#This Row],[País]],IFERROR(((Emisiones_CO2_CO2eq_LA[[#This Row],[UCTUS (kilotoneladas CO₂e)]]-M116)/M116)*100,0),0)</f>
        <v>0</v>
      </c>
      <c r="P117">
        <v>3.8596119181422899</v>
      </c>
      <c r="Q117">
        <v>1500</v>
      </c>
      <c r="R117">
        <f>IF(A116=Emisiones_CO2_CO2eq_LA[[#This Row],[País]],IFERROR(Emisiones_CO2_CO2eq_LA[[#This Row],[Otras Quemas de Combustible (kilotoneladas CO₂e)]]-Q116,0),0)</f>
        <v>0</v>
      </c>
      <c r="S117">
        <f>IF(A116=Emisiones_CO2_CO2eq_LA[[#This Row],[País]],IFERROR(((Emisiones_CO2_CO2eq_LA[[#This Row],[Otras Quemas de Combustible (kilotoneladas CO₂e)]]-Q116)/Q116)*100,0),0)</f>
        <v>0</v>
      </c>
      <c r="T117">
        <v>0.04</v>
      </c>
      <c r="U117">
        <v>21900</v>
      </c>
      <c r="V117">
        <f>IF(A116=Emisiones_CO2_CO2eq_LA[[#This Row],[País]],IFERROR(Emisiones_CO2_CO2eq_LA[[#This Row],[Transporte (kilotoneladas CO₂e)]]-U116,0),0)</f>
        <v>1000</v>
      </c>
      <c r="W117">
        <f>IF(A116=Emisiones_CO2_CO2eq_LA[[#This Row],[País]],IFERROR(((Emisiones_CO2_CO2eq_LA[[#This Row],[Transporte (kilotoneladas CO₂e)]]-U116)/U116)*100,0),0)</f>
        <v>4.7846889952153111</v>
      </c>
      <c r="X117">
        <v>0.58053228713816096</v>
      </c>
      <c r="Y117">
        <v>16500</v>
      </c>
      <c r="Z117">
        <f>IF(A116=Emisiones_CO2_CO2eq_LA[[#This Row],[País]],IFERROR(Emisiones_CO2_CO2eq_LA[[#This Row],[Manufactura y Construcción (kilotoneladas CO₂e)]]-Y116,0),0)</f>
        <v>800</v>
      </c>
      <c r="AA117">
        <f>IF(A116=Emisiones_CO2_CO2eq_LA[[#This Row],[País]],IFERROR(((Emisiones_CO2_CO2eq_LA[[#This Row],[Manufactura y Construcción (kilotoneladas CO₂e)]]-Y116)/Y116)*100,0),0)</f>
        <v>5.095541401273886</v>
      </c>
      <c r="AB117">
        <v>0.43738733962464199</v>
      </c>
      <c r="AC117">
        <v>820</v>
      </c>
      <c r="AD117">
        <f>IF(A116=Emisiones_CO2_CO2eq_LA[[#This Row],[País]],IFERROR(Emisiones_CO2_CO2eq_LA[[#This Row],[Emisiones Fugitivas (kilotoneladas CO₂e)]]-AC116,0),0)</f>
        <v>50</v>
      </c>
      <c r="AE117">
        <f>IF(A116=Emisiones_CO2_CO2eq_LA[[#This Row],[País]],IFERROR(((Emisiones_CO2_CO2eq_LA[[#This Row],[Emisiones Fugitivas (kilotoneladas CO₂e)]]-AC116)/AC116)*100,0),0)</f>
        <v>6.4935064935064926</v>
      </c>
      <c r="AF117">
        <v>2.1736825363164E-2</v>
      </c>
      <c r="AG117">
        <v>14600</v>
      </c>
      <c r="AH117">
        <f>IF(A116=Emisiones_CO2_CO2eq_LA[[#This Row],[País]],IFERROR(Emisiones_CO2_CO2eq_LA[[#This Row],[Electricidad y Calor (kilotoneladas CO₂e)]]-AG116,0),0)</f>
        <v>2600</v>
      </c>
      <c r="AI117">
        <f>IF(A116=Emisiones_CO2_CO2eq_LA[[#This Row],[País]],IFERROR(((Emisiones_CO2_CO2eq_LA[[#This Row],[Electricidad y Calor (kilotoneladas CO₂e)]]-AG116)/AG116)*100,0),0)</f>
        <v>21.666666666666668</v>
      </c>
      <c r="AJ117">
        <v>0.38702152475877399</v>
      </c>
    </row>
    <row r="118" spans="1:36" x14ac:dyDescent="0.25">
      <c r="A118" t="s">
        <v>72</v>
      </c>
      <c r="B118" t="s">
        <v>72</v>
      </c>
      <c r="C118" t="s">
        <v>73</v>
      </c>
      <c r="D118">
        <v>1998</v>
      </c>
      <c r="E118">
        <v>4700</v>
      </c>
      <c r="F118">
        <f>IF(A117=Emisiones_CO2_CO2eq_LA[[#This Row],[País]],IFERROR(Emisiones_CO2_CO2eq_LA[[#This Row],[Edificios (kilotoneladas CO₂e)]]-E117,0),0)</f>
        <v>200</v>
      </c>
      <c r="G118">
        <f>IF(A117=Emisiones_CO2_CO2eq_LA[[#This Row],[País]],IFERROR(((Emisiones_CO2_CO2eq_LA[[#This Row],[Edificios (kilotoneladas CO₂e)]]-E117)/E117)*100,0),0)</f>
        <v>4.4444444444444446</v>
      </c>
      <c r="H118">
        <v>0.12251068710249099</v>
      </c>
      <c r="I118">
        <v>3270</v>
      </c>
      <c r="J118">
        <f>IF(A117=Emisiones_CO2_CO2eq_LA[[#This Row],[País]],IFERROR(Emisiones_CO2_CO2eq_LA[[#This Row],[Industria (kilotoneladas CO₂e)]]-I117,0),0)</f>
        <v>140</v>
      </c>
      <c r="K118">
        <f>IF(A117=Emisiones_CO2_CO2eq_LA[[#This Row],[País]],IFERROR(((Emisiones_CO2_CO2eq_LA[[#This Row],[Industria (kilotoneladas CO₂e)]]-I117)/I117)*100,0),0)</f>
        <v>4.4728434504792327</v>
      </c>
      <c r="L118">
        <v>8.5236158898967698E-2</v>
      </c>
      <c r="M118">
        <v>145600</v>
      </c>
      <c r="N118">
        <f>IF(A117=Emisiones_CO2_CO2eq_LA[[#This Row],[País]],IFERROR(Emisiones_CO2_CO2eq_LA[[#This Row],[UCTUS (kilotoneladas CO₂e)]]-M117,0),0)</f>
        <v>0</v>
      </c>
      <c r="O118">
        <f>IF(A117=Emisiones_CO2_CO2eq_LA[[#This Row],[País]],IFERROR(((Emisiones_CO2_CO2eq_LA[[#This Row],[UCTUS (kilotoneladas CO₂e)]]-M117)/M117)*100,0),0)</f>
        <v>0</v>
      </c>
      <c r="P118">
        <v>3.7952246898133599</v>
      </c>
      <c r="Q118">
        <v>1500</v>
      </c>
      <c r="R118">
        <f>IF(A117=Emisiones_CO2_CO2eq_LA[[#This Row],[País]],IFERROR(Emisiones_CO2_CO2eq_LA[[#This Row],[Otras Quemas de Combustible (kilotoneladas CO₂e)]]-Q117,0),0)</f>
        <v>0</v>
      </c>
      <c r="S118">
        <f>IF(A117=Emisiones_CO2_CO2eq_LA[[#This Row],[País]],IFERROR(((Emisiones_CO2_CO2eq_LA[[#This Row],[Otras Quemas de Combustible (kilotoneladas CO₂e)]]-Q117)/Q117)*100,0),0)</f>
        <v>0</v>
      </c>
      <c r="T118">
        <v>0.04</v>
      </c>
      <c r="U118">
        <v>21400</v>
      </c>
      <c r="V118">
        <f>IF(A117=Emisiones_CO2_CO2eq_LA[[#This Row],[País]],IFERROR(Emisiones_CO2_CO2eq_LA[[#This Row],[Transporte (kilotoneladas CO₂e)]]-U117,0),0)</f>
        <v>-500</v>
      </c>
      <c r="W118">
        <f>IF(A117=Emisiones_CO2_CO2eq_LA[[#This Row],[País]],IFERROR(((Emisiones_CO2_CO2eq_LA[[#This Row],[Transporte (kilotoneladas CO₂e)]]-U117)/U117)*100,0),0)</f>
        <v>-2.2831050228310499</v>
      </c>
      <c r="X118">
        <v>0.55781461787092002</v>
      </c>
      <c r="Y118">
        <v>15200</v>
      </c>
      <c r="Z118">
        <f>IF(A117=Emisiones_CO2_CO2eq_LA[[#This Row],[País]],IFERROR(Emisiones_CO2_CO2eq_LA[[#This Row],[Manufactura y Construcción (kilotoneladas CO₂e)]]-Y117,0),0)</f>
        <v>-1300</v>
      </c>
      <c r="AA118">
        <f>IF(A117=Emisiones_CO2_CO2eq_LA[[#This Row],[País]],IFERROR(((Emisiones_CO2_CO2eq_LA[[#This Row],[Manufactura y Construcción (kilotoneladas CO₂e)]]-Y117)/Y117)*100,0),0)</f>
        <v>-7.878787878787878</v>
      </c>
      <c r="AB118">
        <v>0.396204775310186</v>
      </c>
      <c r="AC118">
        <v>930</v>
      </c>
      <c r="AD118">
        <f>IF(A117=Emisiones_CO2_CO2eq_LA[[#This Row],[País]],IFERROR(Emisiones_CO2_CO2eq_LA[[#This Row],[Emisiones Fugitivas (kilotoneladas CO₂e)]]-AC117,0),0)</f>
        <v>110</v>
      </c>
      <c r="AE118">
        <f>IF(A117=Emisiones_CO2_CO2eq_LA[[#This Row],[País]],IFERROR(((Emisiones_CO2_CO2eq_LA[[#This Row],[Emisiones Fugitivas (kilotoneladas CO₂e)]]-AC117)/AC117)*100,0),0)</f>
        <v>13.414634146341465</v>
      </c>
      <c r="AF118">
        <v>2.4241476384110099E-2</v>
      </c>
      <c r="AG118">
        <v>16399.999999999898</v>
      </c>
      <c r="AH118">
        <f>IF(A117=Emisiones_CO2_CO2eq_LA[[#This Row],[País]],IFERROR(Emisiones_CO2_CO2eq_LA[[#This Row],[Electricidad y Calor (kilotoneladas CO₂e)]]-AG117,0),0)</f>
        <v>1799.9999999998981</v>
      </c>
      <c r="AI118">
        <f>IF(A117=Emisiones_CO2_CO2eq_LA[[#This Row],[País]],IFERROR(((Emisiones_CO2_CO2eq_LA[[#This Row],[Electricidad y Calor (kilotoneladas CO₂e)]]-AG117)/AG117)*100,0),0)</f>
        <v>12.328767123286974</v>
      </c>
      <c r="AJ118">
        <v>0.42748409967678003</v>
      </c>
    </row>
    <row r="119" spans="1:36" x14ac:dyDescent="0.25">
      <c r="A119" t="s">
        <v>72</v>
      </c>
      <c r="B119" t="s">
        <v>72</v>
      </c>
      <c r="C119" t="s">
        <v>73</v>
      </c>
      <c r="D119">
        <v>1999</v>
      </c>
      <c r="E119">
        <v>4800</v>
      </c>
      <c r="F119">
        <f>IF(A118=Emisiones_CO2_CO2eq_LA[[#This Row],[País]],IFERROR(Emisiones_CO2_CO2eq_LA[[#This Row],[Edificios (kilotoneladas CO₂e)]]-E118,0),0)</f>
        <v>100</v>
      </c>
      <c r="G119">
        <f>IF(A118=Emisiones_CO2_CO2eq_LA[[#This Row],[País]],IFERROR(((Emisiones_CO2_CO2eq_LA[[#This Row],[Edificios (kilotoneladas CO₂e)]]-E118)/E118)*100,0),0)</f>
        <v>2.1276595744680851</v>
      </c>
      <c r="H119">
        <v>0.123080078976384</v>
      </c>
      <c r="I119">
        <v>3150</v>
      </c>
      <c r="J119">
        <f>IF(A118=Emisiones_CO2_CO2eq_LA[[#This Row],[País]],IFERROR(Emisiones_CO2_CO2eq_LA[[#This Row],[Industria (kilotoneladas CO₂e)]]-I118,0),0)</f>
        <v>-120</v>
      </c>
      <c r="K119">
        <f>IF(A118=Emisiones_CO2_CO2eq_LA[[#This Row],[País]],IFERROR(((Emisiones_CO2_CO2eq_LA[[#This Row],[Industria (kilotoneladas CO₂e)]]-I118)/I118)*100,0),0)</f>
        <v>-3.669724770642202</v>
      </c>
      <c r="L119">
        <v>8.0771301828251998E-2</v>
      </c>
      <c r="M119">
        <v>145600</v>
      </c>
      <c r="N119">
        <f>IF(A118=Emisiones_CO2_CO2eq_LA[[#This Row],[País]],IFERROR(Emisiones_CO2_CO2eq_LA[[#This Row],[UCTUS (kilotoneladas CO₂e)]]-M118,0),0)</f>
        <v>0</v>
      </c>
      <c r="O119">
        <f>IF(A118=Emisiones_CO2_CO2eq_LA[[#This Row],[País]],IFERROR(((Emisiones_CO2_CO2eq_LA[[#This Row],[UCTUS (kilotoneladas CO₂e)]]-M118)/M118)*100,0),0)</f>
        <v>0</v>
      </c>
      <c r="P119">
        <v>3.7334290622836401</v>
      </c>
      <c r="Q119">
        <v>1400</v>
      </c>
      <c r="R119">
        <f>IF(A118=Emisiones_CO2_CO2eq_LA[[#This Row],[País]],IFERROR(Emisiones_CO2_CO2eq_LA[[#This Row],[Otras Quemas de Combustible (kilotoneladas CO₂e)]]-Q118,0),0)</f>
        <v>-100</v>
      </c>
      <c r="S119">
        <f>IF(A118=Emisiones_CO2_CO2eq_LA[[#This Row],[País]],IFERROR(((Emisiones_CO2_CO2eq_LA[[#This Row],[Otras Quemas de Combustible (kilotoneladas CO₂e)]]-Q118)/Q118)*100,0),0)</f>
        <v>-6.666666666666667</v>
      </c>
      <c r="T119">
        <v>0.04</v>
      </c>
      <c r="U119">
        <v>19100</v>
      </c>
      <c r="V119">
        <f>IF(A118=Emisiones_CO2_CO2eq_LA[[#This Row],[País]],IFERROR(Emisiones_CO2_CO2eq_LA[[#This Row],[Transporte (kilotoneladas CO₂e)]]-U118,0),0)</f>
        <v>-2300</v>
      </c>
      <c r="W119">
        <f>IF(A118=Emisiones_CO2_CO2eq_LA[[#This Row],[País]],IFERROR(((Emisiones_CO2_CO2eq_LA[[#This Row],[Transporte (kilotoneladas CO₂e)]]-U118)/U118)*100,0),0)</f>
        <v>-10.747663551401869</v>
      </c>
      <c r="X119">
        <v>0.48975614759352798</v>
      </c>
      <c r="Y119">
        <v>14300</v>
      </c>
      <c r="Z119">
        <f>IF(A118=Emisiones_CO2_CO2eq_LA[[#This Row],[País]],IFERROR(Emisiones_CO2_CO2eq_LA[[#This Row],[Manufactura y Construcción (kilotoneladas CO₂e)]]-Y118,0),0)</f>
        <v>-900</v>
      </c>
      <c r="AA119">
        <f>IF(A118=Emisiones_CO2_CO2eq_LA[[#This Row],[País]],IFERROR(((Emisiones_CO2_CO2eq_LA[[#This Row],[Manufactura y Construcción (kilotoneladas CO₂e)]]-Y118)/Y118)*100,0),0)</f>
        <v>-5.9210526315789469</v>
      </c>
      <c r="AB119">
        <v>0.36667606861714402</v>
      </c>
      <c r="AC119">
        <v>980</v>
      </c>
      <c r="AD119">
        <f>IF(A118=Emisiones_CO2_CO2eq_LA[[#This Row],[País]],IFERROR(Emisiones_CO2_CO2eq_LA[[#This Row],[Emisiones Fugitivas (kilotoneladas CO₂e)]]-AC118,0),0)</f>
        <v>50</v>
      </c>
      <c r="AE119">
        <f>IF(A118=Emisiones_CO2_CO2eq_LA[[#This Row],[País]],IFERROR(((Emisiones_CO2_CO2eq_LA[[#This Row],[Emisiones Fugitivas (kilotoneladas CO₂e)]]-AC118)/AC118)*100,0),0)</f>
        <v>5.376344086021505</v>
      </c>
      <c r="AF119">
        <v>2.51288494576784E-2</v>
      </c>
      <c r="AG119">
        <v>12500</v>
      </c>
      <c r="AH119">
        <f>IF(A118=Emisiones_CO2_CO2eq_LA[[#This Row],[País]],IFERROR(Emisiones_CO2_CO2eq_LA[[#This Row],[Electricidad y Calor (kilotoneladas CO₂e)]]-AG118,0),0)</f>
        <v>-3899.9999999998981</v>
      </c>
      <c r="AI119">
        <f>IF(A118=Emisiones_CO2_CO2eq_LA[[#This Row],[País]],IFERROR(((Emisiones_CO2_CO2eq_LA[[#This Row],[Electricidad y Calor (kilotoneladas CO₂e)]]-AG118)/AG118)*100,0),0)</f>
        <v>-23.780487804877577</v>
      </c>
      <c r="AJ119">
        <v>0.32052103900099999</v>
      </c>
    </row>
    <row r="120" spans="1:36" x14ac:dyDescent="0.25">
      <c r="A120" t="s">
        <v>72</v>
      </c>
      <c r="B120" t="s">
        <v>72</v>
      </c>
      <c r="C120" t="s">
        <v>73</v>
      </c>
      <c r="D120">
        <v>2000</v>
      </c>
      <c r="E120">
        <v>4800</v>
      </c>
      <c r="F120">
        <f>IF(A119=Emisiones_CO2_CO2eq_LA[[#This Row],[País]],IFERROR(Emisiones_CO2_CO2eq_LA[[#This Row],[Edificios (kilotoneladas CO₂e)]]-E119,0),0)</f>
        <v>0</v>
      </c>
      <c r="G120">
        <f>IF(A119=Emisiones_CO2_CO2eq_LA[[#This Row],[País]],IFERROR(((Emisiones_CO2_CO2eq_LA[[#This Row],[Edificios (kilotoneladas CO₂e)]]-E119)/E119)*100,0),0)</f>
        <v>0</v>
      </c>
      <c r="H120">
        <v>0.12112036336109</v>
      </c>
      <c r="I120">
        <v>3200</v>
      </c>
      <c r="J120">
        <f>IF(A119=Emisiones_CO2_CO2eq_LA[[#This Row],[País]],IFERROR(Emisiones_CO2_CO2eq_LA[[#This Row],[Industria (kilotoneladas CO₂e)]]-I119,0),0)</f>
        <v>50</v>
      </c>
      <c r="K120">
        <f>IF(A119=Emisiones_CO2_CO2eq_LA[[#This Row],[País]],IFERROR(((Emisiones_CO2_CO2eq_LA[[#This Row],[Industria (kilotoneladas CO₂e)]]-I119)/I119)*100,0),0)</f>
        <v>1.5873015873015872</v>
      </c>
      <c r="L120">
        <v>8.0746908907393306E-2</v>
      </c>
      <c r="M120">
        <v>145600</v>
      </c>
      <c r="N120">
        <f>IF(A119=Emisiones_CO2_CO2eq_LA[[#This Row],[País]],IFERROR(Emisiones_CO2_CO2eq_LA[[#This Row],[UCTUS (kilotoneladas CO₂e)]]-M119,0),0)</f>
        <v>0</v>
      </c>
      <c r="O120">
        <f>IF(A119=Emisiones_CO2_CO2eq_LA[[#This Row],[País]],IFERROR(((Emisiones_CO2_CO2eq_LA[[#This Row],[UCTUS (kilotoneladas CO₂e)]]-M119)/M119)*100,0),0)</f>
        <v>0</v>
      </c>
      <c r="P120">
        <v>3.67398435528639</v>
      </c>
      <c r="Q120">
        <v>1500</v>
      </c>
      <c r="R120">
        <f>IF(A119=Emisiones_CO2_CO2eq_LA[[#This Row],[País]],IFERROR(Emisiones_CO2_CO2eq_LA[[#This Row],[Otras Quemas de Combustible (kilotoneladas CO₂e)]]-Q119,0),0)</f>
        <v>100</v>
      </c>
      <c r="S120">
        <f>IF(A119=Emisiones_CO2_CO2eq_LA[[#This Row],[País]],IFERROR(((Emisiones_CO2_CO2eq_LA[[#This Row],[Otras Quemas de Combustible (kilotoneladas CO₂e)]]-Q119)/Q119)*100,0),0)</f>
        <v>7.1428571428571423</v>
      </c>
      <c r="T120">
        <v>0.04</v>
      </c>
      <c r="U120">
        <v>18600</v>
      </c>
      <c r="V120">
        <f>IF(A119=Emisiones_CO2_CO2eq_LA[[#This Row],[País]],IFERROR(Emisiones_CO2_CO2eq_LA[[#This Row],[Transporte (kilotoneladas CO₂e)]]-U119,0),0)</f>
        <v>-500</v>
      </c>
      <c r="W120">
        <f>IF(A119=Emisiones_CO2_CO2eq_LA[[#This Row],[País]],IFERROR(((Emisiones_CO2_CO2eq_LA[[#This Row],[Transporte (kilotoneladas CO₂e)]]-U119)/U119)*100,0),0)</f>
        <v>-2.6178010471204187</v>
      </c>
      <c r="X120">
        <v>0.46934140802422403</v>
      </c>
      <c r="Y120">
        <v>15600</v>
      </c>
      <c r="Z120">
        <f>IF(A119=Emisiones_CO2_CO2eq_LA[[#This Row],[País]],IFERROR(Emisiones_CO2_CO2eq_LA[[#This Row],[Manufactura y Construcción (kilotoneladas CO₂e)]]-Y119,0),0)</f>
        <v>1300</v>
      </c>
      <c r="AA120">
        <f>IF(A119=Emisiones_CO2_CO2eq_LA[[#This Row],[País]],IFERROR(((Emisiones_CO2_CO2eq_LA[[#This Row],[Manufactura y Construcción (kilotoneladas CO₂e)]]-Y119)/Y119)*100,0),0)</f>
        <v>9.0909090909090917</v>
      </c>
      <c r="AB120">
        <v>0.393641180923542</v>
      </c>
      <c r="AC120">
        <v>820</v>
      </c>
      <c r="AD120">
        <f>IF(A119=Emisiones_CO2_CO2eq_LA[[#This Row],[País]],IFERROR(Emisiones_CO2_CO2eq_LA[[#This Row],[Emisiones Fugitivas (kilotoneladas CO₂e)]]-AC119,0),0)</f>
        <v>-160</v>
      </c>
      <c r="AE120">
        <f>IF(A119=Emisiones_CO2_CO2eq_LA[[#This Row],[País]],IFERROR(((Emisiones_CO2_CO2eq_LA[[#This Row],[Emisiones Fugitivas (kilotoneladas CO₂e)]]-AC119)/AC119)*100,0),0)</f>
        <v>-16.326530612244898</v>
      </c>
      <c r="AF120">
        <v>2.0691395407519499E-2</v>
      </c>
      <c r="AG120">
        <v>13700</v>
      </c>
      <c r="AH120">
        <f>IF(A119=Emisiones_CO2_CO2eq_LA[[#This Row],[País]],IFERROR(Emisiones_CO2_CO2eq_LA[[#This Row],[Electricidad y Calor (kilotoneladas CO₂e)]]-AG119,0),0)</f>
        <v>1200</v>
      </c>
      <c r="AI120">
        <f>IF(A119=Emisiones_CO2_CO2eq_LA[[#This Row],[País]],IFERROR(((Emisiones_CO2_CO2eq_LA[[#This Row],[Electricidad y Calor (kilotoneladas CO₂e)]]-AG119)/AG119)*100,0),0)</f>
        <v>9.6</v>
      </c>
      <c r="AJ120">
        <v>0.34569770375977699</v>
      </c>
    </row>
    <row r="121" spans="1:36" x14ac:dyDescent="0.25">
      <c r="A121" t="s">
        <v>72</v>
      </c>
      <c r="B121" t="s">
        <v>72</v>
      </c>
      <c r="C121" t="s">
        <v>73</v>
      </c>
      <c r="D121">
        <v>2001</v>
      </c>
      <c r="E121">
        <v>4300</v>
      </c>
      <c r="F121">
        <f>IF(A120=Emisiones_CO2_CO2eq_LA[[#This Row],[País]],IFERROR(Emisiones_CO2_CO2eq_LA[[#This Row],[Edificios (kilotoneladas CO₂e)]]-E120,0),0)</f>
        <v>-500</v>
      </c>
      <c r="G121">
        <f>IF(A120=Emisiones_CO2_CO2eq_LA[[#This Row],[País]],IFERROR(((Emisiones_CO2_CO2eq_LA[[#This Row],[Edificios (kilotoneladas CO₂e)]]-E120)/E120)*100,0),0)</f>
        <v>-10.416666666666668</v>
      </c>
      <c r="H121">
        <v>0.106816375198728</v>
      </c>
      <c r="I121">
        <v>2430</v>
      </c>
      <c r="J121">
        <f>IF(A120=Emisiones_CO2_CO2eq_LA[[#This Row],[País]],IFERROR(Emisiones_CO2_CO2eq_LA[[#This Row],[Industria (kilotoneladas CO₂e)]]-I120,0),0)</f>
        <v>-770</v>
      </c>
      <c r="K121">
        <f>IF(A120=Emisiones_CO2_CO2eq_LA[[#This Row],[País]],IFERROR(((Emisiones_CO2_CO2eq_LA[[#This Row],[Industria (kilotoneladas CO₂e)]]-I120)/I120)*100,0),0)</f>
        <v>-24.0625</v>
      </c>
      <c r="L121">
        <v>6.0363672496025401E-2</v>
      </c>
      <c r="M121">
        <v>167220</v>
      </c>
      <c r="N121">
        <f>IF(A120=Emisiones_CO2_CO2eq_LA[[#This Row],[País]],IFERROR(Emisiones_CO2_CO2eq_LA[[#This Row],[UCTUS (kilotoneladas CO₂e)]]-M120,0),0)</f>
        <v>21620</v>
      </c>
      <c r="O121">
        <f>IF(A120=Emisiones_CO2_CO2eq_LA[[#This Row],[País]],IFERROR(((Emisiones_CO2_CO2eq_LA[[#This Row],[UCTUS (kilotoneladas CO₂e)]]-M120)/M120)*100,0),0)</f>
        <v>14.848901098901099</v>
      </c>
      <c r="P121">
        <v>4.1539149443561199</v>
      </c>
      <c r="Q121">
        <v>1500</v>
      </c>
      <c r="R121">
        <f>IF(A120=Emisiones_CO2_CO2eq_LA[[#This Row],[País]],IFERROR(Emisiones_CO2_CO2eq_LA[[#This Row],[Otras Quemas de Combustible (kilotoneladas CO₂e)]]-Q120,0),0)</f>
        <v>0</v>
      </c>
      <c r="S121">
        <f>IF(A120=Emisiones_CO2_CO2eq_LA[[#This Row],[País]],IFERROR(((Emisiones_CO2_CO2eq_LA[[#This Row],[Otras Quemas de Combustible (kilotoneladas CO₂e)]]-Q120)/Q120)*100,0),0)</f>
        <v>0</v>
      </c>
      <c r="T121">
        <v>0.04</v>
      </c>
      <c r="U121">
        <v>19500</v>
      </c>
      <c r="V121">
        <f>IF(A120=Emisiones_CO2_CO2eq_LA[[#This Row],[País]],IFERROR(Emisiones_CO2_CO2eq_LA[[#This Row],[Transporte (kilotoneladas CO₂e)]]-U120,0),0)</f>
        <v>900</v>
      </c>
      <c r="W121">
        <f>IF(A120=Emisiones_CO2_CO2eq_LA[[#This Row],[País]],IFERROR(((Emisiones_CO2_CO2eq_LA[[#This Row],[Transporte (kilotoneladas CO₂e)]]-U120)/U120)*100,0),0)</f>
        <v>4.838709677419355</v>
      </c>
      <c r="X121">
        <v>0.48439984101748801</v>
      </c>
      <c r="Y121">
        <v>15400</v>
      </c>
      <c r="Z121">
        <f>IF(A120=Emisiones_CO2_CO2eq_LA[[#This Row],[País]],IFERROR(Emisiones_CO2_CO2eq_LA[[#This Row],[Manufactura y Construcción (kilotoneladas CO₂e)]]-Y120,0),0)</f>
        <v>-200</v>
      </c>
      <c r="AA121">
        <f>IF(A120=Emisiones_CO2_CO2eq_LA[[#This Row],[País]],IFERROR(((Emisiones_CO2_CO2eq_LA[[#This Row],[Manufactura y Construcción (kilotoneladas CO₂e)]]-Y120)/Y120)*100,0),0)</f>
        <v>-1.2820512820512819</v>
      </c>
      <c r="AB121">
        <v>0.38255166931637502</v>
      </c>
      <c r="AC121">
        <v>820</v>
      </c>
      <c r="AD121">
        <f>IF(A120=Emisiones_CO2_CO2eq_LA[[#This Row],[País]],IFERROR(Emisiones_CO2_CO2eq_LA[[#This Row],[Emisiones Fugitivas (kilotoneladas CO₂e)]]-AC120,0),0)</f>
        <v>0</v>
      </c>
      <c r="AE121">
        <f>IF(A120=Emisiones_CO2_CO2eq_LA[[#This Row],[País]],IFERROR(((Emisiones_CO2_CO2eq_LA[[#This Row],[Emisiones Fugitivas (kilotoneladas CO₂e)]]-AC120)/AC120)*100,0),0)</f>
        <v>0</v>
      </c>
      <c r="AF121">
        <v>2.0369634340222501E-2</v>
      </c>
      <c r="AG121">
        <v>14000</v>
      </c>
      <c r="AH121">
        <f>IF(A120=Emisiones_CO2_CO2eq_LA[[#This Row],[País]],IFERROR(Emisiones_CO2_CO2eq_LA[[#This Row],[Electricidad y Calor (kilotoneladas CO₂e)]]-AG120,0),0)</f>
        <v>300</v>
      </c>
      <c r="AI121">
        <f>IF(A120=Emisiones_CO2_CO2eq_LA[[#This Row],[País]],IFERROR(((Emisiones_CO2_CO2eq_LA[[#This Row],[Electricidad y Calor (kilotoneladas CO₂e)]]-AG120)/AG120)*100,0),0)</f>
        <v>2.1897810218978102</v>
      </c>
      <c r="AJ121">
        <v>0.34777424483306801</v>
      </c>
    </row>
    <row r="122" spans="1:36" x14ac:dyDescent="0.25">
      <c r="A122" t="s">
        <v>72</v>
      </c>
      <c r="B122" t="s">
        <v>72</v>
      </c>
      <c r="C122" t="s">
        <v>73</v>
      </c>
      <c r="D122">
        <v>2002</v>
      </c>
      <c r="E122">
        <v>4900</v>
      </c>
      <c r="F122">
        <f>IF(A121=Emisiones_CO2_CO2eq_LA[[#This Row],[País]],IFERROR(Emisiones_CO2_CO2eq_LA[[#This Row],[Edificios (kilotoneladas CO₂e)]]-E121,0),0)</f>
        <v>600</v>
      </c>
      <c r="G122">
        <f>IF(A121=Emisiones_CO2_CO2eq_LA[[#This Row],[País]],IFERROR(((Emisiones_CO2_CO2eq_LA[[#This Row],[Edificios (kilotoneladas CO₂e)]]-E121)/E121)*100,0),0)</f>
        <v>13.953488372093023</v>
      </c>
      <c r="H122">
        <v>0.119877675840978</v>
      </c>
      <c r="I122">
        <v>2530</v>
      </c>
      <c r="J122">
        <f>IF(A121=Emisiones_CO2_CO2eq_LA[[#This Row],[País]],IFERROR(Emisiones_CO2_CO2eq_LA[[#This Row],[Industria (kilotoneladas CO₂e)]]-I121,0),0)</f>
        <v>100</v>
      </c>
      <c r="K122">
        <f>IF(A121=Emisiones_CO2_CO2eq_LA[[#This Row],[País]],IFERROR(((Emisiones_CO2_CO2eq_LA[[#This Row],[Industria (kilotoneladas CO₂e)]]-I121)/I121)*100,0),0)</f>
        <v>4.1152263374485596</v>
      </c>
      <c r="L122">
        <v>6.1896024464831799E-2</v>
      </c>
      <c r="M122">
        <v>167400</v>
      </c>
      <c r="N122">
        <f>IF(A121=Emisiones_CO2_CO2eq_LA[[#This Row],[País]],IFERROR(Emisiones_CO2_CO2eq_LA[[#This Row],[UCTUS (kilotoneladas CO₂e)]]-M121,0),0)</f>
        <v>180</v>
      </c>
      <c r="O122">
        <f>IF(A121=Emisiones_CO2_CO2eq_LA[[#This Row],[País]],IFERROR(((Emisiones_CO2_CO2eq_LA[[#This Row],[UCTUS (kilotoneladas CO₂e)]]-M121)/M121)*100,0),0)</f>
        <v>0.1076426264800861</v>
      </c>
      <c r="P122">
        <v>4.0954128440366899</v>
      </c>
      <c r="Q122">
        <v>1500</v>
      </c>
      <c r="R122">
        <f>IF(A121=Emisiones_CO2_CO2eq_LA[[#This Row],[País]],IFERROR(Emisiones_CO2_CO2eq_LA[[#This Row],[Otras Quemas de Combustible (kilotoneladas CO₂e)]]-Q121,0),0)</f>
        <v>0</v>
      </c>
      <c r="S122">
        <f>IF(A121=Emisiones_CO2_CO2eq_LA[[#This Row],[País]],IFERROR(((Emisiones_CO2_CO2eq_LA[[#This Row],[Otras Quemas de Combustible (kilotoneladas CO₂e)]]-Q121)/Q121)*100,0),0)</f>
        <v>0</v>
      </c>
      <c r="T122">
        <v>0.04</v>
      </c>
      <c r="U122">
        <v>17300</v>
      </c>
      <c r="V122">
        <f>IF(A121=Emisiones_CO2_CO2eq_LA[[#This Row],[País]],IFERROR(Emisiones_CO2_CO2eq_LA[[#This Row],[Transporte (kilotoneladas CO₂e)]]-U121,0),0)</f>
        <v>-2200</v>
      </c>
      <c r="W122">
        <f>IF(A121=Emisiones_CO2_CO2eq_LA[[#This Row],[País]],IFERROR(((Emisiones_CO2_CO2eq_LA[[#This Row],[Transporte (kilotoneladas CO₂e)]]-U121)/U121)*100,0),0)</f>
        <v>-11.282051282051283</v>
      </c>
      <c r="X122">
        <v>0.42324159021406699</v>
      </c>
      <c r="Y122">
        <v>15500</v>
      </c>
      <c r="Z122">
        <f>IF(A121=Emisiones_CO2_CO2eq_LA[[#This Row],[País]],IFERROR(Emisiones_CO2_CO2eq_LA[[#This Row],[Manufactura y Construcción (kilotoneladas CO₂e)]]-Y121,0),0)</f>
        <v>100</v>
      </c>
      <c r="AA122">
        <f>IF(A121=Emisiones_CO2_CO2eq_LA[[#This Row],[País]],IFERROR(((Emisiones_CO2_CO2eq_LA[[#This Row],[Manufactura y Construcción (kilotoneladas CO₂e)]]-Y121)/Y121)*100,0),0)</f>
        <v>0.64935064935064934</v>
      </c>
      <c r="AB122">
        <v>0.37920489296636001</v>
      </c>
      <c r="AC122">
        <v>820</v>
      </c>
      <c r="AD122">
        <f>IF(A121=Emisiones_CO2_CO2eq_LA[[#This Row],[País]],IFERROR(Emisiones_CO2_CO2eq_LA[[#This Row],[Emisiones Fugitivas (kilotoneladas CO₂e)]]-AC121,0),0)</f>
        <v>0</v>
      </c>
      <c r="AE122">
        <f>IF(A121=Emisiones_CO2_CO2eq_LA[[#This Row],[País]],IFERROR(((Emisiones_CO2_CO2eq_LA[[#This Row],[Emisiones Fugitivas (kilotoneladas CO₂e)]]-AC121)/AC121)*100,0),0)</f>
        <v>0</v>
      </c>
      <c r="AF122">
        <v>2.0061162079510701E-2</v>
      </c>
      <c r="AG122">
        <v>13500</v>
      </c>
      <c r="AH122">
        <f>IF(A121=Emisiones_CO2_CO2eq_LA[[#This Row],[País]],IFERROR(Emisiones_CO2_CO2eq_LA[[#This Row],[Electricidad y Calor (kilotoneladas CO₂e)]]-AG121,0),0)</f>
        <v>-500</v>
      </c>
      <c r="AI122">
        <f>IF(A121=Emisiones_CO2_CO2eq_LA[[#This Row],[País]],IFERROR(((Emisiones_CO2_CO2eq_LA[[#This Row],[Electricidad y Calor (kilotoneladas CO₂e)]]-AG121)/AG121)*100,0),0)</f>
        <v>-3.5714285714285712</v>
      </c>
      <c r="AJ122">
        <v>0.33027522935779802</v>
      </c>
    </row>
    <row r="123" spans="1:36" x14ac:dyDescent="0.25">
      <c r="A123" t="s">
        <v>72</v>
      </c>
      <c r="B123" t="s">
        <v>72</v>
      </c>
      <c r="C123" t="s">
        <v>73</v>
      </c>
      <c r="D123">
        <v>2003</v>
      </c>
      <c r="E123">
        <v>4800</v>
      </c>
      <c r="F123">
        <f>IF(A122=Emisiones_CO2_CO2eq_LA[[#This Row],[País]],IFERROR(Emisiones_CO2_CO2eq_LA[[#This Row],[Edificios (kilotoneladas CO₂e)]]-E122,0),0)</f>
        <v>-100</v>
      </c>
      <c r="G123">
        <f>IF(A122=Emisiones_CO2_CO2eq_LA[[#This Row],[País]],IFERROR(((Emisiones_CO2_CO2eq_LA[[#This Row],[Edificios (kilotoneladas CO₂e)]]-E122)/E122)*100,0),0)</f>
        <v>-2.0408163265306123</v>
      </c>
      <c r="H123">
        <v>0.11570726063060401</v>
      </c>
      <c r="I123">
        <v>3010</v>
      </c>
      <c r="J123">
        <f>IF(A122=Emisiones_CO2_CO2eq_LA[[#This Row],[País]],IFERROR(Emisiones_CO2_CO2eq_LA[[#This Row],[Industria (kilotoneladas CO₂e)]]-I122,0),0)</f>
        <v>480</v>
      </c>
      <c r="K123">
        <f>IF(A122=Emisiones_CO2_CO2eq_LA[[#This Row],[País]],IFERROR(((Emisiones_CO2_CO2eq_LA[[#This Row],[Industria (kilotoneladas CO₂e)]]-I122)/I122)*100,0),0)</f>
        <v>18.972332015810274</v>
      </c>
      <c r="L123">
        <v>7.2558094687108193E-2</v>
      </c>
      <c r="M123">
        <v>172410</v>
      </c>
      <c r="N123">
        <f>IF(A122=Emisiones_CO2_CO2eq_LA[[#This Row],[País]],IFERROR(Emisiones_CO2_CO2eq_LA[[#This Row],[UCTUS (kilotoneladas CO₂e)]]-M122,0),0)</f>
        <v>5010</v>
      </c>
      <c r="O123">
        <f>IF(A122=Emisiones_CO2_CO2eq_LA[[#This Row],[País]],IFERROR(((Emisiones_CO2_CO2eq_LA[[#This Row],[UCTUS (kilotoneladas CO₂e)]]-M122)/M122)*100,0),0)</f>
        <v>2.9928315412186377</v>
      </c>
      <c r="P123">
        <v>4.1560601677755198</v>
      </c>
      <c r="Q123">
        <v>1500</v>
      </c>
      <c r="R123">
        <f>IF(A122=Emisiones_CO2_CO2eq_LA[[#This Row],[País]],IFERROR(Emisiones_CO2_CO2eq_LA[[#This Row],[Otras Quemas de Combustible (kilotoneladas CO₂e)]]-Q122,0),0)</f>
        <v>0</v>
      </c>
      <c r="S123">
        <f>IF(A122=Emisiones_CO2_CO2eq_LA[[#This Row],[País]],IFERROR(((Emisiones_CO2_CO2eq_LA[[#This Row],[Otras Quemas de Combustible (kilotoneladas CO₂e)]]-Q122)/Q122)*100,0),0)</f>
        <v>0</v>
      </c>
      <c r="T123">
        <v>0.04</v>
      </c>
      <c r="U123">
        <v>17800</v>
      </c>
      <c r="V123">
        <f>IF(A122=Emisiones_CO2_CO2eq_LA[[#This Row],[País]],IFERROR(Emisiones_CO2_CO2eq_LA[[#This Row],[Transporte (kilotoneladas CO₂e)]]-U122,0),0)</f>
        <v>500</v>
      </c>
      <c r="W123">
        <f>IF(A122=Emisiones_CO2_CO2eq_LA[[#This Row],[País]],IFERROR(((Emisiones_CO2_CO2eq_LA[[#This Row],[Transporte (kilotoneladas CO₂e)]]-U122)/U122)*100,0),0)</f>
        <v>2.8901734104046244</v>
      </c>
      <c r="X123">
        <v>0.429081091505158</v>
      </c>
      <c r="Y123">
        <v>14100</v>
      </c>
      <c r="Z123">
        <f>IF(A122=Emisiones_CO2_CO2eq_LA[[#This Row],[País]],IFERROR(Emisiones_CO2_CO2eq_LA[[#This Row],[Manufactura y Construcción (kilotoneladas CO₂e)]]-Y122,0),0)</f>
        <v>-1400</v>
      </c>
      <c r="AA123">
        <f>IF(A122=Emisiones_CO2_CO2eq_LA[[#This Row],[País]],IFERROR(((Emisiones_CO2_CO2eq_LA[[#This Row],[Manufactura y Construcción (kilotoneladas CO₂e)]]-Y122)/Y122)*100,0),0)</f>
        <v>-9.0322580645161281</v>
      </c>
      <c r="AB123">
        <v>0.33989007810240002</v>
      </c>
      <c r="AC123">
        <v>820</v>
      </c>
      <c r="AD123">
        <f>IF(A122=Emisiones_CO2_CO2eq_LA[[#This Row],[País]],IFERROR(Emisiones_CO2_CO2eq_LA[[#This Row],[Emisiones Fugitivas (kilotoneladas CO₂e)]]-AC122,0),0)</f>
        <v>0</v>
      </c>
      <c r="AE123">
        <f>IF(A122=Emisiones_CO2_CO2eq_LA[[#This Row],[País]],IFERROR(((Emisiones_CO2_CO2eq_LA[[#This Row],[Emisiones Fugitivas (kilotoneladas CO₂e)]]-AC122)/AC122)*100,0),0)</f>
        <v>0</v>
      </c>
      <c r="AF123">
        <v>1.9766657024394899E-2</v>
      </c>
      <c r="AG123">
        <v>13600</v>
      </c>
      <c r="AH123">
        <f>IF(A122=Emisiones_CO2_CO2eq_LA[[#This Row],[País]],IFERROR(Emisiones_CO2_CO2eq_LA[[#This Row],[Electricidad y Calor (kilotoneladas CO₂e)]]-AG122,0),0)</f>
        <v>100</v>
      </c>
      <c r="AI123">
        <f>IF(A122=Emisiones_CO2_CO2eq_LA[[#This Row],[País]],IFERROR(((Emisiones_CO2_CO2eq_LA[[#This Row],[Electricidad y Calor (kilotoneladas CO₂e)]]-AG122)/AG122)*100,0),0)</f>
        <v>0.74074074074074081</v>
      </c>
      <c r="AJ123">
        <v>0.32783723845337898</v>
      </c>
    </row>
    <row r="124" spans="1:36" x14ac:dyDescent="0.25">
      <c r="A124" t="s">
        <v>72</v>
      </c>
      <c r="B124" t="s">
        <v>72</v>
      </c>
      <c r="C124" t="s">
        <v>73</v>
      </c>
      <c r="D124">
        <v>2004</v>
      </c>
      <c r="E124">
        <v>4500</v>
      </c>
      <c r="F124">
        <f>IF(A123=Emisiones_CO2_CO2eq_LA[[#This Row],[País]],IFERROR(Emisiones_CO2_CO2eq_LA[[#This Row],[Edificios (kilotoneladas CO₂e)]]-E123,0),0)</f>
        <v>-300</v>
      </c>
      <c r="G124">
        <f>IF(A123=Emisiones_CO2_CO2eq_LA[[#This Row],[País]],IFERROR(((Emisiones_CO2_CO2eq_LA[[#This Row],[Edificios (kilotoneladas CO₂e)]]-E123)/E123)*100,0),0)</f>
        <v>-6.25</v>
      </c>
      <c r="H124">
        <v>0.10694932978420001</v>
      </c>
      <c r="I124">
        <v>3420</v>
      </c>
      <c r="J124">
        <f>IF(A123=Emisiones_CO2_CO2eq_LA[[#This Row],[País]],IFERROR(Emisiones_CO2_CO2eq_LA[[#This Row],[Industria (kilotoneladas CO₂e)]]-I123,0),0)</f>
        <v>410</v>
      </c>
      <c r="K124">
        <f>IF(A123=Emisiones_CO2_CO2eq_LA[[#This Row],[País]],IFERROR(((Emisiones_CO2_CO2eq_LA[[#This Row],[Industria (kilotoneladas CO₂e)]]-I123)/I123)*100,0),0)</f>
        <v>13.621262458471762</v>
      </c>
      <c r="L124">
        <v>8.1281490635991993E-2</v>
      </c>
      <c r="M124">
        <v>170780</v>
      </c>
      <c r="N124">
        <f>IF(A123=Emisiones_CO2_CO2eq_LA[[#This Row],[País]],IFERROR(Emisiones_CO2_CO2eq_LA[[#This Row],[UCTUS (kilotoneladas CO₂e)]]-M123,0),0)</f>
        <v>-1630</v>
      </c>
      <c r="O124">
        <f>IF(A123=Emisiones_CO2_CO2eq_LA[[#This Row],[País]],IFERROR(((Emisiones_CO2_CO2eq_LA[[#This Row],[UCTUS (kilotoneladas CO₂e)]]-M123)/M123)*100,0),0)</f>
        <v>-0.94542079925758371</v>
      </c>
      <c r="P124">
        <v>4.0588458978990403</v>
      </c>
      <c r="Q124">
        <v>1400</v>
      </c>
      <c r="R124">
        <f>IF(A123=Emisiones_CO2_CO2eq_LA[[#This Row],[País]],IFERROR(Emisiones_CO2_CO2eq_LA[[#This Row],[Otras Quemas de Combustible (kilotoneladas CO₂e)]]-Q123,0),0)</f>
        <v>-100</v>
      </c>
      <c r="S124">
        <f>IF(A123=Emisiones_CO2_CO2eq_LA[[#This Row],[País]],IFERROR(((Emisiones_CO2_CO2eq_LA[[#This Row],[Otras Quemas de Combustible (kilotoneladas CO₂e)]]-Q123)/Q123)*100,0),0)</f>
        <v>-6.666666666666667</v>
      </c>
      <c r="T124">
        <v>0.03</v>
      </c>
      <c r="U124">
        <v>20300</v>
      </c>
      <c r="V124">
        <f>IF(A123=Emisiones_CO2_CO2eq_LA[[#This Row],[País]],IFERROR(Emisiones_CO2_CO2eq_LA[[#This Row],[Transporte (kilotoneladas CO₂e)]]-U123,0),0)</f>
        <v>2500</v>
      </c>
      <c r="W124">
        <f>IF(A123=Emisiones_CO2_CO2eq_LA[[#This Row],[País]],IFERROR(((Emisiones_CO2_CO2eq_LA[[#This Row],[Transporte (kilotoneladas CO₂e)]]-U123)/U123)*100,0),0)</f>
        <v>14.04494382022472</v>
      </c>
      <c r="X124">
        <v>0.48246030991539102</v>
      </c>
      <c r="Y124">
        <v>13500</v>
      </c>
      <c r="Z124">
        <f>IF(A123=Emisiones_CO2_CO2eq_LA[[#This Row],[País]],IFERROR(Emisiones_CO2_CO2eq_LA[[#This Row],[Manufactura y Construcción (kilotoneladas CO₂e)]]-Y123,0),0)</f>
        <v>-600</v>
      </c>
      <c r="AA124">
        <f>IF(A123=Emisiones_CO2_CO2eq_LA[[#This Row],[País]],IFERROR(((Emisiones_CO2_CO2eq_LA[[#This Row],[Manufactura y Construcción (kilotoneladas CO₂e)]]-Y123)/Y123)*100,0),0)</f>
        <v>-4.2553191489361701</v>
      </c>
      <c r="AB124">
        <v>0.3208479893526</v>
      </c>
      <c r="AC124">
        <v>820</v>
      </c>
      <c r="AD124">
        <f>IF(A123=Emisiones_CO2_CO2eq_LA[[#This Row],[País]],IFERROR(Emisiones_CO2_CO2eq_LA[[#This Row],[Emisiones Fugitivas (kilotoneladas CO₂e)]]-AC123,0),0)</f>
        <v>0</v>
      </c>
      <c r="AE124">
        <f>IF(A123=Emisiones_CO2_CO2eq_LA[[#This Row],[País]],IFERROR(((Emisiones_CO2_CO2eq_LA[[#This Row],[Emisiones Fugitivas (kilotoneladas CO₂e)]]-AC123)/AC123)*100,0),0)</f>
        <v>0</v>
      </c>
      <c r="AF124">
        <v>1.9488544538454201E-2</v>
      </c>
      <c r="AG124">
        <v>12400</v>
      </c>
      <c r="AH124">
        <f>IF(A123=Emisiones_CO2_CO2eq_LA[[#This Row],[País]],IFERROR(Emisiones_CO2_CO2eq_LA[[#This Row],[Electricidad y Calor (kilotoneladas CO₂e)]]-AG123,0),0)</f>
        <v>-1200</v>
      </c>
      <c r="AI124">
        <f>IF(A123=Emisiones_CO2_CO2eq_LA[[#This Row],[País]],IFERROR(((Emisiones_CO2_CO2eq_LA[[#This Row],[Electricidad y Calor (kilotoneladas CO₂e)]]-AG123)/AG123)*100,0),0)</f>
        <v>-8.8235294117647065</v>
      </c>
      <c r="AJ124">
        <v>0.29470481984979502</v>
      </c>
    </row>
    <row r="125" spans="1:36" x14ac:dyDescent="0.25">
      <c r="A125" t="s">
        <v>72</v>
      </c>
      <c r="B125" t="s">
        <v>72</v>
      </c>
      <c r="C125" t="s">
        <v>73</v>
      </c>
      <c r="D125">
        <v>2005</v>
      </c>
      <c r="E125">
        <v>4600</v>
      </c>
      <c r="F125">
        <f>IF(A124=Emisiones_CO2_CO2eq_LA[[#This Row],[País]],IFERROR(Emisiones_CO2_CO2eq_LA[[#This Row],[Edificios (kilotoneladas CO₂e)]]-E124,0),0)</f>
        <v>100</v>
      </c>
      <c r="G125">
        <f>IF(A124=Emisiones_CO2_CO2eq_LA[[#This Row],[País]],IFERROR(((Emisiones_CO2_CO2eq_LA[[#This Row],[Edificios (kilotoneladas CO₂e)]]-E124)/E124)*100,0),0)</f>
        <v>2.2222222222222223</v>
      </c>
      <c r="H125">
        <v>0.107859688613768</v>
      </c>
      <c r="I125">
        <v>4320</v>
      </c>
      <c r="J125">
        <f>IF(A124=Emisiones_CO2_CO2eq_LA[[#This Row],[País]],IFERROR(Emisiones_CO2_CO2eq_LA[[#This Row],[Industria (kilotoneladas CO₂e)]]-I124,0),0)</f>
        <v>900</v>
      </c>
      <c r="K125">
        <f>IF(A124=Emisiones_CO2_CO2eq_LA[[#This Row],[País]],IFERROR(((Emisiones_CO2_CO2eq_LA[[#This Row],[Industria (kilotoneladas CO₂e)]]-I124)/I124)*100,0),0)</f>
        <v>26.315789473684209</v>
      </c>
      <c r="L125">
        <v>0.10129431626336501</v>
      </c>
      <c r="M125">
        <v>167350</v>
      </c>
      <c r="N125">
        <f>IF(A124=Emisiones_CO2_CO2eq_LA[[#This Row],[País]],IFERROR(Emisiones_CO2_CO2eq_LA[[#This Row],[UCTUS (kilotoneladas CO₂e)]]-M124,0),0)</f>
        <v>-3430</v>
      </c>
      <c r="O125">
        <f>IF(A124=Emisiones_CO2_CO2eq_LA[[#This Row],[País]],IFERROR(((Emisiones_CO2_CO2eq_LA[[#This Row],[UCTUS (kilotoneladas CO₂e)]]-M124)/M124)*100,0),0)</f>
        <v>-2.0084319006909475</v>
      </c>
      <c r="P125">
        <v>3.9239823672856802</v>
      </c>
      <c r="Q125">
        <v>1300</v>
      </c>
      <c r="R125">
        <f>IF(A124=Emisiones_CO2_CO2eq_LA[[#This Row],[País]],IFERROR(Emisiones_CO2_CO2eq_LA[[#This Row],[Otras Quemas de Combustible (kilotoneladas CO₂e)]]-Q124,0),0)</f>
        <v>-100</v>
      </c>
      <c r="S125">
        <f>IF(A124=Emisiones_CO2_CO2eq_LA[[#This Row],[País]],IFERROR(((Emisiones_CO2_CO2eq_LA[[#This Row],[Otras Quemas de Combustible (kilotoneladas CO₂e)]]-Q124)/Q124)*100,0),0)</f>
        <v>-7.1428571428571423</v>
      </c>
      <c r="T125">
        <v>0.03</v>
      </c>
      <c r="U125">
        <v>20500</v>
      </c>
      <c r="V125">
        <f>IF(A124=Emisiones_CO2_CO2eq_LA[[#This Row],[País]],IFERROR(Emisiones_CO2_CO2eq_LA[[#This Row],[Transporte (kilotoneladas CO₂e)]]-U124,0),0)</f>
        <v>200</v>
      </c>
      <c r="W125">
        <f>IF(A124=Emisiones_CO2_CO2eq_LA[[#This Row],[País]],IFERROR(((Emisiones_CO2_CO2eq_LA[[#This Row],[Transporte (kilotoneladas CO₂e)]]-U124)/U124)*100,0),0)</f>
        <v>0.98522167487684731</v>
      </c>
      <c r="X125">
        <v>0.480679047083098</v>
      </c>
      <c r="Y125">
        <v>14300</v>
      </c>
      <c r="Z125">
        <f>IF(A124=Emisiones_CO2_CO2eq_LA[[#This Row],[País]],IFERROR(Emisiones_CO2_CO2eq_LA[[#This Row],[Manufactura y Construcción (kilotoneladas CO₂e)]]-Y124,0),0)</f>
        <v>800</v>
      </c>
      <c r="AA125">
        <f>IF(A124=Emisiones_CO2_CO2eq_LA[[#This Row],[País]],IFERROR(((Emisiones_CO2_CO2eq_LA[[#This Row],[Manufactura y Construcción (kilotoneladas CO₂e)]]-Y124)/Y124)*100,0),0)</f>
        <v>5.9259259259259265</v>
      </c>
      <c r="AB125">
        <v>0.33530294503845398</v>
      </c>
      <c r="AC125">
        <v>820</v>
      </c>
      <c r="AD125">
        <f>IF(A124=Emisiones_CO2_CO2eq_LA[[#This Row],[País]],IFERROR(Emisiones_CO2_CO2eq_LA[[#This Row],[Emisiones Fugitivas (kilotoneladas CO₂e)]]-AC124,0),0)</f>
        <v>0</v>
      </c>
      <c r="AE125">
        <f>IF(A124=Emisiones_CO2_CO2eq_LA[[#This Row],[País]],IFERROR(((Emisiones_CO2_CO2eq_LA[[#This Row],[Emisiones Fugitivas (kilotoneladas CO₂e)]]-AC124)/AC124)*100,0),0)</f>
        <v>0</v>
      </c>
      <c r="AF125">
        <v>1.92271618833239E-2</v>
      </c>
      <c r="AG125">
        <v>13100</v>
      </c>
      <c r="AH125">
        <f>IF(A124=Emisiones_CO2_CO2eq_LA[[#This Row],[País]],IFERROR(Emisiones_CO2_CO2eq_LA[[#This Row],[Electricidad y Calor (kilotoneladas CO₂e)]]-AG124,0),0)</f>
        <v>700</v>
      </c>
      <c r="AI125">
        <f>IF(A124=Emisiones_CO2_CO2eq_LA[[#This Row],[País]],IFERROR(((Emisiones_CO2_CO2eq_LA[[#This Row],[Electricidad y Calor (kilotoneladas CO₂e)]]-AG124)/AG124)*100,0),0)</f>
        <v>5.6451612903225801</v>
      </c>
      <c r="AJ125">
        <v>0.30716563496529697</v>
      </c>
    </row>
    <row r="126" spans="1:36" x14ac:dyDescent="0.25">
      <c r="A126" t="s">
        <v>72</v>
      </c>
      <c r="B126" t="s">
        <v>72</v>
      </c>
      <c r="C126" t="s">
        <v>73</v>
      </c>
      <c r="D126">
        <v>2006</v>
      </c>
      <c r="E126">
        <v>5300</v>
      </c>
      <c r="F126">
        <f>IF(A125=Emisiones_CO2_CO2eq_LA[[#This Row],[País]],IFERROR(Emisiones_CO2_CO2eq_LA[[#This Row],[Edificios (kilotoneladas CO₂e)]]-E125,0),0)</f>
        <v>700</v>
      </c>
      <c r="G126">
        <f>IF(A125=Emisiones_CO2_CO2eq_LA[[#This Row],[País]],IFERROR(((Emisiones_CO2_CO2eq_LA[[#This Row],[Edificios (kilotoneladas CO₂e)]]-E125)/E125)*100,0),0)</f>
        <v>15.217391304347828</v>
      </c>
      <c r="H126">
        <v>0.12268234531607999</v>
      </c>
      <c r="I126">
        <v>4310</v>
      </c>
      <c r="J126">
        <f>IF(A125=Emisiones_CO2_CO2eq_LA[[#This Row],[País]],IFERROR(Emisiones_CO2_CO2eq_LA[[#This Row],[Industria (kilotoneladas CO₂e)]]-I125,0),0)</f>
        <v>-10</v>
      </c>
      <c r="K126">
        <f>IF(A125=Emisiones_CO2_CO2eq_LA[[#This Row],[País]],IFERROR(((Emisiones_CO2_CO2eq_LA[[#This Row],[Industria (kilotoneladas CO₂e)]]-I125)/I125)*100,0),0)</f>
        <v>-0.23148148148148145</v>
      </c>
      <c r="L126">
        <v>9.9766209115529705E-2</v>
      </c>
      <c r="M126">
        <v>160560</v>
      </c>
      <c r="N126">
        <f>IF(A125=Emisiones_CO2_CO2eq_LA[[#This Row],[País]],IFERROR(Emisiones_CO2_CO2eq_LA[[#This Row],[UCTUS (kilotoneladas CO₂e)]]-M125,0),0)</f>
        <v>-6790</v>
      </c>
      <c r="O126">
        <f>IF(A125=Emisiones_CO2_CO2eq_LA[[#This Row],[País]],IFERROR(((Emisiones_CO2_CO2eq_LA[[#This Row],[UCTUS (kilotoneladas CO₂e)]]-M125)/M125)*100,0),0)</f>
        <v>-4.0573648043023605</v>
      </c>
      <c r="P126">
        <v>3.7165806347075301</v>
      </c>
      <c r="Q126">
        <v>1400</v>
      </c>
      <c r="R126">
        <f>IF(A125=Emisiones_CO2_CO2eq_LA[[#This Row],[País]],IFERROR(Emisiones_CO2_CO2eq_LA[[#This Row],[Otras Quemas de Combustible (kilotoneladas CO₂e)]]-Q125,0),0)</f>
        <v>100</v>
      </c>
      <c r="S126">
        <f>IF(A125=Emisiones_CO2_CO2eq_LA[[#This Row],[País]],IFERROR(((Emisiones_CO2_CO2eq_LA[[#This Row],[Otras Quemas de Combustible (kilotoneladas CO₂e)]]-Q125)/Q125)*100,0),0)</f>
        <v>7.6923076923076925</v>
      </c>
      <c r="T126">
        <v>0.03</v>
      </c>
      <c r="U126">
        <v>21400</v>
      </c>
      <c r="V126">
        <f>IF(A125=Emisiones_CO2_CO2eq_LA[[#This Row],[País]],IFERROR(Emisiones_CO2_CO2eq_LA[[#This Row],[Transporte (kilotoneladas CO₂e)]]-U125,0),0)</f>
        <v>900</v>
      </c>
      <c r="W126">
        <f>IF(A125=Emisiones_CO2_CO2eq_LA[[#This Row],[País]],IFERROR(((Emisiones_CO2_CO2eq_LA[[#This Row],[Transporte (kilotoneladas CO₂e)]]-U125)/U125)*100,0),0)</f>
        <v>4.3902439024390238</v>
      </c>
      <c r="X126">
        <v>0.49535890372907998</v>
      </c>
      <c r="Y126">
        <v>13100</v>
      </c>
      <c r="Z126">
        <f>IF(A125=Emisiones_CO2_CO2eq_LA[[#This Row],[País]],IFERROR(Emisiones_CO2_CO2eq_LA[[#This Row],[Manufactura y Construcción (kilotoneladas CO₂e)]]-Y125,0),0)</f>
        <v>-1200</v>
      </c>
      <c r="AA126">
        <f>IF(A125=Emisiones_CO2_CO2eq_LA[[#This Row],[País]],IFERROR(((Emisiones_CO2_CO2eq_LA[[#This Row],[Manufactura y Construcción (kilotoneladas CO₂e)]]-Y125)/Y125)*100,0),0)</f>
        <v>-8.3916083916083917</v>
      </c>
      <c r="AB126">
        <v>0.30323372144163302</v>
      </c>
      <c r="AC126">
        <v>550</v>
      </c>
      <c r="AD126">
        <f>IF(A125=Emisiones_CO2_CO2eq_LA[[#This Row],[País]],IFERROR(Emisiones_CO2_CO2eq_LA[[#This Row],[Emisiones Fugitivas (kilotoneladas CO₂e)]]-AC125,0),0)</f>
        <v>-270</v>
      </c>
      <c r="AE126">
        <f>IF(A125=Emisiones_CO2_CO2eq_LA[[#This Row],[País]],IFERROR(((Emisiones_CO2_CO2eq_LA[[#This Row],[Emisiones Fugitivas (kilotoneladas CO₂e)]]-AC125)/AC125)*100,0),0)</f>
        <v>-32.926829268292686</v>
      </c>
      <c r="AF126">
        <v>1.2731186778083801E-2</v>
      </c>
      <c r="AG126">
        <v>12300</v>
      </c>
      <c r="AH126">
        <f>IF(A125=Emisiones_CO2_CO2eq_LA[[#This Row],[País]],IFERROR(Emisiones_CO2_CO2eq_LA[[#This Row],[Electricidad y Calor (kilotoneladas CO₂e)]]-AG125,0),0)</f>
        <v>-800</v>
      </c>
      <c r="AI126">
        <f>IF(A125=Emisiones_CO2_CO2eq_LA[[#This Row],[País]],IFERROR(((Emisiones_CO2_CO2eq_LA[[#This Row],[Electricidad y Calor (kilotoneladas CO₂e)]]-AG125)/AG125)*100,0),0)</f>
        <v>-6.1068702290076331</v>
      </c>
      <c r="AJ126">
        <v>0.28471563158260199</v>
      </c>
    </row>
    <row r="127" spans="1:36" x14ac:dyDescent="0.25">
      <c r="A127" t="s">
        <v>72</v>
      </c>
      <c r="B127" t="s">
        <v>72</v>
      </c>
      <c r="C127" t="s">
        <v>73</v>
      </c>
      <c r="D127">
        <v>2007</v>
      </c>
      <c r="E127">
        <v>5300</v>
      </c>
      <c r="F127">
        <f>IF(A126=Emisiones_CO2_CO2eq_LA[[#This Row],[País]],IFERROR(Emisiones_CO2_CO2eq_LA[[#This Row],[Edificios (kilotoneladas CO₂e)]]-E126,0),0)</f>
        <v>0</v>
      </c>
      <c r="G127">
        <f>IF(A126=Emisiones_CO2_CO2eq_LA[[#This Row],[País]],IFERROR(((Emisiones_CO2_CO2eq_LA[[#This Row],[Edificios (kilotoneladas CO₂e)]]-E126)/E126)*100,0),0)</f>
        <v>0</v>
      </c>
      <c r="H127">
        <v>0.121176094014358</v>
      </c>
      <c r="I127">
        <v>4710</v>
      </c>
      <c r="J127">
        <f>IF(A126=Emisiones_CO2_CO2eq_LA[[#This Row],[País]],IFERROR(Emisiones_CO2_CO2eq_LA[[#This Row],[Industria (kilotoneladas CO₂e)]]-I126,0),0)</f>
        <v>400</v>
      </c>
      <c r="K127">
        <f>IF(A126=Emisiones_CO2_CO2eq_LA[[#This Row],[País]],IFERROR(((Emisiones_CO2_CO2eq_LA[[#This Row],[Industria (kilotoneladas CO₂e)]]-I126)/I126)*100,0),0)</f>
        <v>9.2807424593967518</v>
      </c>
      <c r="L127">
        <v>0.107686679775024</v>
      </c>
      <c r="M127">
        <v>161030</v>
      </c>
      <c r="N127">
        <f>IF(A126=Emisiones_CO2_CO2eq_LA[[#This Row],[País]],IFERROR(Emisiones_CO2_CO2eq_LA[[#This Row],[UCTUS (kilotoneladas CO₂e)]]-M126,0),0)</f>
        <v>470</v>
      </c>
      <c r="O127">
        <f>IF(A126=Emisiones_CO2_CO2eq_LA[[#This Row],[País]],IFERROR(((Emisiones_CO2_CO2eq_LA[[#This Row],[UCTUS (kilotoneladas CO₂e)]]-M126)/M126)*100,0),0)</f>
        <v>0.29272546088689583</v>
      </c>
      <c r="P127">
        <v>3.6816955507796401</v>
      </c>
      <c r="Q127">
        <v>1500</v>
      </c>
      <c r="R127">
        <f>IF(A126=Emisiones_CO2_CO2eq_LA[[#This Row],[País]],IFERROR(Emisiones_CO2_CO2eq_LA[[#This Row],[Otras Quemas de Combustible (kilotoneladas CO₂e)]]-Q126,0),0)</f>
        <v>100</v>
      </c>
      <c r="S127">
        <f>IF(A126=Emisiones_CO2_CO2eq_LA[[#This Row],[País]],IFERROR(((Emisiones_CO2_CO2eq_LA[[#This Row],[Otras Quemas de Combustible (kilotoneladas CO₂e)]]-Q126)/Q126)*100,0),0)</f>
        <v>7.1428571428571423</v>
      </c>
      <c r="T127">
        <v>0.03</v>
      </c>
      <c r="U127">
        <v>21900</v>
      </c>
      <c r="V127">
        <f>IF(A126=Emisiones_CO2_CO2eq_LA[[#This Row],[País]],IFERROR(Emisiones_CO2_CO2eq_LA[[#This Row],[Transporte (kilotoneladas CO₂e)]]-U126,0),0)</f>
        <v>500</v>
      </c>
      <c r="W127">
        <f>IF(A126=Emisiones_CO2_CO2eq_LA[[#This Row],[País]],IFERROR(((Emisiones_CO2_CO2eq_LA[[#This Row],[Transporte (kilotoneladas CO₂e)]]-U126)/U126)*100,0),0)</f>
        <v>2.3364485981308412</v>
      </c>
      <c r="X127">
        <v>0.50070876583291402</v>
      </c>
      <c r="Y127">
        <v>13500</v>
      </c>
      <c r="Z127">
        <f>IF(A126=Emisiones_CO2_CO2eq_LA[[#This Row],[País]],IFERROR(Emisiones_CO2_CO2eq_LA[[#This Row],[Manufactura y Construcción (kilotoneladas CO₂e)]]-Y126,0),0)</f>
        <v>400</v>
      </c>
      <c r="AA127">
        <f>IF(A126=Emisiones_CO2_CO2eq_LA[[#This Row],[País]],IFERROR(((Emisiones_CO2_CO2eq_LA[[#This Row],[Manufactura y Construcción (kilotoneladas CO₂e)]]-Y126)/Y126)*100,0),0)</f>
        <v>3.0534351145038165</v>
      </c>
      <c r="AB127">
        <v>0.308656088527138</v>
      </c>
      <c r="AC127">
        <v>550</v>
      </c>
      <c r="AD127">
        <f>IF(A126=Emisiones_CO2_CO2eq_LA[[#This Row],[País]],IFERROR(Emisiones_CO2_CO2eq_LA[[#This Row],[Emisiones Fugitivas (kilotoneladas CO₂e)]]-AC126,0),0)</f>
        <v>0</v>
      </c>
      <c r="AE127">
        <f>IF(A126=Emisiones_CO2_CO2eq_LA[[#This Row],[País]],IFERROR(((Emisiones_CO2_CO2eq_LA[[#This Row],[Emisiones Fugitivas (kilotoneladas CO₂e)]]-AC126)/AC126)*100,0),0)</f>
        <v>0</v>
      </c>
      <c r="AF127">
        <v>1.2574877680735201E-2</v>
      </c>
      <c r="AG127">
        <v>12500</v>
      </c>
      <c r="AH127">
        <f>IF(A126=Emisiones_CO2_CO2eq_LA[[#This Row],[País]],IFERROR(Emisiones_CO2_CO2eq_LA[[#This Row],[Electricidad y Calor (kilotoneladas CO₂e)]]-AG126,0),0)</f>
        <v>200</v>
      </c>
      <c r="AI127">
        <f>IF(A126=Emisiones_CO2_CO2eq_LA[[#This Row],[País]],IFERROR(((Emisiones_CO2_CO2eq_LA[[#This Row],[Electricidad y Calor (kilotoneladas CO₂e)]]-AG126)/AG126)*100,0),0)</f>
        <v>1.6260162601626018</v>
      </c>
      <c r="AJ127">
        <v>0.28579267456216501</v>
      </c>
    </row>
    <row r="128" spans="1:36" x14ac:dyDescent="0.25">
      <c r="A128" t="s">
        <v>72</v>
      </c>
      <c r="B128" t="s">
        <v>72</v>
      </c>
      <c r="C128" t="s">
        <v>73</v>
      </c>
      <c r="D128">
        <v>2008</v>
      </c>
      <c r="E128">
        <v>5300</v>
      </c>
      <c r="F128">
        <f>IF(A127=Emisiones_CO2_CO2eq_LA[[#This Row],[País]],IFERROR(Emisiones_CO2_CO2eq_LA[[#This Row],[Edificios (kilotoneladas CO₂e)]]-E127,0),0)</f>
        <v>0</v>
      </c>
      <c r="G128">
        <f>IF(A127=Emisiones_CO2_CO2eq_LA[[#This Row],[País]],IFERROR(((Emisiones_CO2_CO2eq_LA[[#This Row],[Edificios (kilotoneladas CO₂e)]]-E127)/E127)*100,0),0)</f>
        <v>0</v>
      </c>
      <c r="H128">
        <v>0.119760479041916</v>
      </c>
      <c r="I128">
        <v>4400</v>
      </c>
      <c r="J128">
        <f>IF(A127=Emisiones_CO2_CO2eq_LA[[#This Row],[País]],IFERROR(Emisiones_CO2_CO2eq_LA[[#This Row],[Industria (kilotoneladas CO₂e)]]-I127,0),0)</f>
        <v>-310</v>
      </c>
      <c r="K128">
        <f>IF(A127=Emisiones_CO2_CO2eq_LA[[#This Row],[País]],IFERROR(((Emisiones_CO2_CO2eq_LA[[#This Row],[Industria (kilotoneladas CO₂e)]]-I127)/I127)*100,0),0)</f>
        <v>-6.5817409766454356</v>
      </c>
      <c r="L128">
        <v>9.94237939215908E-2</v>
      </c>
      <c r="M128">
        <v>160520</v>
      </c>
      <c r="N128">
        <f>IF(A127=Emisiones_CO2_CO2eq_LA[[#This Row],[País]],IFERROR(Emisiones_CO2_CO2eq_LA[[#This Row],[UCTUS (kilotoneladas CO₂e)]]-M127,0),0)</f>
        <v>-510</v>
      </c>
      <c r="O128">
        <f>IF(A127=Emisiones_CO2_CO2eq_LA[[#This Row],[País]],IFERROR(((Emisiones_CO2_CO2eq_LA[[#This Row],[UCTUS (kilotoneladas CO₂e)]]-M127)/M127)*100,0),0)</f>
        <v>-0.31671117183133579</v>
      </c>
      <c r="P128">
        <v>3.62716077279403</v>
      </c>
      <c r="Q128">
        <v>1700</v>
      </c>
      <c r="R128">
        <f>IF(A127=Emisiones_CO2_CO2eq_LA[[#This Row],[País]],IFERROR(Emisiones_CO2_CO2eq_LA[[#This Row],[Otras Quemas de Combustible (kilotoneladas CO₂e)]]-Q127,0),0)</f>
        <v>200</v>
      </c>
      <c r="S128">
        <f>IF(A127=Emisiones_CO2_CO2eq_LA[[#This Row],[País]],IFERROR(((Emisiones_CO2_CO2eq_LA[[#This Row],[Otras Quemas de Combustible (kilotoneladas CO₂e)]]-Q127)/Q127)*100,0),0)</f>
        <v>13.333333333333334</v>
      </c>
      <c r="T128">
        <v>0.04</v>
      </c>
      <c r="U128">
        <v>22300</v>
      </c>
      <c r="V128">
        <f>IF(A127=Emisiones_CO2_CO2eq_LA[[#This Row],[País]],IFERROR(Emisiones_CO2_CO2eq_LA[[#This Row],[Transporte (kilotoneladas CO₂e)]]-U127,0),0)</f>
        <v>400</v>
      </c>
      <c r="W128">
        <f>IF(A127=Emisiones_CO2_CO2eq_LA[[#This Row],[País]],IFERROR(((Emisiones_CO2_CO2eq_LA[[#This Row],[Transporte (kilotoneladas CO₂e)]]-U127)/U127)*100,0),0)</f>
        <v>1.8264840182648401</v>
      </c>
      <c r="X128">
        <v>0.50389786464806197</v>
      </c>
      <c r="Y128">
        <v>15300</v>
      </c>
      <c r="Z128">
        <f>IF(A127=Emisiones_CO2_CO2eq_LA[[#This Row],[País]],IFERROR(Emisiones_CO2_CO2eq_LA[[#This Row],[Manufactura y Construcción (kilotoneladas CO₂e)]]-Y127,0),0)</f>
        <v>1800</v>
      </c>
      <c r="AA128">
        <f>IF(A127=Emisiones_CO2_CO2eq_LA[[#This Row],[País]],IFERROR(((Emisiones_CO2_CO2eq_LA[[#This Row],[Manufactura y Construcción (kilotoneladas CO₂e)]]-Y127)/Y127)*100,0),0)</f>
        <v>13.333333333333334</v>
      </c>
      <c r="AB128">
        <v>0.34572364704553099</v>
      </c>
      <c r="AC128">
        <v>710</v>
      </c>
      <c r="AD128">
        <f>IF(A127=Emisiones_CO2_CO2eq_LA[[#This Row],[País]],IFERROR(Emisiones_CO2_CO2eq_LA[[#This Row],[Emisiones Fugitivas (kilotoneladas CO₂e)]]-AC127,0),0)</f>
        <v>160</v>
      </c>
      <c r="AE128">
        <f>IF(A127=Emisiones_CO2_CO2eq_LA[[#This Row],[País]],IFERROR(((Emisiones_CO2_CO2eq_LA[[#This Row],[Emisiones Fugitivas (kilotoneladas CO₂e)]]-AC127)/AC127)*100,0),0)</f>
        <v>29.09090909090909</v>
      </c>
      <c r="AF128">
        <v>1.6043384928256601E-2</v>
      </c>
      <c r="AG128">
        <v>11100</v>
      </c>
      <c r="AH128">
        <f>IF(A127=Emisiones_CO2_CO2eq_LA[[#This Row],[País]],IFERROR(Emisiones_CO2_CO2eq_LA[[#This Row],[Electricidad y Calor (kilotoneladas CO₂e)]]-AG127,0),0)</f>
        <v>-1400</v>
      </c>
      <c r="AI128">
        <f>IF(A127=Emisiones_CO2_CO2eq_LA[[#This Row],[País]],IFERROR(((Emisiones_CO2_CO2eq_LA[[#This Row],[Electricidad y Calor (kilotoneladas CO₂e)]]-AG127)/AG127)*100,0),0)</f>
        <v>-11.200000000000001</v>
      </c>
      <c r="AJ128">
        <v>0.250819116484013</v>
      </c>
    </row>
    <row r="129" spans="1:36" x14ac:dyDescent="0.25">
      <c r="A129" t="s">
        <v>72</v>
      </c>
      <c r="B129" t="s">
        <v>72</v>
      </c>
      <c r="C129" t="s">
        <v>73</v>
      </c>
      <c r="D129">
        <v>2009</v>
      </c>
      <c r="E129">
        <v>5000</v>
      </c>
      <c r="F129">
        <f>IF(A128=Emisiones_CO2_CO2eq_LA[[#This Row],[País]],IFERROR(Emisiones_CO2_CO2eq_LA[[#This Row],[Edificios (kilotoneladas CO₂e)]]-E128,0),0)</f>
        <v>-300</v>
      </c>
      <c r="G129">
        <f>IF(A128=Emisiones_CO2_CO2eq_LA[[#This Row],[País]],IFERROR(((Emisiones_CO2_CO2eq_LA[[#This Row],[Edificios (kilotoneladas CO₂e)]]-E128)/E128)*100,0),0)</f>
        <v>-5.6603773584905666</v>
      </c>
      <c r="H129">
        <v>0.111731843575418</v>
      </c>
      <c r="I129">
        <v>3850</v>
      </c>
      <c r="J129">
        <f>IF(A128=Emisiones_CO2_CO2eq_LA[[#This Row],[País]],IFERROR(Emisiones_CO2_CO2eq_LA[[#This Row],[Industria (kilotoneladas CO₂e)]]-I128,0),0)</f>
        <v>-550</v>
      </c>
      <c r="K129">
        <f>IF(A128=Emisiones_CO2_CO2eq_LA[[#This Row],[País]],IFERROR(((Emisiones_CO2_CO2eq_LA[[#This Row],[Industria (kilotoneladas CO₂e)]]-I128)/I128)*100,0),0)</f>
        <v>-12.5</v>
      </c>
      <c r="L129">
        <v>8.6033519553072604E-2</v>
      </c>
      <c r="M129">
        <v>160540</v>
      </c>
      <c r="N129">
        <f>IF(A128=Emisiones_CO2_CO2eq_LA[[#This Row],[País]],IFERROR(Emisiones_CO2_CO2eq_LA[[#This Row],[UCTUS (kilotoneladas CO₂e)]]-M128,0),0)</f>
        <v>20</v>
      </c>
      <c r="O129">
        <f>IF(A128=Emisiones_CO2_CO2eq_LA[[#This Row],[País]],IFERROR(((Emisiones_CO2_CO2eq_LA[[#This Row],[UCTUS (kilotoneladas CO₂e)]]-M128)/M128)*100,0),0)</f>
        <v>1.2459506603538501E-2</v>
      </c>
      <c r="P129">
        <v>3.58748603351955</v>
      </c>
      <c r="Q129">
        <v>2600</v>
      </c>
      <c r="R129">
        <f>IF(A128=Emisiones_CO2_CO2eq_LA[[#This Row],[País]],IFERROR(Emisiones_CO2_CO2eq_LA[[#This Row],[Otras Quemas de Combustible (kilotoneladas CO₂e)]]-Q128,0),0)</f>
        <v>900</v>
      </c>
      <c r="S129">
        <f>IF(A128=Emisiones_CO2_CO2eq_LA[[#This Row],[País]],IFERROR(((Emisiones_CO2_CO2eq_LA[[#This Row],[Otras Quemas de Combustible (kilotoneladas CO₂e)]]-Q128)/Q128)*100,0),0)</f>
        <v>52.941176470588239</v>
      </c>
      <c r="T129">
        <v>0.06</v>
      </c>
      <c r="U129">
        <v>20900</v>
      </c>
      <c r="V129">
        <f>IF(A128=Emisiones_CO2_CO2eq_LA[[#This Row],[País]],IFERROR(Emisiones_CO2_CO2eq_LA[[#This Row],[Transporte (kilotoneladas CO₂e)]]-U128,0),0)</f>
        <v>-1400</v>
      </c>
      <c r="W129">
        <f>IF(A128=Emisiones_CO2_CO2eq_LA[[#This Row],[País]],IFERROR(((Emisiones_CO2_CO2eq_LA[[#This Row],[Transporte (kilotoneladas CO₂e)]]-U128)/U128)*100,0),0)</f>
        <v>-6.2780269058295968</v>
      </c>
      <c r="X129">
        <v>0.46703910614525102</v>
      </c>
      <c r="Y129">
        <v>12800</v>
      </c>
      <c r="Z129">
        <f>IF(A128=Emisiones_CO2_CO2eq_LA[[#This Row],[País]],IFERROR(Emisiones_CO2_CO2eq_LA[[#This Row],[Manufactura y Construcción (kilotoneladas CO₂e)]]-Y128,0),0)</f>
        <v>-2500</v>
      </c>
      <c r="AA129">
        <f>IF(A128=Emisiones_CO2_CO2eq_LA[[#This Row],[País]],IFERROR(((Emisiones_CO2_CO2eq_LA[[#This Row],[Manufactura y Construcción (kilotoneladas CO₂e)]]-Y128)/Y128)*100,0),0)</f>
        <v>-16.33986928104575</v>
      </c>
      <c r="AB129">
        <v>0.28603351955307199</v>
      </c>
      <c r="AC129">
        <v>980</v>
      </c>
      <c r="AD129">
        <f>IF(A128=Emisiones_CO2_CO2eq_LA[[#This Row],[País]],IFERROR(Emisiones_CO2_CO2eq_LA[[#This Row],[Emisiones Fugitivas (kilotoneladas CO₂e)]]-AC128,0),0)</f>
        <v>270</v>
      </c>
      <c r="AE129">
        <f>IF(A128=Emisiones_CO2_CO2eq_LA[[#This Row],[País]],IFERROR(((Emisiones_CO2_CO2eq_LA[[#This Row],[Emisiones Fugitivas (kilotoneladas CO₂e)]]-AC128)/AC128)*100,0),0)</f>
        <v>38.028169014084504</v>
      </c>
      <c r="AF129">
        <v>2.1899441340782099E-2</v>
      </c>
      <c r="AG129">
        <v>17600</v>
      </c>
      <c r="AH129">
        <f>IF(A128=Emisiones_CO2_CO2eq_LA[[#This Row],[País]],IFERROR(Emisiones_CO2_CO2eq_LA[[#This Row],[Electricidad y Calor (kilotoneladas CO₂e)]]-AG128,0),0)</f>
        <v>6500</v>
      </c>
      <c r="AI129">
        <f>IF(A128=Emisiones_CO2_CO2eq_LA[[#This Row],[País]],IFERROR(((Emisiones_CO2_CO2eq_LA[[#This Row],[Electricidad y Calor (kilotoneladas CO₂e)]]-AG128)/AG128)*100,0),0)</f>
        <v>58.558558558558559</v>
      </c>
      <c r="AJ129">
        <v>0.393296089385474</v>
      </c>
    </row>
    <row r="130" spans="1:36" x14ac:dyDescent="0.25">
      <c r="A130" t="s">
        <v>72</v>
      </c>
      <c r="B130" t="s">
        <v>72</v>
      </c>
      <c r="C130" t="s">
        <v>73</v>
      </c>
      <c r="D130">
        <v>2010</v>
      </c>
      <c r="E130">
        <v>4900</v>
      </c>
      <c r="F130">
        <f>IF(A129=Emisiones_CO2_CO2eq_LA[[#This Row],[País]],IFERROR(Emisiones_CO2_CO2eq_LA[[#This Row],[Edificios (kilotoneladas CO₂e)]]-E129,0),0)</f>
        <v>-100</v>
      </c>
      <c r="G130">
        <f>IF(A129=Emisiones_CO2_CO2eq_LA[[#This Row],[País]],IFERROR(((Emisiones_CO2_CO2eq_LA[[#This Row],[Edificios (kilotoneladas CO₂e)]]-E129)/E129)*100,0),0)</f>
        <v>-2</v>
      </c>
      <c r="H130">
        <v>0.108351944806846</v>
      </c>
      <c r="I130">
        <v>3930</v>
      </c>
      <c r="J130">
        <f>IF(A129=Emisiones_CO2_CO2eq_LA[[#This Row],[País]],IFERROR(Emisiones_CO2_CO2eq_LA[[#This Row],[Industria (kilotoneladas CO₂e)]]-I129,0),0)</f>
        <v>80</v>
      </c>
      <c r="K130">
        <f>IF(A129=Emisiones_CO2_CO2eq_LA[[#This Row],[País]],IFERROR(((Emisiones_CO2_CO2eq_LA[[#This Row],[Industria (kilotoneladas CO₂e)]]-I129)/I129)*100,0),0)</f>
        <v>2.0779220779220777</v>
      </c>
      <c r="L130">
        <v>8.6902682263450007E-2</v>
      </c>
      <c r="M130">
        <v>160630</v>
      </c>
      <c r="N130">
        <f>IF(A129=Emisiones_CO2_CO2eq_LA[[#This Row],[País]],IFERROR(Emisiones_CO2_CO2eq_LA[[#This Row],[UCTUS (kilotoneladas CO₂e)]]-M129,0),0)</f>
        <v>90</v>
      </c>
      <c r="O130">
        <f>IF(A129=Emisiones_CO2_CO2eq_LA[[#This Row],[País]],IFERROR(((Emisiones_CO2_CO2eq_LA[[#This Row],[UCTUS (kilotoneladas CO₂e)]]-M129)/M129)*100,0),0)</f>
        <v>5.6060794817490968E-2</v>
      </c>
      <c r="P130">
        <v>3.5519536519027901</v>
      </c>
      <c r="Q130">
        <v>2700</v>
      </c>
      <c r="R130">
        <f>IF(A129=Emisiones_CO2_CO2eq_LA[[#This Row],[País]],IFERROR(Emisiones_CO2_CO2eq_LA[[#This Row],[Otras Quemas de Combustible (kilotoneladas CO₂e)]]-Q129,0),0)</f>
        <v>100</v>
      </c>
      <c r="S130">
        <f>IF(A129=Emisiones_CO2_CO2eq_LA[[#This Row],[País]],IFERROR(((Emisiones_CO2_CO2eq_LA[[#This Row],[Otras Quemas de Combustible (kilotoneladas CO₂e)]]-Q129)/Q129)*100,0),0)</f>
        <v>3.8461538461538463</v>
      </c>
      <c r="T130">
        <v>0.06</v>
      </c>
      <c r="U130">
        <v>21700</v>
      </c>
      <c r="V130">
        <f>IF(A129=Emisiones_CO2_CO2eq_LA[[#This Row],[País]],IFERROR(Emisiones_CO2_CO2eq_LA[[#This Row],[Transporte (kilotoneladas CO₂e)]]-U129,0),0)</f>
        <v>800</v>
      </c>
      <c r="W130">
        <f>IF(A129=Emisiones_CO2_CO2eq_LA[[#This Row],[País]],IFERROR(((Emisiones_CO2_CO2eq_LA[[#This Row],[Transporte (kilotoneladas CO₂e)]]-U129)/U129)*100,0),0)</f>
        <v>3.8277511961722488</v>
      </c>
      <c r="X130">
        <v>0.47984432700174601</v>
      </c>
      <c r="Y130">
        <v>13500</v>
      </c>
      <c r="Z130">
        <f>IF(A129=Emisiones_CO2_CO2eq_LA[[#This Row],[País]],IFERROR(Emisiones_CO2_CO2eq_LA[[#This Row],[Manufactura y Construcción (kilotoneladas CO₂e)]]-Y129,0),0)</f>
        <v>700</v>
      </c>
      <c r="AA130">
        <f>IF(A129=Emisiones_CO2_CO2eq_LA[[#This Row],[País]],IFERROR(((Emisiones_CO2_CO2eq_LA[[#This Row],[Manufactura y Construcción (kilotoneladas CO₂e)]]-Y129)/Y129)*100,0),0)</f>
        <v>5.46875</v>
      </c>
      <c r="AB130">
        <v>0.29852066426375901</v>
      </c>
      <c r="AC130">
        <v>1090</v>
      </c>
      <c r="AD130">
        <f>IF(A129=Emisiones_CO2_CO2eq_LA[[#This Row],[País]],IFERROR(Emisiones_CO2_CO2eq_LA[[#This Row],[Emisiones Fugitivas (kilotoneladas CO₂e)]]-AC129,0),0)</f>
        <v>110</v>
      </c>
      <c r="AE130">
        <f>IF(A129=Emisiones_CO2_CO2eq_LA[[#This Row],[País]],IFERROR(((Emisiones_CO2_CO2eq_LA[[#This Row],[Emisiones Fugitivas (kilotoneladas CO₂e)]]-AC129)/AC129)*100,0),0)</f>
        <v>11.224489795918368</v>
      </c>
      <c r="AF130">
        <v>2.41027795590739E-2</v>
      </c>
      <c r="AG130">
        <v>17300</v>
      </c>
      <c r="AH130">
        <f>IF(A129=Emisiones_CO2_CO2eq_LA[[#This Row],[País]],IFERROR(Emisiones_CO2_CO2eq_LA[[#This Row],[Electricidad y Calor (kilotoneladas CO₂e)]]-AG129,0),0)</f>
        <v>-300</v>
      </c>
      <c r="AI130">
        <f>IF(A129=Emisiones_CO2_CO2eq_LA[[#This Row],[País]],IFERROR(((Emisiones_CO2_CO2eq_LA[[#This Row],[Electricidad y Calor (kilotoneladas CO₂e)]]-AG129)/AG129)*100,0),0)</f>
        <v>-1.7045454545454544</v>
      </c>
      <c r="AJ130">
        <v>0.38254870309355798</v>
      </c>
    </row>
    <row r="131" spans="1:36" x14ac:dyDescent="0.25">
      <c r="A131" t="s">
        <v>72</v>
      </c>
      <c r="B131" t="s">
        <v>72</v>
      </c>
      <c r="C131" t="s">
        <v>73</v>
      </c>
      <c r="D131">
        <v>2011</v>
      </c>
      <c r="E131">
        <v>5400</v>
      </c>
      <c r="F131">
        <f>IF(A130=Emisiones_CO2_CO2eq_LA[[#This Row],[País]],IFERROR(Emisiones_CO2_CO2eq_LA[[#This Row],[Edificios (kilotoneladas CO₂e)]]-E130,0),0)</f>
        <v>500</v>
      </c>
      <c r="G131">
        <f>IF(A130=Emisiones_CO2_CO2eq_LA[[#This Row],[País]],IFERROR(((Emisiones_CO2_CO2eq_LA[[#This Row],[Edificios (kilotoneladas CO₂e)]]-E130)/E130)*100,0),0)</f>
        <v>10.204081632653061</v>
      </c>
      <c r="H131">
        <v>0.118257670323894</v>
      </c>
      <c r="I131">
        <v>4650</v>
      </c>
      <c r="J131">
        <f>IF(A130=Emisiones_CO2_CO2eq_LA[[#This Row],[País]],IFERROR(Emisiones_CO2_CO2eq_LA[[#This Row],[Industria (kilotoneladas CO₂e)]]-I130,0),0)</f>
        <v>720</v>
      </c>
      <c r="K131">
        <f>IF(A130=Emisiones_CO2_CO2eq_LA[[#This Row],[País]],IFERROR(((Emisiones_CO2_CO2eq_LA[[#This Row],[Industria (kilotoneladas CO₂e)]]-I130)/I130)*100,0),0)</f>
        <v>18.320610687022899</v>
      </c>
      <c r="L131">
        <v>0.10183299389002</v>
      </c>
      <c r="M131">
        <v>15230</v>
      </c>
      <c r="N131">
        <f>IF(A130=Emisiones_CO2_CO2eq_LA[[#This Row],[País]],IFERROR(Emisiones_CO2_CO2eq_LA[[#This Row],[UCTUS (kilotoneladas CO₂e)]]-M130,0),0)</f>
        <v>-145400</v>
      </c>
      <c r="O131">
        <f>IF(A130=Emisiones_CO2_CO2eq_LA[[#This Row],[País]],IFERROR(((Emisiones_CO2_CO2eq_LA[[#This Row],[UCTUS (kilotoneladas CO₂e)]]-M130)/M130)*100,0),0)</f>
        <v>-90.518583079125946</v>
      </c>
      <c r="P131">
        <v>0.33353042945053901</v>
      </c>
      <c r="Q131">
        <v>3400</v>
      </c>
      <c r="R131">
        <f>IF(A130=Emisiones_CO2_CO2eq_LA[[#This Row],[País]],IFERROR(Emisiones_CO2_CO2eq_LA[[#This Row],[Otras Quemas de Combustible (kilotoneladas CO₂e)]]-Q130,0),0)</f>
        <v>700</v>
      </c>
      <c r="S131">
        <f>IF(A130=Emisiones_CO2_CO2eq_LA[[#This Row],[País]],IFERROR(((Emisiones_CO2_CO2eq_LA[[#This Row],[Otras Quemas de Combustible (kilotoneladas CO₂e)]]-Q130)/Q130)*100,0),0)</f>
        <v>25.925925925925924</v>
      </c>
      <c r="T131">
        <v>7.0000000000000007E-2</v>
      </c>
      <c r="U131">
        <v>26400</v>
      </c>
      <c r="V131">
        <f>IF(A130=Emisiones_CO2_CO2eq_LA[[#This Row],[País]],IFERROR(Emisiones_CO2_CO2eq_LA[[#This Row],[Transporte (kilotoneladas CO₂e)]]-U130,0),0)</f>
        <v>4700</v>
      </c>
      <c r="W131">
        <f>IF(A130=Emisiones_CO2_CO2eq_LA[[#This Row],[País]],IFERROR(((Emisiones_CO2_CO2eq_LA[[#This Row],[Transporte (kilotoneladas CO₂e)]]-U130)/U130)*100,0),0)</f>
        <v>21.658986175115206</v>
      </c>
      <c r="X131">
        <v>0.57814861047237298</v>
      </c>
      <c r="Y131">
        <v>16700</v>
      </c>
      <c r="Z131">
        <f>IF(A130=Emisiones_CO2_CO2eq_LA[[#This Row],[País]],IFERROR(Emisiones_CO2_CO2eq_LA[[#This Row],[Manufactura y Construcción (kilotoneladas CO₂e)]]-Y130,0),0)</f>
        <v>3200</v>
      </c>
      <c r="AA131">
        <f>IF(A130=Emisiones_CO2_CO2eq_LA[[#This Row],[País]],IFERROR(((Emisiones_CO2_CO2eq_LA[[#This Row],[Manufactura y Construcción (kilotoneladas CO₂e)]]-Y130)/Y130)*100,0),0)</f>
        <v>23.703703703703706</v>
      </c>
      <c r="AB131">
        <v>0.36572279526093299</v>
      </c>
      <c r="AC131">
        <v>1150</v>
      </c>
      <c r="AD131">
        <f>IF(A130=Emisiones_CO2_CO2eq_LA[[#This Row],[País]],IFERROR(Emisiones_CO2_CO2eq_LA[[#This Row],[Emisiones Fugitivas (kilotoneladas CO₂e)]]-AC130,0),0)</f>
        <v>60</v>
      </c>
      <c r="AE131">
        <f>IF(A130=Emisiones_CO2_CO2eq_LA[[#This Row],[País]],IFERROR(((Emisiones_CO2_CO2eq_LA[[#This Row],[Emisiones Fugitivas (kilotoneladas CO₂e)]]-AC130)/AC130)*100,0),0)</f>
        <v>5.5045871559633035</v>
      </c>
      <c r="AF131">
        <v>2.5184503865273801E-2</v>
      </c>
      <c r="AG131">
        <v>13600</v>
      </c>
      <c r="AH131">
        <f>IF(A130=Emisiones_CO2_CO2eq_LA[[#This Row],[País]],IFERROR(Emisiones_CO2_CO2eq_LA[[#This Row],[Electricidad y Calor (kilotoneladas CO₂e)]]-AG130,0),0)</f>
        <v>-3700</v>
      </c>
      <c r="AI131">
        <f>IF(A130=Emisiones_CO2_CO2eq_LA[[#This Row],[País]],IFERROR(((Emisiones_CO2_CO2eq_LA[[#This Row],[Electricidad y Calor (kilotoneladas CO₂e)]]-AG130)/AG130)*100,0),0)</f>
        <v>-21.387283236994222</v>
      </c>
      <c r="AJ131">
        <v>0.29783413266758602</v>
      </c>
    </row>
    <row r="132" spans="1:36" x14ac:dyDescent="0.25">
      <c r="A132" t="s">
        <v>72</v>
      </c>
      <c r="B132" t="s">
        <v>72</v>
      </c>
      <c r="C132" t="s">
        <v>73</v>
      </c>
      <c r="D132">
        <v>2012</v>
      </c>
      <c r="E132">
        <v>5300</v>
      </c>
      <c r="F132">
        <f>IF(A131=Emisiones_CO2_CO2eq_LA[[#This Row],[País]],IFERROR(Emisiones_CO2_CO2eq_LA[[#This Row],[Edificios (kilotoneladas CO₂e)]]-E131,0),0)</f>
        <v>-100</v>
      </c>
      <c r="G132">
        <f>IF(A131=Emisiones_CO2_CO2eq_LA[[#This Row],[País]],IFERROR(((Emisiones_CO2_CO2eq_LA[[#This Row],[Edificios (kilotoneladas CO₂e)]]-E131)/E131)*100,0),0)</f>
        <v>-1.8518518518518516</v>
      </c>
      <c r="H132">
        <v>0.115027346123795</v>
      </c>
      <c r="I132">
        <v>4910</v>
      </c>
      <c r="J132">
        <f>IF(A131=Emisiones_CO2_CO2eq_LA[[#This Row],[País]],IFERROR(Emisiones_CO2_CO2eq_LA[[#This Row],[Industria (kilotoneladas CO₂e)]]-I131,0),0)</f>
        <v>260</v>
      </c>
      <c r="K132">
        <f>IF(A131=Emisiones_CO2_CO2eq_LA[[#This Row],[País]],IFERROR(((Emisiones_CO2_CO2eq_LA[[#This Row],[Industria (kilotoneladas CO₂e)]]-I131)/I131)*100,0),0)</f>
        <v>5.591397849462366</v>
      </c>
      <c r="L132">
        <v>0.10656306971091201</v>
      </c>
      <c r="M132">
        <v>15230</v>
      </c>
      <c r="N132">
        <f>IF(A131=Emisiones_CO2_CO2eq_LA[[#This Row],[País]],IFERROR(Emisiones_CO2_CO2eq_LA[[#This Row],[UCTUS (kilotoneladas CO₂e)]]-M131,0),0)</f>
        <v>0</v>
      </c>
      <c r="O132">
        <f>IF(A131=Emisiones_CO2_CO2eq_LA[[#This Row],[País]],IFERROR(((Emisiones_CO2_CO2eq_LA[[#This Row],[UCTUS (kilotoneladas CO₂e)]]-M131)/M131)*100,0),0)</f>
        <v>0</v>
      </c>
      <c r="P132">
        <v>0.33054084555951002</v>
      </c>
      <c r="Q132">
        <v>3700</v>
      </c>
      <c r="R132">
        <f>IF(A131=Emisiones_CO2_CO2eq_LA[[#This Row],[País]],IFERROR(Emisiones_CO2_CO2eq_LA[[#This Row],[Otras Quemas de Combustible (kilotoneladas CO₂e)]]-Q131,0),0)</f>
        <v>300</v>
      </c>
      <c r="S132">
        <f>IF(A131=Emisiones_CO2_CO2eq_LA[[#This Row],[País]],IFERROR(((Emisiones_CO2_CO2eq_LA[[#This Row],[Otras Quemas de Combustible (kilotoneladas CO₂e)]]-Q131)/Q131)*100,0),0)</f>
        <v>8.8235294117647065</v>
      </c>
      <c r="T132">
        <v>0.08</v>
      </c>
      <c r="U132">
        <v>27800</v>
      </c>
      <c r="V132">
        <f>IF(A131=Emisiones_CO2_CO2eq_LA[[#This Row],[País]],IFERROR(Emisiones_CO2_CO2eq_LA[[#This Row],[Transporte (kilotoneladas CO₂e)]]-U131,0),0)</f>
        <v>1400</v>
      </c>
      <c r="W132">
        <f>IF(A131=Emisiones_CO2_CO2eq_LA[[#This Row],[País]],IFERROR(((Emisiones_CO2_CO2eq_LA[[#This Row],[Transporte (kilotoneladas CO₂e)]]-U131)/U131)*100,0),0)</f>
        <v>5.3030303030303028</v>
      </c>
      <c r="X132">
        <v>0.603350985328587</v>
      </c>
      <c r="Y132">
        <v>13400</v>
      </c>
      <c r="Z132">
        <f>IF(A131=Emisiones_CO2_CO2eq_LA[[#This Row],[País]],IFERROR(Emisiones_CO2_CO2eq_LA[[#This Row],[Manufactura y Construcción (kilotoneladas CO₂e)]]-Y131,0),0)</f>
        <v>-3300</v>
      </c>
      <c r="AA132">
        <f>IF(A131=Emisiones_CO2_CO2eq_LA[[#This Row],[País]],IFERROR(((Emisiones_CO2_CO2eq_LA[[#This Row],[Manufactura y Construcción (kilotoneladas CO₂e)]]-Y131)/Y131)*100,0),0)</f>
        <v>-19.760479041916167</v>
      </c>
      <c r="AB132">
        <v>0.29082385623752</v>
      </c>
      <c r="AC132">
        <v>1260</v>
      </c>
      <c r="AD132">
        <f>IF(A131=Emisiones_CO2_CO2eq_LA[[#This Row],[País]],IFERROR(Emisiones_CO2_CO2eq_LA[[#This Row],[Emisiones Fugitivas (kilotoneladas CO₂e)]]-AC131,0),0)</f>
        <v>110</v>
      </c>
      <c r="AE132">
        <f>IF(A131=Emisiones_CO2_CO2eq_LA[[#This Row],[País]],IFERROR(((Emisiones_CO2_CO2eq_LA[[#This Row],[Emisiones Fugitivas (kilotoneladas CO₂e)]]-AC131)/AC131)*100,0),0)</f>
        <v>9.5652173913043477</v>
      </c>
      <c r="AF132">
        <v>2.7346123795468299E-2</v>
      </c>
      <c r="AG132">
        <v>15100</v>
      </c>
      <c r="AH132">
        <f>IF(A131=Emisiones_CO2_CO2eq_LA[[#This Row],[País]],IFERROR(Emisiones_CO2_CO2eq_LA[[#This Row],[Electricidad y Calor (kilotoneladas CO₂e)]]-AG131,0),0)</f>
        <v>1500</v>
      </c>
      <c r="AI132">
        <f>IF(A131=Emisiones_CO2_CO2eq_LA[[#This Row],[País]],IFERROR(((Emisiones_CO2_CO2eq_LA[[#This Row],[Electricidad y Calor (kilotoneladas CO₂e)]]-AG131)/AG131)*100,0),0)</f>
        <v>11.029411764705882</v>
      </c>
      <c r="AJ132">
        <v>0.32771942008854898</v>
      </c>
    </row>
    <row r="133" spans="1:36" x14ac:dyDescent="0.25">
      <c r="A133" t="s">
        <v>72</v>
      </c>
      <c r="B133" t="s">
        <v>72</v>
      </c>
      <c r="C133" t="s">
        <v>73</v>
      </c>
      <c r="D133">
        <v>2013</v>
      </c>
      <c r="E133">
        <v>4500</v>
      </c>
      <c r="F133">
        <f>IF(A132=Emisiones_CO2_CO2eq_LA[[#This Row],[País]],IFERROR(Emisiones_CO2_CO2eq_LA[[#This Row],[Edificios (kilotoneladas CO₂e)]]-E132,0),0)</f>
        <v>-800</v>
      </c>
      <c r="G133">
        <f>IF(A132=Emisiones_CO2_CO2eq_LA[[#This Row],[País]],IFERROR(((Emisiones_CO2_CO2eq_LA[[#This Row],[Edificios (kilotoneladas CO₂e)]]-E132)/E132)*100,0),0)</f>
        <v>-15.09433962264151</v>
      </c>
      <c r="H133">
        <v>9.6784600494676798E-2</v>
      </c>
      <c r="I133">
        <v>5050</v>
      </c>
      <c r="J133">
        <f>IF(A132=Emisiones_CO2_CO2eq_LA[[#This Row],[País]],IFERROR(Emisiones_CO2_CO2eq_LA[[#This Row],[Industria (kilotoneladas CO₂e)]]-I132,0),0)</f>
        <v>140</v>
      </c>
      <c r="K133">
        <f>IF(A132=Emisiones_CO2_CO2eq_LA[[#This Row],[País]],IFERROR(((Emisiones_CO2_CO2eq_LA[[#This Row],[Industria (kilotoneladas CO₂e)]]-I132)/I132)*100,0),0)</f>
        <v>2.8513238289205702</v>
      </c>
      <c r="L133">
        <v>0.10861382944402601</v>
      </c>
      <c r="M133">
        <v>15280</v>
      </c>
      <c r="N133">
        <f>IF(A132=Emisiones_CO2_CO2eq_LA[[#This Row],[País]],IFERROR(Emisiones_CO2_CO2eq_LA[[#This Row],[UCTUS (kilotoneladas CO₂e)]]-M132,0),0)</f>
        <v>50</v>
      </c>
      <c r="O133">
        <f>IF(A132=Emisiones_CO2_CO2eq_LA[[#This Row],[País]],IFERROR(((Emisiones_CO2_CO2eq_LA[[#This Row],[UCTUS (kilotoneladas CO₂e)]]-M132)/M132)*100,0),0)</f>
        <v>0.3282994090610637</v>
      </c>
      <c r="P133">
        <v>0.32863748790192399</v>
      </c>
      <c r="Q133">
        <v>8900</v>
      </c>
      <c r="R133">
        <f>IF(A132=Emisiones_CO2_CO2eq_LA[[#This Row],[País]],IFERROR(Emisiones_CO2_CO2eq_LA[[#This Row],[Otras Quemas de Combustible (kilotoneladas CO₂e)]]-Q132,0),0)</f>
        <v>5200</v>
      </c>
      <c r="S133">
        <f>IF(A132=Emisiones_CO2_CO2eq_LA[[#This Row],[País]],IFERROR(((Emisiones_CO2_CO2eq_LA[[#This Row],[Otras Quemas de Combustible (kilotoneladas CO₂e)]]-Q132)/Q132)*100,0),0)</f>
        <v>140.54054054054055</v>
      </c>
      <c r="T133">
        <v>0.19</v>
      </c>
      <c r="U133">
        <v>27000</v>
      </c>
      <c r="V133">
        <f>IF(A132=Emisiones_CO2_CO2eq_LA[[#This Row],[País]],IFERROR(Emisiones_CO2_CO2eq_LA[[#This Row],[Transporte (kilotoneladas CO₂e)]]-U132,0),0)</f>
        <v>-800</v>
      </c>
      <c r="W133">
        <f>IF(A132=Emisiones_CO2_CO2eq_LA[[#This Row],[País]],IFERROR(((Emisiones_CO2_CO2eq_LA[[#This Row],[Transporte (kilotoneladas CO₂e)]]-U132)/U132)*100,0),0)</f>
        <v>-2.877697841726619</v>
      </c>
      <c r="X133">
        <v>0.58070760296806101</v>
      </c>
      <c r="Y133">
        <v>14900</v>
      </c>
      <c r="Z133">
        <f>IF(A132=Emisiones_CO2_CO2eq_LA[[#This Row],[País]],IFERROR(Emisiones_CO2_CO2eq_LA[[#This Row],[Manufactura y Construcción (kilotoneladas CO₂e)]]-Y132,0),0)</f>
        <v>1500</v>
      </c>
      <c r="AA133">
        <f>IF(A132=Emisiones_CO2_CO2eq_LA[[#This Row],[País]],IFERROR(((Emisiones_CO2_CO2eq_LA[[#This Row],[Manufactura y Construcción (kilotoneladas CO₂e)]]-Y132)/Y132)*100,0),0)</f>
        <v>11.194029850746269</v>
      </c>
      <c r="AB133">
        <v>0.320464566082374</v>
      </c>
      <c r="AC133">
        <v>1420</v>
      </c>
      <c r="AD133">
        <f>IF(A132=Emisiones_CO2_CO2eq_LA[[#This Row],[País]],IFERROR(Emisiones_CO2_CO2eq_LA[[#This Row],[Emisiones Fugitivas (kilotoneladas CO₂e)]]-AC132,0),0)</f>
        <v>160</v>
      </c>
      <c r="AE133">
        <f>IF(A132=Emisiones_CO2_CO2eq_LA[[#This Row],[País]],IFERROR(((Emisiones_CO2_CO2eq_LA[[#This Row],[Emisiones Fugitivas (kilotoneladas CO₂e)]]-AC132)/AC132)*100,0),0)</f>
        <v>12.698412698412698</v>
      </c>
      <c r="AF133">
        <v>3.0540918378320198E-2</v>
      </c>
      <c r="AG133">
        <v>20200</v>
      </c>
      <c r="AH133">
        <f>IF(A132=Emisiones_CO2_CO2eq_LA[[#This Row],[País]],IFERROR(Emisiones_CO2_CO2eq_LA[[#This Row],[Electricidad y Calor (kilotoneladas CO₂e)]]-AG132,0),0)</f>
        <v>5100</v>
      </c>
      <c r="AI133">
        <f>IF(A132=Emisiones_CO2_CO2eq_LA[[#This Row],[País]],IFERROR(((Emisiones_CO2_CO2eq_LA[[#This Row],[Electricidad y Calor (kilotoneladas CO₂e)]]-AG132)/AG132)*100,0),0)</f>
        <v>33.774834437086092</v>
      </c>
      <c r="AJ133">
        <v>0.43445531777610402</v>
      </c>
    </row>
    <row r="134" spans="1:36" x14ac:dyDescent="0.25">
      <c r="A134" t="s">
        <v>72</v>
      </c>
      <c r="B134" t="s">
        <v>72</v>
      </c>
      <c r="C134" t="s">
        <v>73</v>
      </c>
      <c r="D134">
        <v>2014</v>
      </c>
      <c r="E134">
        <v>4700</v>
      </c>
      <c r="F134">
        <f>IF(A133=Emisiones_CO2_CO2eq_LA[[#This Row],[País]],IFERROR(Emisiones_CO2_CO2eq_LA[[#This Row],[Edificios (kilotoneladas CO₂e)]]-E133,0),0)</f>
        <v>200</v>
      </c>
      <c r="G134">
        <f>IF(A133=Emisiones_CO2_CO2eq_LA[[#This Row],[País]],IFERROR(((Emisiones_CO2_CO2eq_LA[[#This Row],[Edificios (kilotoneladas CO₂e)]]-E133)/E133)*100,0),0)</f>
        <v>4.4444444444444446</v>
      </c>
      <c r="H134">
        <v>0.10006813149378301</v>
      </c>
      <c r="I134">
        <v>5560</v>
      </c>
      <c r="J134">
        <f>IF(A133=Emisiones_CO2_CO2eq_LA[[#This Row],[País]],IFERROR(Emisiones_CO2_CO2eq_LA[[#This Row],[Industria (kilotoneladas CO₂e)]]-I133,0),0)</f>
        <v>510</v>
      </c>
      <c r="K134">
        <f>IF(A133=Emisiones_CO2_CO2eq_LA[[#This Row],[País]],IFERROR(((Emisiones_CO2_CO2eq_LA[[#This Row],[Industria (kilotoneladas CO₂e)]]-I133)/I133)*100,0),0)</f>
        <v>10.099009900990099</v>
      </c>
      <c r="L134">
        <v>0.118378470447964</v>
      </c>
      <c r="M134">
        <v>17380</v>
      </c>
      <c r="N134">
        <f>IF(A133=Emisiones_CO2_CO2eq_LA[[#This Row],[País]],IFERROR(Emisiones_CO2_CO2eq_LA[[#This Row],[UCTUS (kilotoneladas CO₂e)]]-M133,0),0)</f>
        <v>2100</v>
      </c>
      <c r="O134">
        <f>IF(A133=Emisiones_CO2_CO2eq_LA[[#This Row],[País]],IFERROR(((Emisiones_CO2_CO2eq_LA[[#This Row],[UCTUS (kilotoneladas CO₂e)]]-M133)/M133)*100,0),0)</f>
        <v>13.743455497382199</v>
      </c>
      <c r="P134">
        <v>0.37003917560892502</v>
      </c>
      <c r="Q134">
        <v>9500</v>
      </c>
      <c r="R134">
        <f>IF(A133=Emisiones_CO2_CO2eq_LA[[#This Row],[País]],IFERROR(Emisiones_CO2_CO2eq_LA[[#This Row],[Otras Quemas de Combustible (kilotoneladas CO₂e)]]-Q133,0),0)</f>
        <v>600</v>
      </c>
      <c r="S134">
        <f>IF(A133=Emisiones_CO2_CO2eq_LA[[#This Row],[País]],IFERROR(((Emisiones_CO2_CO2eq_LA[[#This Row],[Otras Quemas de Combustible (kilotoneladas CO₂e)]]-Q133)/Q133)*100,0),0)</f>
        <v>6.7415730337078648</v>
      </c>
      <c r="T134">
        <v>0.2</v>
      </c>
      <c r="U134">
        <v>28100</v>
      </c>
      <c r="V134">
        <f>IF(A133=Emisiones_CO2_CO2eq_LA[[#This Row],[País]],IFERROR(Emisiones_CO2_CO2eq_LA[[#This Row],[Transporte (kilotoneladas CO₂e)]]-U133,0),0)</f>
        <v>1100</v>
      </c>
      <c r="W134">
        <f>IF(A133=Emisiones_CO2_CO2eq_LA[[#This Row],[País]],IFERROR(((Emisiones_CO2_CO2eq_LA[[#This Row],[Transporte (kilotoneladas CO₂e)]]-U133)/U133)*100,0),0)</f>
        <v>4.0740740740740744</v>
      </c>
      <c r="X134">
        <v>0.59827967978197905</v>
      </c>
      <c r="Y134">
        <v>15400</v>
      </c>
      <c r="Z134">
        <f>IF(A133=Emisiones_CO2_CO2eq_LA[[#This Row],[País]],IFERROR(Emisiones_CO2_CO2eq_LA[[#This Row],[Manufactura y Construcción (kilotoneladas CO₂e)]]-Y133,0),0)</f>
        <v>500</v>
      </c>
      <c r="AA134">
        <f>IF(A133=Emisiones_CO2_CO2eq_LA[[#This Row],[País]],IFERROR(((Emisiones_CO2_CO2eq_LA[[#This Row],[Manufactura y Construcción (kilotoneladas CO₂e)]]-Y133)/Y133)*100,0),0)</f>
        <v>3.3557046979865772</v>
      </c>
      <c r="AB134">
        <v>0.32788281383069301</v>
      </c>
      <c r="AC134">
        <v>1310</v>
      </c>
      <c r="AD134">
        <f>IF(A133=Emisiones_CO2_CO2eq_LA[[#This Row],[País]],IFERROR(Emisiones_CO2_CO2eq_LA[[#This Row],[Emisiones Fugitivas (kilotoneladas CO₂e)]]-AC133,0),0)</f>
        <v>-110</v>
      </c>
      <c r="AE134">
        <f>IF(A133=Emisiones_CO2_CO2eq_LA[[#This Row],[País]],IFERROR(((Emisiones_CO2_CO2eq_LA[[#This Row],[Emisiones Fugitivas (kilotoneladas CO₂e)]]-AC133)/AC133)*100,0),0)</f>
        <v>-7.7464788732394361</v>
      </c>
      <c r="AF134">
        <v>2.7891330267416099E-2</v>
      </c>
      <c r="AG134">
        <v>20800</v>
      </c>
      <c r="AH134">
        <f>IF(A133=Emisiones_CO2_CO2eq_LA[[#This Row],[País]],IFERROR(Emisiones_CO2_CO2eq_LA[[#This Row],[Electricidad y Calor (kilotoneladas CO₂e)]]-AG133,0),0)</f>
        <v>600</v>
      </c>
      <c r="AI134">
        <f>IF(A133=Emisiones_CO2_CO2eq_LA[[#This Row],[País]],IFERROR(((Emisiones_CO2_CO2eq_LA[[#This Row],[Electricidad y Calor (kilotoneladas CO₂e)]]-AG133)/AG133)*100,0),0)</f>
        <v>2.9702970297029703</v>
      </c>
      <c r="AJ134">
        <v>0.44285470958950701</v>
      </c>
    </row>
    <row r="135" spans="1:36" x14ac:dyDescent="0.25">
      <c r="A135" t="s">
        <v>72</v>
      </c>
      <c r="B135" t="s">
        <v>72</v>
      </c>
      <c r="C135" t="s">
        <v>73</v>
      </c>
      <c r="D135">
        <v>2015</v>
      </c>
      <c r="E135">
        <v>4500</v>
      </c>
      <c r="F135">
        <f>IF(A134=Emisiones_CO2_CO2eq_LA[[#This Row],[País]],IFERROR(Emisiones_CO2_CO2eq_LA[[#This Row],[Edificios (kilotoneladas CO₂e)]]-E134,0),0)</f>
        <v>-200</v>
      </c>
      <c r="G135">
        <f>IF(A134=Emisiones_CO2_CO2eq_LA[[#This Row],[País]],IFERROR(((Emisiones_CO2_CO2eq_LA[[#This Row],[Edificios (kilotoneladas CO₂e)]]-E134)/E134)*100,0),0)</f>
        <v>-4.2553191489361701</v>
      </c>
      <c r="H135">
        <v>9.4694976957555604E-2</v>
      </c>
      <c r="I135">
        <v>5910</v>
      </c>
      <c r="J135">
        <f>IF(A134=Emisiones_CO2_CO2eq_LA[[#This Row],[País]],IFERROR(Emisiones_CO2_CO2eq_LA[[#This Row],[Industria (kilotoneladas CO₂e)]]-I134,0),0)</f>
        <v>350</v>
      </c>
      <c r="K135">
        <f>IF(A134=Emisiones_CO2_CO2eq_LA[[#This Row],[País]],IFERROR(((Emisiones_CO2_CO2eq_LA[[#This Row],[Industria (kilotoneladas CO₂e)]]-I134)/I134)*100,0),0)</f>
        <v>6.2949640287769784</v>
      </c>
      <c r="L135">
        <v>0.124366069737589</v>
      </c>
      <c r="M135">
        <v>16090</v>
      </c>
      <c r="N135">
        <f>IF(A134=Emisiones_CO2_CO2eq_LA[[#This Row],[País]],IFERROR(Emisiones_CO2_CO2eq_LA[[#This Row],[UCTUS (kilotoneladas CO₂e)]]-M134,0),0)</f>
        <v>-1290</v>
      </c>
      <c r="O135">
        <f>IF(A134=Emisiones_CO2_CO2eq_LA[[#This Row],[País]],IFERROR(((Emisiones_CO2_CO2eq_LA[[#This Row],[UCTUS (kilotoneladas CO₂e)]]-M134)/M134)*100,0),0)</f>
        <v>-7.4223245109321061</v>
      </c>
      <c r="P135">
        <v>0.33858715094379299</v>
      </c>
      <c r="Q135">
        <v>7400</v>
      </c>
      <c r="R135">
        <f>IF(A134=Emisiones_CO2_CO2eq_LA[[#This Row],[País]],IFERROR(Emisiones_CO2_CO2eq_LA[[#This Row],[Otras Quemas de Combustible (kilotoneladas CO₂e)]]-Q134,0),0)</f>
        <v>-2100</v>
      </c>
      <c r="S135">
        <f>IF(A134=Emisiones_CO2_CO2eq_LA[[#This Row],[País]],IFERROR(((Emisiones_CO2_CO2eq_LA[[#This Row],[Otras Quemas de Combustible (kilotoneladas CO₂e)]]-Q134)/Q134)*100,0),0)</f>
        <v>-22.105263157894736</v>
      </c>
      <c r="T135">
        <v>0.16</v>
      </c>
      <c r="U135">
        <v>30300</v>
      </c>
      <c r="V135">
        <f>IF(A134=Emisiones_CO2_CO2eq_LA[[#This Row],[País]],IFERROR(Emisiones_CO2_CO2eq_LA[[#This Row],[Transporte (kilotoneladas CO₂e)]]-U134,0),0)</f>
        <v>2200</v>
      </c>
      <c r="W135">
        <f>IF(A134=Emisiones_CO2_CO2eq_LA[[#This Row],[País]],IFERROR(((Emisiones_CO2_CO2eq_LA[[#This Row],[Transporte (kilotoneladas CO₂e)]]-U134)/U134)*100,0),0)</f>
        <v>7.8291814946619214</v>
      </c>
      <c r="X135">
        <v>0.63761284484754099</v>
      </c>
      <c r="Y135">
        <v>13800</v>
      </c>
      <c r="Z135">
        <f>IF(A134=Emisiones_CO2_CO2eq_LA[[#This Row],[País]],IFERROR(Emisiones_CO2_CO2eq_LA[[#This Row],[Manufactura y Construcción (kilotoneladas CO₂e)]]-Y134,0),0)</f>
        <v>-1600</v>
      </c>
      <c r="AA135">
        <f>IF(A134=Emisiones_CO2_CO2eq_LA[[#This Row],[País]],IFERROR(((Emisiones_CO2_CO2eq_LA[[#This Row],[Manufactura y Construcción (kilotoneladas CO₂e)]]-Y134)/Y134)*100,0),0)</f>
        <v>-10.38961038961039</v>
      </c>
      <c r="AB135">
        <v>0.29039792933650299</v>
      </c>
      <c r="AC135">
        <v>1310</v>
      </c>
      <c r="AD135">
        <f>IF(A134=Emisiones_CO2_CO2eq_LA[[#This Row],[País]],IFERROR(Emisiones_CO2_CO2eq_LA[[#This Row],[Emisiones Fugitivas (kilotoneladas CO₂e)]]-AC134,0),0)</f>
        <v>0</v>
      </c>
      <c r="AE135">
        <f>IF(A134=Emisiones_CO2_CO2eq_LA[[#This Row],[País]],IFERROR(((Emisiones_CO2_CO2eq_LA[[#This Row],[Emisiones Fugitivas (kilotoneladas CO₂e)]]-AC134)/AC134)*100,0),0)</f>
        <v>0</v>
      </c>
      <c r="AF135">
        <v>2.7566759958754999E-2</v>
      </c>
      <c r="AG135">
        <v>22300</v>
      </c>
      <c r="AH135">
        <f>IF(A134=Emisiones_CO2_CO2eq_LA[[#This Row],[País]],IFERROR(Emisiones_CO2_CO2eq_LA[[#This Row],[Electricidad y Calor (kilotoneladas CO₂e)]]-AG134,0),0)</f>
        <v>1500</v>
      </c>
      <c r="AI135">
        <f>IF(A134=Emisiones_CO2_CO2eq_LA[[#This Row],[País]],IFERROR(((Emisiones_CO2_CO2eq_LA[[#This Row],[Electricidad y Calor (kilotoneladas CO₂e)]]-AG134)/AG134)*100,0),0)</f>
        <v>7.2115384615384608</v>
      </c>
      <c r="AJ135">
        <v>0.46926621914521999</v>
      </c>
    </row>
    <row r="136" spans="1:36" x14ac:dyDescent="0.25">
      <c r="A136" t="s">
        <v>72</v>
      </c>
      <c r="B136" t="s">
        <v>72</v>
      </c>
      <c r="C136" t="s">
        <v>73</v>
      </c>
      <c r="D136">
        <v>2016</v>
      </c>
      <c r="E136">
        <v>4700</v>
      </c>
      <c r="F136">
        <f>IF(A135=Emisiones_CO2_CO2eq_LA[[#This Row],[País]],IFERROR(Emisiones_CO2_CO2eq_LA[[#This Row],[Edificios (kilotoneladas CO₂e)]]-E135,0),0)</f>
        <v>200</v>
      </c>
      <c r="G136">
        <f>IF(A135=Emisiones_CO2_CO2eq_LA[[#This Row],[País]],IFERROR(((Emisiones_CO2_CO2eq_LA[[#This Row],[Edificios (kilotoneladas CO₂e)]]-E135)/E135)*100,0),0)</f>
        <v>4.4444444444444446</v>
      </c>
      <c r="H136">
        <v>9.7560975609756101E-2</v>
      </c>
      <c r="I136">
        <v>5910</v>
      </c>
      <c r="J136">
        <f>IF(A135=Emisiones_CO2_CO2eq_LA[[#This Row],[País]],IFERROR(Emisiones_CO2_CO2eq_LA[[#This Row],[Industria (kilotoneladas CO₂e)]]-I135,0),0)</f>
        <v>0</v>
      </c>
      <c r="K136">
        <f>IF(A135=Emisiones_CO2_CO2eq_LA[[#This Row],[País]],IFERROR(((Emisiones_CO2_CO2eq_LA[[#This Row],[Industria (kilotoneladas CO₂e)]]-I135)/I135)*100,0),0)</f>
        <v>0</v>
      </c>
      <c r="L136">
        <v>0.12267773741567201</v>
      </c>
      <c r="M136">
        <v>33140</v>
      </c>
      <c r="N136">
        <f>IF(A135=Emisiones_CO2_CO2eq_LA[[#This Row],[País]],IFERROR(Emisiones_CO2_CO2eq_LA[[#This Row],[UCTUS (kilotoneladas CO₂e)]]-M135,0),0)</f>
        <v>17050</v>
      </c>
      <c r="O136">
        <f>IF(A135=Emisiones_CO2_CO2eq_LA[[#This Row],[País]],IFERROR(((Emisiones_CO2_CO2eq_LA[[#This Row],[UCTUS (kilotoneladas CO₂e)]]-M135)/M135)*100,0),0)</f>
        <v>105.96643878185208</v>
      </c>
      <c r="P136">
        <v>0.68790866632070502</v>
      </c>
      <c r="Q136">
        <v>7200</v>
      </c>
      <c r="R136">
        <f>IF(A135=Emisiones_CO2_CO2eq_LA[[#This Row],[País]],IFERROR(Emisiones_CO2_CO2eq_LA[[#This Row],[Otras Quemas de Combustible (kilotoneladas CO₂e)]]-Q135,0),0)</f>
        <v>-200</v>
      </c>
      <c r="S136">
        <f>IF(A135=Emisiones_CO2_CO2eq_LA[[#This Row],[País]],IFERROR(((Emisiones_CO2_CO2eq_LA[[#This Row],[Otras Quemas de Combustible (kilotoneladas CO₂e)]]-Q135)/Q135)*100,0),0)</f>
        <v>-2.7027027027027026</v>
      </c>
      <c r="T136">
        <v>0.15</v>
      </c>
      <c r="U136">
        <v>31500</v>
      </c>
      <c r="V136">
        <f>IF(A135=Emisiones_CO2_CO2eq_LA[[#This Row],[País]],IFERROR(Emisiones_CO2_CO2eq_LA[[#This Row],[Transporte (kilotoneladas CO₂e)]]-U135,0),0)</f>
        <v>1200</v>
      </c>
      <c r="W136">
        <f>IF(A135=Emisiones_CO2_CO2eq_LA[[#This Row],[País]],IFERROR(((Emisiones_CO2_CO2eq_LA[[#This Row],[Transporte (kilotoneladas CO₂e)]]-U135)/U135)*100,0),0)</f>
        <v>3.9603960396039604</v>
      </c>
      <c r="X136">
        <v>0.65386611312921605</v>
      </c>
      <c r="Y136">
        <v>14700</v>
      </c>
      <c r="Z136">
        <f>IF(A135=Emisiones_CO2_CO2eq_LA[[#This Row],[País]],IFERROR(Emisiones_CO2_CO2eq_LA[[#This Row],[Manufactura y Construcción (kilotoneladas CO₂e)]]-Y135,0),0)</f>
        <v>900</v>
      </c>
      <c r="AA136">
        <f>IF(A135=Emisiones_CO2_CO2eq_LA[[#This Row],[País]],IFERROR(((Emisiones_CO2_CO2eq_LA[[#This Row],[Manufactura y Construcción (kilotoneladas CO₂e)]]-Y135)/Y135)*100,0),0)</f>
        <v>6.5217391304347823</v>
      </c>
      <c r="AB136">
        <v>0.30513751946030099</v>
      </c>
      <c r="AC136">
        <v>1310</v>
      </c>
      <c r="AD136">
        <f>IF(A135=Emisiones_CO2_CO2eq_LA[[#This Row],[País]],IFERROR(Emisiones_CO2_CO2eq_LA[[#This Row],[Emisiones Fugitivas (kilotoneladas CO₂e)]]-AC135,0),0)</f>
        <v>0</v>
      </c>
      <c r="AE136">
        <f>IF(A135=Emisiones_CO2_CO2eq_LA[[#This Row],[País]],IFERROR(((Emisiones_CO2_CO2eq_LA[[#This Row],[Emisiones Fugitivas (kilotoneladas CO₂e)]]-AC135)/AC135)*100,0),0)</f>
        <v>0</v>
      </c>
      <c r="AF136">
        <v>2.71925272444213E-2</v>
      </c>
      <c r="AG136">
        <v>28000</v>
      </c>
      <c r="AH136">
        <f>IF(A135=Emisiones_CO2_CO2eq_LA[[#This Row],[País]],IFERROR(Emisiones_CO2_CO2eq_LA[[#This Row],[Electricidad y Calor (kilotoneladas CO₂e)]]-AG135,0),0)</f>
        <v>5700</v>
      </c>
      <c r="AI136">
        <f>IF(A135=Emisiones_CO2_CO2eq_LA[[#This Row],[País]],IFERROR(((Emisiones_CO2_CO2eq_LA[[#This Row],[Electricidad y Calor (kilotoneladas CO₂e)]]-AG135)/AG135)*100,0),0)</f>
        <v>25.560538116591928</v>
      </c>
      <c r="AJ136">
        <v>0.58121432278152496</v>
      </c>
    </row>
    <row r="137" spans="1:36" x14ac:dyDescent="0.25">
      <c r="A137" t="s">
        <v>80</v>
      </c>
      <c r="B137" t="s">
        <v>80</v>
      </c>
      <c r="C137" t="s">
        <v>81</v>
      </c>
      <c r="D137">
        <v>1990</v>
      </c>
      <c r="E137">
        <v>100</v>
      </c>
      <c r="F137">
        <f>IF(A136=Emisiones_CO2_CO2eq_LA[[#This Row],[País]],IFERROR(Emisiones_CO2_CO2eq_LA[[#This Row],[Edificios (kilotoneladas CO₂e)]]-E136,0),0)</f>
        <v>0</v>
      </c>
      <c r="G137">
        <f>IF(A136=Emisiones_CO2_CO2eq_LA[[#This Row],[País]],IFERROR(((Emisiones_CO2_CO2eq_LA[[#This Row],[Edificios (kilotoneladas CO₂e)]]-E136)/E136)*100,0),0)</f>
        <v>0</v>
      </c>
      <c r="H137">
        <v>3.2061558191728103E-2</v>
      </c>
      <c r="I137">
        <v>270</v>
      </c>
      <c r="J137">
        <f>IF(A136=Emisiones_CO2_CO2eq_LA[[#This Row],[País]],IFERROR(Emisiones_CO2_CO2eq_LA[[#This Row],[Industria (kilotoneladas CO₂e)]]-I136,0),0)</f>
        <v>0</v>
      </c>
      <c r="K137">
        <f>IF(A136=Emisiones_CO2_CO2eq_LA[[#This Row],[País]],IFERROR(((Emisiones_CO2_CO2eq_LA[[#This Row],[Industria (kilotoneladas CO₂e)]]-I136)/I136)*100,0),0)</f>
        <v>0</v>
      </c>
      <c r="L137">
        <v>8.6566207117665897E-2</v>
      </c>
      <c r="M137">
        <v>6340</v>
      </c>
      <c r="N137">
        <f>IF(A136=Emisiones_CO2_CO2eq_LA[[#This Row],[País]],IFERROR(Emisiones_CO2_CO2eq_LA[[#This Row],[UCTUS (kilotoneladas CO₂e)]]-M136,0),0)</f>
        <v>0</v>
      </c>
      <c r="O137">
        <f>IF(A136=Emisiones_CO2_CO2eq_LA[[#This Row],[País]],IFERROR(((Emisiones_CO2_CO2eq_LA[[#This Row],[UCTUS (kilotoneladas CO₂e)]]-M136)/M136)*100,0),0)</f>
        <v>0</v>
      </c>
      <c r="P137">
        <v>2.03270278935556</v>
      </c>
      <c r="Q137">
        <v>0</v>
      </c>
      <c r="R137">
        <f>IF(A136=Emisiones_CO2_CO2eq_LA[[#This Row],[País]],IFERROR(Emisiones_CO2_CO2eq_LA[[#This Row],[Otras Quemas de Combustible (kilotoneladas CO₂e)]]-Q136,0),0)</f>
        <v>0</v>
      </c>
      <c r="S137">
        <f>IF(A136=Emisiones_CO2_CO2eq_LA[[#This Row],[País]],IFERROR(((Emisiones_CO2_CO2eq_LA[[#This Row],[Otras Quemas de Combustible (kilotoneladas CO₂e)]]-Q136)/Q136)*100,0),0)</f>
        <v>0</v>
      </c>
      <c r="T137" s="5"/>
      <c r="U137">
        <v>1600</v>
      </c>
      <c r="V137">
        <f>IF(A136=Emisiones_CO2_CO2eq_LA[[#This Row],[País]],IFERROR(Emisiones_CO2_CO2eq_LA[[#This Row],[Transporte (kilotoneladas CO₂e)]]-U136,0),0)</f>
        <v>0</v>
      </c>
      <c r="W137">
        <f>IF(A136=Emisiones_CO2_CO2eq_LA[[#This Row],[País]],IFERROR(((Emisiones_CO2_CO2eq_LA[[#This Row],[Transporte (kilotoneladas CO₂e)]]-U136)/U136)*100,0),0)</f>
        <v>0</v>
      </c>
      <c r="X137">
        <v>0.51298493106764997</v>
      </c>
      <c r="Y137">
        <v>700</v>
      </c>
      <c r="Z137">
        <f>IF(A136=Emisiones_CO2_CO2eq_LA[[#This Row],[País]],IFERROR(Emisiones_CO2_CO2eq_LA[[#This Row],[Manufactura y Construcción (kilotoneladas CO₂e)]]-Y136,0),0)</f>
        <v>0</v>
      </c>
      <c r="AA137">
        <f>IF(A136=Emisiones_CO2_CO2eq_LA[[#This Row],[País]],IFERROR(((Emisiones_CO2_CO2eq_LA[[#This Row],[Manufactura y Construcción (kilotoneladas CO₂e)]]-Y136)/Y136)*100,0),0)</f>
        <v>0</v>
      </c>
      <c r="AB137">
        <v>0.224430907342096</v>
      </c>
      <c r="AC137">
        <v>0</v>
      </c>
      <c r="AD137">
        <f>IF(A136=Emisiones_CO2_CO2eq_LA[[#This Row],[País]],IFERROR(Emisiones_CO2_CO2eq_LA[[#This Row],[Emisiones Fugitivas (kilotoneladas CO₂e)]]-AC136,0),0)</f>
        <v>0</v>
      </c>
      <c r="AE137">
        <f>IF(A136=Emisiones_CO2_CO2eq_LA[[#This Row],[País]],IFERROR(((Emisiones_CO2_CO2eq_LA[[#This Row],[Emisiones Fugitivas (kilotoneladas CO₂e)]]-AC136)/AC136)*100,0),0)</f>
        <v>0</v>
      </c>
      <c r="AF137">
        <v>0</v>
      </c>
      <c r="AG137">
        <v>100</v>
      </c>
      <c r="AH137">
        <f>IF(A136=Emisiones_CO2_CO2eq_LA[[#This Row],[País]],IFERROR(Emisiones_CO2_CO2eq_LA[[#This Row],[Electricidad y Calor (kilotoneladas CO₂e)]]-AG136,0),0)</f>
        <v>0</v>
      </c>
      <c r="AI137">
        <f>IF(A136=Emisiones_CO2_CO2eq_LA[[#This Row],[País]],IFERROR(((Emisiones_CO2_CO2eq_LA[[#This Row],[Electricidad y Calor (kilotoneladas CO₂e)]]-AG136)/AG136)*100,0),0)</f>
        <v>0</v>
      </c>
      <c r="AJ137">
        <v>3.2061558191728103E-2</v>
      </c>
    </row>
    <row r="138" spans="1:36" x14ac:dyDescent="0.25">
      <c r="A138" t="s">
        <v>80</v>
      </c>
      <c r="B138" t="s">
        <v>80</v>
      </c>
      <c r="C138" t="s">
        <v>81</v>
      </c>
      <c r="D138">
        <v>1991</v>
      </c>
      <c r="E138">
        <v>100</v>
      </c>
      <c r="F138">
        <f>IF(A137=Emisiones_CO2_CO2eq_LA[[#This Row],[País]],IFERROR(Emisiones_CO2_CO2eq_LA[[#This Row],[Edificios (kilotoneladas CO₂e)]]-E137,0),0)</f>
        <v>0</v>
      </c>
      <c r="G138">
        <f>IF(A137=Emisiones_CO2_CO2eq_LA[[#This Row],[País]],IFERROR(((Emisiones_CO2_CO2eq_LA[[#This Row],[Edificios (kilotoneladas CO₂e)]]-E137)/E137)*100,0),0)</f>
        <v>0</v>
      </c>
      <c r="H138">
        <v>3.12304809494066E-2</v>
      </c>
      <c r="I138">
        <v>300</v>
      </c>
      <c r="J138">
        <f>IF(A137=Emisiones_CO2_CO2eq_LA[[#This Row],[País]],IFERROR(Emisiones_CO2_CO2eq_LA[[#This Row],[Industria (kilotoneladas CO₂e)]]-I137,0),0)</f>
        <v>30</v>
      </c>
      <c r="K138">
        <f>IF(A137=Emisiones_CO2_CO2eq_LA[[#This Row],[País]],IFERROR(((Emisiones_CO2_CO2eq_LA[[#This Row],[Industria (kilotoneladas CO₂e)]]-I137)/I137)*100,0),0)</f>
        <v>11.111111111111111</v>
      </c>
      <c r="L138">
        <v>9.36914428482198E-2</v>
      </c>
      <c r="M138">
        <v>6340</v>
      </c>
      <c r="N138">
        <f>IF(A137=Emisiones_CO2_CO2eq_LA[[#This Row],[País]],IFERROR(Emisiones_CO2_CO2eq_LA[[#This Row],[UCTUS (kilotoneladas CO₂e)]]-M137,0),0)</f>
        <v>0</v>
      </c>
      <c r="O138">
        <f>IF(A137=Emisiones_CO2_CO2eq_LA[[#This Row],[País]],IFERROR(((Emisiones_CO2_CO2eq_LA[[#This Row],[UCTUS (kilotoneladas CO₂e)]]-M137)/M137)*100,0),0)</f>
        <v>0</v>
      </c>
      <c r="P138">
        <v>1.9800124921923701</v>
      </c>
      <c r="Q138">
        <v>100</v>
      </c>
      <c r="R138">
        <f>IF(A137=Emisiones_CO2_CO2eq_LA[[#This Row],[País]],IFERROR(Emisiones_CO2_CO2eq_LA[[#This Row],[Otras Quemas de Combustible (kilotoneladas CO₂e)]]-Q137,0),0)</f>
        <v>100</v>
      </c>
      <c r="S138">
        <f>IF(A137=Emisiones_CO2_CO2eq_LA[[#This Row],[País]],IFERROR(((Emisiones_CO2_CO2eq_LA[[#This Row],[Otras Quemas de Combustible (kilotoneladas CO₂e)]]-Q137)/Q137)*100,0),0)</f>
        <v>0</v>
      </c>
      <c r="T138">
        <v>0.03</v>
      </c>
      <c r="U138">
        <v>1600</v>
      </c>
      <c r="V138">
        <f>IF(A137=Emisiones_CO2_CO2eq_LA[[#This Row],[País]],IFERROR(Emisiones_CO2_CO2eq_LA[[#This Row],[Transporte (kilotoneladas CO₂e)]]-U137,0),0)</f>
        <v>0</v>
      </c>
      <c r="W138">
        <f>IF(A137=Emisiones_CO2_CO2eq_LA[[#This Row],[País]],IFERROR(((Emisiones_CO2_CO2eq_LA[[#This Row],[Transporte (kilotoneladas CO₂e)]]-U137)/U137)*100,0),0)</f>
        <v>0</v>
      </c>
      <c r="X138">
        <v>0.49968769519050599</v>
      </c>
      <c r="Y138">
        <v>600</v>
      </c>
      <c r="Z138">
        <f>IF(A137=Emisiones_CO2_CO2eq_LA[[#This Row],[País]],IFERROR(Emisiones_CO2_CO2eq_LA[[#This Row],[Manufactura y Construcción (kilotoneladas CO₂e)]]-Y137,0),0)</f>
        <v>-100</v>
      </c>
      <c r="AA138">
        <f>IF(A137=Emisiones_CO2_CO2eq_LA[[#This Row],[País]],IFERROR(((Emisiones_CO2_CO2eq_LA[[#This Row],[Manufactura y Construcción (kilotoneladas CO₂e)]]-Y137)/Y137)*100,0),0)</f>
        <v>-14.285714285714285</v>
      </c>
      <c r="AB138">
        <v>0.18738288569643899</v>
      </c>
      <c r="AC138">
        <v>0</v>
      </c>
      <c r="AD138">
        <f>IF(A137=Emisiones_CO2_CO2eq_LA[[#This Row],[País]],IFERROR(Emisiones_CO2_CO2eq_LA[[#This Row],[Emisiones Fugitivas (kilotoneladas CO₂e)]]-AC137,0),0)</f>
        <v>0</v>
      </c>
      <c r="AE138">
        <f>IF(A137=Emisiones_CO2_CO2eq_LA[[#This Row],[País]],IFERROR(((Emisiones_CO2_CO2eq_LA[[#This Row],[Emisiones Fugitivas (kilotoneladas CO₂e)]]-AC137)/AC137)*100,0),0)</f>
        <v>0</v>
      </c>
      <c r="AF138">
        <v>0</v>
      </c>
      <c r="AG138">
        <v>300</v>
      </c>
      <c r="AH138">
        <f>IF(A137=Emisiones_CO2_CO2eq_LA[[#This Row],[País]],IFERROR(Emisiones_CO2_CO2eq_LA[[#This Row],[Electricidad y Calor (kilotoneladas CO₂e)]]-AG137,0),0)</f>
        <v>200</v>
      </c>
      <c r="AI138">
        <f>IF(A137=Emisiones_CO2_CO2eq_LA[[#This Row],[País]],IFERROR(((Emisiones_CO2_CO2eq_LA[[#This Row],[Electricidad y Calor (kilotoneladas CO₂e)]]-AG137)/AG137)*100,0),0)</f>
        <v>200</v>
      </c>
      <c r="AJ138">
        <v>9.36914428482198E-2</v>
      </c>
    </row>
    <row r="139" spans="1:36" x14ac:dyDescent="0.25">
      <c r="A139" t="s">
        <v>80</v>
      </c>
      <c r="B139" t="s">
        <v>80</v>
      </c>
      <c r="C139" t="s">
        <v>81</v>
      </c>
      <c r="D139">
        <v>1992</v>
      </c>
      <c r="E139">
        <v>100</v>
      </c>
      <c r="F139">
        <f>IF(A138=Emisiones_CO2_CO2eq_LA[[#This Row],[País]],IFERROR(Emisiones_CO2_CO2eq_LA[[#This Row],[Edificios (kilotoneladas CO₂e)]]-E138,0),0)</f>
        <v>0</v>
      </c>
      <c r="G139">
        <f>IF(A138=Emisiones_CO2_CO2eq_LA[[#This Row],[País]],IFERROR(((Emisiones_CO2_CO2eq_LA[[#This Row],[Edificios (kilotoneladas CO₂e)]]-E138)/E138)*100,0),0)</f>
        <v>0</v>
      </c>
      <c r="H139">
        <v>3.0422878004259201E-2</v>
      </c>
      <c r="I139">
        <v>300</v>
      </c>
      <c r="J139">
        <f>IF(A138=Emisiones_CO2_CO2eq_LA[[#This Row],[País]],IFERROR(Emisiones_CO2_CO2eq_LA[[#This Row],[Industria (kilotoneladas CO₂e)]]-I138,0),0)</f>
        <v>0</v>
      </c>
      <c r="K139">
        <f>IF(A138=Emisiones_CO2_CO2eq_LA[[#This Row],[País]],IFERROR(((Emisiones_CO2_CO2eq_LA[[#This Row],[Industria (kilotoneladas CO₂e)]]-I138)/I138)*100,0),0)</f>
        <v>0</v>
      </c>
      <c r="L139">
        <v>9.12686340127776E-2</v>
      </c>
      <c r="M139">
        <v>6340</v>
      </c>
      <c r="N139">
        <f>IF(A138=Emisiones_CO2_CO2eq_LA[[#This Row],[País]],IFERROR(Emisiones_CO2_CO2eq_LA[[#This Row],[UCTUS (kilotoneladas CO₂e)]]-M138,0),0)</f>
        <v>0</v>
      </c>
      <c r="O139">
        <f>IF(A138=Emisiones_CO2_CO2eq_LA[[#This Row],[País]],IFERROR(((Emisiones_CO2_CO2eq_LA[[#This Row],[UCTUS (kilotoneladas CO₂e)]]-M138)/M138)*100,0),0)</f>
        <v>0</v>
      </c>
      <c r="P139">
        <v>1.92881046547003</v>
      </c>
      <c r="Q139">
        <v>100</v>
      </c>
      <c r="R139">
        <f>IF(A138=Emisiones_CO2_CO2eq_LA[[#This Row],[País]],IFERROR(Emisiones_CO2_CO2eq_LA[[#This Row],[Otras Quemas de Combustible (kilotoneladas CO₂e)]]-Q138,0),0)</f>
        <v>0</v>
      </c>
      <c r="S139">
        <f>IF(A138=Emisiones_CO2_CO2eq_LA[[#This Row],[País]],IFERROR(((Emisiones_CO2_CO2eq_LA[[#This Row],[Otras Quemas de Combustible (kilotoneladas CO₂e)]]-Q138)/Q138)*100,0),0)</f>
        <v>0</v>
      </c>
      <c r="T139">
        <v>0.03</v>
      </c>
      <c r="U139">
        <v>2400</v>
      </c>
      <c r="V139">
        <f>IF(A138=Emisiones_CO2_CO2eq_LA[[#This Row],[País]],IFERROR(Emisiones_CO2_CO2eq_LA[[#This Row],[Transporte (kilotoneladas CO₂e)]]-U138,0),0)</f>
        <v>800</v>
      </c>
      <c r="W139">
        <f>IF(A138=Emisiones_CO2_CO2eq_LA[[#This Row],[País]],IFERROR(((Emisiones_CO2_CO2eq_LA[[#This Row],[Transporte (kilotoneladas CO₂e)]]-U138)/U138)*100,0),0)</f>
        <v>50</v>
      </c>
      <c r="X139">
        <v>0.73014907210222002</v>
      </c>
      <c r="Y139">
        <v>500</v>
      </c>
      <c r="Z139">
        <f>IF(A138=Emisiones_CO2_CO2eq_LA[[#This Row],[País]],IFERROR(Emisiones_CO2_CO2eq_LA[[#This Row],[Manufactura y Construcción (kilotoneladas CO₂e)]]-Y138,0),0)</f>
        <v>-100</v>
      </c>
      <c r="AA139">
        <f>IF(A138=Emisiones_CO2_CO2eq_LA[[#This Row],[País]],IFERROR(((Emisiones_CO2_CO2eq_LA[[#This Row],[Manufactura y Construcción (kilotoneladas CO₂e)]]-Y138)/Y138)*100,0),0)</f>
        <v>-16.666666666666664</v>
      </c>
      <c r="AB139">
        <v>0.15211439002129601</v>
      </c>
      <c r="AC139">
        <v>0</v>
      </c>
      <c r="AD139">
        <f>IF(A138=Emisiones_CO2_CO2eq_LA[[#This Row],[País]],IFERROR(Emisiones_CO2_CO2eq_LA[[#This Row],[Emisiones Fugitivas (kilotoneladas CO₂e)]]-AC138,0),0)</f>
        <v>0</v>
      </c>
      <c r="AE139">
        <f>IF(A138=Emisiones_CO2_CO2eq_LA[[#This Row],[País]],IFERROR(((Emisiones_CO2_CO2eq_LA[[#This Row],[Emisiones Fugitivas (kilotoneladas CO₂e)]]-AC138)/AC138)*100,0),0)</f>
        <v>0</v>
      </c>
      <c r="AF139">
        <v>0</v>
      </c>
      <c r="AG139">
        <v>700</v>
      </c>
      <c r="AH139">
        <f>IF(A138=Emisiones_CO2_CO2eq_LA[[#This Row],[País]],IFERROR(Emisiones_CO2_CO2eq_LA[[#This Row],[Electricidad y Calor (kilotoneladas CO₂e)]]-AG138,0),0)</f>
        <v>400</v>
      </c>
      <c r="AI139">
        <f>IF(A138=Emisiones_CO2_CO2eq_LA[[#This Row],[País]],IFERROR(((Emisiones_CO2_CO2eq_LA[[#This Row],[Electricidad y Calor (kilotoneladas CO₂e)]]-AG138)/AG138)*100,0),0)</f>
        <v>133.33333333333331</v>
      </c>
      <c r="AJ139">
        <v>0.212960146029814</v>
      </c>
    </row>
    <row r="140" spans="1:36" x14ac:dyDescent="0.25">
      <c r="A140" t="s">
        <v>80</v>
      </c>
      <c r="B140" t="s">
        <v>80</v>
      </c>
      <c r="C140" t="s">
        <v>81</v>
      </c>
      <c r="D140">
        <v>1993</v>
      </c>
      <c r="E140">
        <v>200</v>
      </c>
      <c r="F140">
        <f>IF(A139=Emisiones_CO2_CO2eq_LA[[#This Row],[País]],IFERROR(Emisiones_CO2_CO2eq_LA[[#This Row],[Edificios (kilotoneladas CO₂e)]]-E139,0),0)</f>
        <v>100</v>
      </c>
      <c r="G140">
        <f>IF(A139=Emisiones_CO2_CO2eq_LA[[#This Row],[País]],IFERROR(((Emisiones_CO2_CO2eq_LA[[#This Row],[Edificios (kilotoneladas CO₂e)]]-E139)/E139)*100,0),0)</f>
        <v>100</v>
      </c>
      <c r="H140">
        <v>5.9311981020166001E-2</v>
      </c>
      <c r="I140">
        <v>370</v>
      </c>
      <c r="J140">
        <f>IF(A139=Emisiones_CO2_CO2eq_LA[[#This Row],[País]],IFERROR(Emisiones_CO2_CO2eq_LA[[#This Row],[Industria (kilotoneladas CO₂e)]]-I139,0),0)</f>
        <v>70</v>
      </c>
      <c r="K140">
        <f>IF(A139=Emisiones_CO2_CO2eq_LA[[#This Row],[País]],IFERROR(((Emisiones_CO2_CO2eq_LA[[#This Row],[Industria (kilotoneladas CO₂e)]]-I139)/I139)*100,0),0)</f>
        <v>23.333333333333332</v>
      </c>
      <c r="L140">
        <v>0.10972716488730699</v>
      </c>
      <c r="M140">
        <v>6340</v>
      </c>
      <c r="N140">
        <f>IF(A139=Emisiones_CO2_CO2eq_LA[[#This Row],[País]],IFERROR(Emisiones_CO2_CO2eq_LA[[#This Row],[UCTUS (kilotoneladas CO₂e)]]-M139,0),0)</f>
        <v>0</v>
      </c>
      <c r="O140">
        <f>IF(A139=Emisiones_CO2_CO2eq_LA[[#This Row],[País]],IFERROR(((Emisiones_CO2_CO2eq_LA[[#This Row],[UCTUS (kilotoneladas CO₂e)]]-M139)/M139)*100,0),0)</f>
        <v>0</v>
      </c>
      <c r="P140">
        <v>1.8801897983392599</v>
      </c>
      <c r="Q140">
        <v>200</v>
      </c>
      <c r="R140">
        <f>IF(A139=Emisiones_CO2_CO2eq_LA[[#This Row],[País]],IFERROR(Emisiones_CO2_CO2eq_LA[[#This Row],[Otras Quemas de Combustible (kilotoneladas CO₂e)]]-Q139,0),0)</f>
        <v>100</v>
      </c>
      <c r="S140">
        <f>IF(A139=Emisiones_CO2_CO2eq_LA[[#This Row],[País]],IFERROR(((Emisiones_CO2_CO2eq_LA[[#This Row],[Otras Quemas de Combustible (kilotoneladas CO₂e)]]-Q139)/Q139)*100,0),0)</f>
        <v>100</v>
      </c>
      <c r="T140">
        <v>0.06</v>
      </c>
      <c r="U140">
        <v>2500</v>
      </c>
      <c r="V140">
        <f>IF(A139=Emisiones_CO2_CO2eq_LA[[#This Row],[País]],IFERROR(Emisiones_CO2_CO2eq_LA[[#This Row],[Transporte (kilotoneladas CO₂e)]]-U139,0),0)</f>
        <v>100</v>
      </c>
      <c r="W140">
        <f>IF(A139=Emisiones_CO2_CO2eq_LA[[#This Row],[País]],IFERROR(((Emisiones_CO2_CO2eq_LA[[#This Row],[Transporte (kilotoneladas CO₂e)]]-U139)/U139)*100,0),0)</f>
        <v>4.1666666666666661</v>
      </c>
      <c r="X140">
        <v>0.74139976275207498</v>
      </c>
      <c r="Y140">
        <v>600</v>
      </c>
      <c r="Z140">
        <f>IF(A139=Emisiones_CO2_CO2eq_LA[[#This Row],[País]],IFERROR(Emisiones_CO2_CO2eq_LA[[#This Row],[Manufactura y Construcción (kilotoneladas CO₂e)]]-Y139,0),0)</f>
        <v>100</v>
      </c>
      <c r="AA140">
        <f>IF(A139=Emisiones_CO2_CO2eq_LA[[#This Row],[País]],IFERROR(((Emisiones_CO2_CO2eq_LA[[#This Row],[Manufactura y Construcción (kilotoneladas CO₂e)]]-Y139)/Y139)*100,0),0)</f>
        <v>20</v>
      </c>
      <c r="AB140">
        <v>0.17793594306049801</v>
      </c>
      <c r="AC140">
        <v>0</v>
      </c>
      <c r="AD140">
        <f>IF(A139=Emisiones_CO2_CO2eq_LA[[#This Row],[País]],IFERROR(Emisiones_CO2_CO2eq_LA[[#This Row],[Emisiones Fugitivas (kilotoneladas CO₂e)]]-AC139,0),0)</f>
        <v>0</v>
      </c>
      <c r="AE140">
        <f>IF(A139=Emisiones_CO2_CO2eq_LA[[#This Row],[País]],IFERROR(((Emisiones_CO2_CO2eq_LA[[#This Row],[Emisiones Fugitivas (kilotoneladas CO₂e)]]-AC139)/AC139)*100,0),0)</f>
        <v>0</v>
      </c>
      <c r="AF140">
        <v>0</v>
      </c>
      <c r="AG140">
        <v>500</v>
      </c>
      <c r="AH140">
        <f>IF(A139=Emisiones_CO2_CO2eq_LA[[#This Row],[País]],IFERROR(Emisiones_CO2_CO2eq_LA[[#This Row],[Electricidad y Calor (kilotoneladas CO₂e)]]-AG139,0),0)</f>
        <v>-200</v>
      </c>
      <c r="AI140">
        <f>IF(A139=Emisiones_CO2_CO2eq_LA[[#This Row],[País]],IFERROR(((Emisiones_CO2_CO2eq_LA[[#This Row],[Electricidad y Calor (kilotoneladas CO₂e)]]-AG139)/AG139)*100,0),0)</f>
        <v>-28.571428571428569</v>
      </c>
      <c r="AJ140">
        <v>0.14827995255041501</v>
      </c>
    </row>
    <row r="141" spans="1:36" x14ac:dyDescent="0.25">
      <c r="A141" t="s">
        <v>80</v>
      </c>
      <c r="B141" t="s">
        <v>80</v>
      </c>
      <c r="C141" t="s">
        <v>81</v>
      </c>
      <c r="D141">
        <v>1994</v>
      </c>
      <c r="E141">
        <v>200</v>
      </c>
      <c r="F141">
        <f>IF(A140=Emisiones_CO2_CO2eq_LA[[#This Row],[País]],IFERROR(Emisiones_CO2_CO2eq_LA[[#This Row],[Edificios (kilotoneladas CO₂e)]]-E140,0),0)</f>
        <v>0</v>
      </c>
      <c r="G141">
        <f>IF(A140=Emisiones_CO2_CO2eq_LA[[#This Row],[País]],IFERROR(((Emisiones_CO2_CO2eq_LA[[#This Row],[Edificios (kilotoneladas CO₂e)]]-E140)/E140)*100,0),0)</f>
        <v>0</v>
      </c>
      <c r="H141">
        <v>5.78201792425556E-2</v>
      </c>
      <c r="I141">
        <v>400</v>
      </c>
      <c r="J141">
        <f>IF(A140=Emisiones_CO2_CO2eq_LA[[#This Row],[País]],IFERROR(Emisiones_CO2_CO2eq_LA[[#This Row],[Industria (kilotoneladas CO₂e)]]-I140,0),0)</f>
        <v>30</v>
      </c>
      <c r="K141">
        <f>IF(A140=Emisiones_CO2_CO2eq_LA[[#This Row],[País]],IFERROR(((Emisiones_CO2_CO2eq_LA[[#This Row],[Industria (kilotoneladas CO₂e)]]-I140)/I140)*100,0),0)</f>
        <v>8.1081081081081088</v>
      </c>
      <c r="L141">
        <v>0.11564035848511101</v>
      </c>
      <c r="M141">
        <v>6340</v>
      </c>
      <c r="N141">
        <f>IF(A140=Emisiones_CO2_CO2eq_LA[[#This Row],[País]],IFERROR(Emisiones_CO2_CO2eq_LA[[#This Row],[UCTUS (kilotoneladas CO₂e)]]-M140,0),0)</f>
        <v>0</v>
      </c>
      <c r="O141">
        <f>IF(A140=Emisiones_CO2_CO2eq_LA[[#This Row],[País]],IFERROR(((Emisiones_CO2_CO2eq_LA[[#This Row],[UCTUS (kilotoneladas CO₂e)]]-M140)/M140)*100,0),0)</f>
        <v>0</v>
      </c>
      <c r="P141">
        <v>1.83289968198901</v>
      </c>
      <c r="Q141">
        <v>200</v>
      </c>
      <c r="R141">
        <f>IF(A140=Emisiones_CO2_CO2eq_LA[[#This Row],[País]],IFERROR(Emisiones_CO2_CO2eq_LA[[#This Row],[Otras Quemas de Combustible (kilotoneladas CO₂e)]]-Q140,0),0)</f>
        <v>0</v>
      </c>
      <c r="S141">
        <f>IF(A140=Emisiones_CO2_CO2eq_LA[[#This Row],[País]],IFERROR(((Emisiones_CO2_CO2eq_LA[[#This Row],[Otras Quemas de Combustible (kilotoneladas CO₂e)]]-Q140)/Q140)*100,0),0)</f>
        <v>0</v>
      </c>
      <c r="T141">
        <v>0.06</v>
      </c>
      <c r="U141">
        <v>2600</v>
      </c>
      <c r="V141">
        <f>IF(A140=Emisiones_CO2_CO2eq_LA[[#This Row],[País]],IFERROR(Emisiones_CO2_CO2eq_LA[[#This Row],[Transporte (kilotoneladas CO₂e)]]-U140,0),0)</f>
        <v>100</v>
      </c>
      <c r="W141">
        <f>IF(A140=Emisiones_CO2_CO2eq_LA[[#This Row],[País]],IFERROR(((Emisiones_CO2_CO2eq_LA[[#This Row],[Transporte (kilotoneladas CO₂e)]]-U140)/U140)*100,0),0)</f>
        <v>4</v>
      </c>
      <c r="X141">
        <v>0.75166233015322304</v>
      </c>
      <c r="Y141">
        <v>600</v>
      </c>
      <c r="Z141">
        <f>IF(A140=Emisiones_CO2_CO2eq_LA[[#This Row],[País]],IFERROR(Emisiones_CO2_CO2eq_LA[[#This Row],[Manufactura y Construcción (kilotoneladas CO₂e)]]-Y140,0),0)</f>
        <v>0</v>
      </c>
      <c r="AA141">
        <f>IF(A140=Emisiones_CO2_CO2eq_LA[[#This Row],[País]],IFERROR(((Emisiones_CO2_CO2eq_LA[[#This Row],[Manufactura y Construcción (kilotoneladas CO₂e)]]-Y140)/Y140)*100,0),0)</f>
        <v>0</v>
      </c>
      <c r="AB141">
        <v>0.17346053772766601</v>
      </c>
      <c r="AC141">
        <v>0</v>
      </c>
      <c r="AD141">
        <f>IF(A140=Emisiones_CO2_CO2eq_LA[[#This Row],[País]],IFERROR(Emisiones_CO2_CO2eq_LA[[#This Row],[Emisiones Fugitivas (kilotoneladas CO₂e)]]-AC140,0),0)</f>
        <v>0</v>
      </c>
      <c r="AE141">
        <f>IF(A140=Emisiones_CO2_CO2eq_LA[[#This Row],[País]],IFERROR(((Emisiones_CO2_CO2eq_LA[[#This Row],[Emisiones Fugitivas (kilotoneladas CO₂e)]]-AC140)/AC140)*100,0),0)</f>
        <v>0</v>
      </c>
      <c r="AF141">
        <v>0</v>
      </c>
      <c r="AG141">
        <v>900</v>
      </c>
      <c r="AH141">
        <f>IF(A140=Emisiones_CO2_CO2eq_LA[[#This Row],[País]],IFERROR(Emisiones_CO2_CO2eq_LA[[#This Row],[Electricidad y Calor (kilotoneladas CO₂e)]]-AG140,0),0)</f>
        <v>400</v>
      </c>
      <c r="AI141">
        <f>IF(A140=Emisiones_CO2_CO2eq_LA[[#This Row],[País]],IFERROR(((Emisiones_CO2_CO2eq_LA[[#This Row],[Electricidad y Calor (kilotoneladas CO₂e)]]-AG140)/AG140)*100,0),0)</f>
        <v>80</v>
      </c>
      <c r="AJ141">
        <v>0.26019080659150001</v>
      </c>
    </row>
    <row r="142" spans="1:36" x14ac:dyDescent="0.25">
      <c r="A142" t="s">
        <v>80</v>
      </c>
      <c r="B142" t="s">
        <v>80</v>
      </c>
      <c r="C142" t="s">
        <v>81</v>
      </c>
      <c r="D142">
        <v>1995</v>
      </c>
      <c r="E142">
        <v>200</v>
      </c>
      <c r="F142">
        <f>IF(A141=Emisiones_CO2_CO2eq_LA[[#This Row],[País]],IFERROR(Emisiones_CO2_CO2eq_LA[[#This Row],[Edificios (kilotoneladas CO₂e)]]-E141,0),0)</f>
        <v>0</v>
      </c>
      <c r="G142">
        <f>IF(A141=Emisiones_CO2_CO2eq_LA[[#This Row],[País]],IFERROR(((Emisiones_CO2_CO2eq_LA[[#This Row],[Edificios (kilotoneladas CO₂e)]]-E141)/E141)*100,0),0)</f>
        <v>0</v>
      </c>
      <c r="H142">
        <v>5.6401579244218798E-2</v>
      </c>
      <c r="I142">
        <v>370</v>
      </c>
      <c r="J142">
        <f>IF(A141=Emisiones_CO2_CO2eq_LA[[#This Row],[País]],IFERROR(Emisiones_CO2_CO2eq_LA[[#This Row],[Industria (kilotoneladas CO₂e)]]-I141,0),0)</f>
        <v>-30</v>
      </c>
      <c r="K142">
        <f>IF(A141=Emisiones_CO2_CO2eq_LA[[#This Row],[País]],IFERROR(((Emisiones_CO2_CO2eq_LA[[#This Row],[Industria (kilotoneladas CO₂e)]]-I141)/I141)*100,0),0)</f>
        <v>-7.5</v>
      </c>
      <c r="L142">
        <v>0.104342921601804</v>
      </c>
      <c r="M142">
        <v>6340</v>
      </c>
      <c r="N142">
        <f>IF(A141=Emisiones_CO2_CO2eq_LA[[#This Row],[País]],IFERROR(Emisiones_CO2_CO2eq_LA[[#This Row],[UCTUS (kilotoneladas CO₂e)]]-M141,0),0)</f>
        <v>0</v>
      </c>
      <c r="O142">
        <f>IF(A141=Emisiones_CO2_CO2eq_LA[[#This Row],[País]],IFERROR(((Emisiones_CO2_CO2eq_LA[[#This Row],[UCTUS (kilotoneladas CO₂e)]]-M141)/M141)*100,0),0)</f>
        <v>0</v>
      </c>
      <c r="P142">
        <v>1.78793006204173</v>
      </c>
      <c r="Q142">
        <v>200</v>
      </c>
      <c r="R142">
        <f>IF(A141=Emisiones_CO2_CO2eq_LA[[#This Row],[País]],IFERROR(Emisiones_CO2_CO2eq_LA[[#This Row],[Otras Quemas de Combustible (kilotoneladas CO₂e)]]-Q141,0),0)</f>
        <v>0</v>
      </c>
      <c r="S142">
        <f>IF(A141=Emisiones_CO2_CO2eq_LA[[#This Row],[País]],IFERROR(((Emisiones_CO2_CO2eq_LA[[#This Row],[Otras Quemas de Combustible (kilotoneladas CO₂e)]]-Q141)/Q141)*100,0),0)</f>
        <v>0</v>
      </c>
      <c r="T142">
        <v>0.06</v>
      </c>
      <c r="U142">
        <v>2600</v>
      </c>
      <c r="V142">
        <f>IF(A141=Emisiones_CO2_CO2eq_LA[[#This Row],[País]],IFERROR(Emisiones_CO2_CO2eq_LA[[#This Row],[Transporte (kilotoneladas CO₂e)]]-U141,0),0)</f>
        <v>0</v>
      </c>
      <c r="W142">
        <f>IF(A141=Emisiones_CO2_CO2eq_LA[[#This Row],[País]],IFERROR(((Emisiones_CO2_CO2eq_LA[[#This Row],[Transporte (kilotoneladas CO₂e)]]-U141)/U141)*100,0),0)</f>
        <v>0</v>
      </c>
      <c r="X142">
        <v>0.73322053017484401</v>
      </c>
      <c r="Y142">
        <v>700</v>
      </c>
      <c r="Z142">
        <f>IF(A141=Emisiones_CO2_CO2eq_LA[[#This Row],[País]],IFERROR(Emisiones_CO2_CO2eq_LA[[#This Row],[Manufactura y Construcción (kilotoneladas CO₂e)]]-Y141,0),0)</f>
        <v>100</v>
      </c>
      <c r="AA142">
        <f>IF(A141=Emisiones_CO2_CO2eq_LA[[#This Row],[País]],IFERROR(((Emisiones_CO2_CO2eq_LA[[#This Row],[Manufactura y Construcción (kilotoneladas CO₂e)]]-Y141)/Y141)*100,0),0)</f>
        <v>16.666666666666664</v>
      </c>
      <c r="AB142">
        <v>0.19740552735476499</v>
      </c>
      <c r="AC142">
        <v>0</v>
      </c>
      <c r="AD142">
        <f>IF(A141=Emisiones_CO2_CO2eq_LA[[#This Row],[País]],IFERROR(Emisiones_CO2_CO2eq_LA[[#This Row],[Emisiones Fugitivas (kilotoneladas CO₂e)]]-AC141,0),0)</f>
        <v>0</v>
      </c>
      <c r="AE142">
        <f>IF(A141=Emisiones_CO2_CO2eq_LA[[#This Row],[País]],IFERROR(((Emisiones_CO2_CO2eq_LA[[#This Row],[Emisiones Fugitivas (kilotoneladas CO₂e)]]-AC141)/AC141)*100,0),0)</f>
        <v>0</v>
      </c>
      <c r="AF142">
        <v>0</v>
      </c>
      <c r="AG142">
        <v>900</v>
      </c>
      <c r="AH142">
        <f>IF(A141=Emisiones_CO2_CO2eq_LA[[#This Row],[País]],IFERROR(Emisiones_CO2_CO2eq_LA[[#This Row],[Electricidad y Calor (kilotoneladas CO₂e)]]-AG141,0),0)</f>
        <v>0</v>
      </c>
      <c r="AI142">
        <f>IF(A141=Emisiones_CO2_CO2eq_LA[[#This Row],[País]],IFERROR(((Emisiones_CO2_CO2eq_LA[[#This Row],[Electricidad y Calor (kilotoneladas CO₂e)]]-AG141)/AG141)*100,0),0)</f>
        <v>0</v>
      </c>
      <c r="AJ142">
        <v>0.25380710659898398</v>
      </c>
    </row>
    <row r="143" spans="1:36" x14ac:dyDescent="0.25">
      <c r="A143" t="s">
        <v>80</v>
      </c>
      <c r="B143" t="s">
        <v>80</v>
      </c>
      <c r="C143" t="s">
        <v>81</v>
      </c>
      <c r="D143">
        <v>1996</v>
      </c>
      <c r="E143">
        <v>200</v>
      </c>
      <c r="F143">
        <f>IF(A142=Emisiones_CO2_CO2eq_LA[[#This Row],[País]],IFERROR(Emisiones_CO2_CO2eq_LA[[#This Row],[Edificios (kilotoneladas CO₂e)]]-E142,0),0)</f>
        <v>0</v>
      </c>
      <c r="G143">
        <f>IF(A142=Emisiones_CO2_CO2eq_LA[[#This Row],[País]],IFERROR(((Emisiones_CO2_CO2eq_LA[[#This Row],[Edificios (kilotoneladas CO₂e)]]-E142)/E142)*100,0),0)</f>
        <v>0</v>
      </c>
      <c r="H143">
        <v>5.5066079295154099E-2</v>
      </c>
      <c r="I143">
        <v>360</v>
      </c>
      <c r="J143">
        <f>IF(A142=Emisiones_CO2_CO2eq_LA[[#This Row],[País]],IFERROR(Emisiones_CO2_CO2eq_LA[[#This Row],[Industria (kilotoneladas CO₂e)]]-I142,0),0)</f>
        <v>-10</v>
      </c>
      <c r="K143">
        <f>IF(A142=Emisiones_CO2_CO2eq_LA[[#This Row],[País]],IFERROR(((Emisiones_CO2_CO2eq_LA[[#This Row],[Industria (kilotoneladas CO₂e)]]-I142)/I142)*100,0),0)</f>
        <v>-2.7027027027027026</v>
      </c>
      <c r="L143">
        <v>9.9118942731277498E-2</v>
      </c>
      <c r="M143">
        <v>6300</v>
      </c>
      <c r="N143">
        <f>IF(A142=Emisiones_CO2_CO2eq_LA[[#This Row],[País]],IFERROR(Emisiones_CO2_CO2eq_LA[[#This Row],[UCTUS (kilotoneladas CO₂e)]]-M142,0),0)</f>
        <v>-40</v>
      </c>
      <c r="O143">
        <f>IF(A142=Emisiones_CO2_CO2eq_LA[[#This Row],[País]],IFERROR(((Emisiones_CO2_CO2eq_LA[[#This Row],[UCTUS (kilotoneladas CO₂e)]]-M142)/M142)*100,0),0)</f>
        <v>-0.63091482649842268</v>
      </c>
      <c r="P143">
        <v>1.7345814977973499</v>
      </c>
      <c r="Q143">
        <v>200</v>
      </c>
      <c r="R143">
        <f>IF(A142=Emisiones_CO2_CO2eq_LA[[#This Row],[País]],IFERROR(Emisiones_CO2_CO2eq_LA[[#This Row],[Otras Quemas de Combustible (kilotoneladas CO₂e)]]-Q142,0),0)</f>
        <v>0</v>
      </c>
      <c r="S143">
        <f>IF(A142=Emisiones_CO2_CO2eq_LA[[#This Row],[País]],IFERROR(((Emisiones_CO2_CO2eq_LA[[#This Row],[Otras Quemas de Combustible (kilotoneladas CO₂e)]]-Q142)/Q142)*100,0),0)</f>
        <v>0</v>
      </c>
      <c r="T143">
        <v>0.06</v>
      </c>
      <c r="U143">
        <v>2600</v>
      </c>
      <c r="V143">
        <f>IF(A142=Emisiones_CO2_CO2eq_LA[[#This Row],[País]],IFERROR(Emisiones_CO2_CO2eq_LA[[#This Row],[Transporte (kilotoneladas CO₂e)]]-U142,0),0)</f>
        <v>0</v>
      </c>
      <c r="W143">
        <f>IF(A142=Emisiones_CO2_CO2eq_LA[[#This Row],[País]],IFERROR(((Emisiones_CO2_CO2eq_LA[[#This Row],[Transporte (kilotoneladas CO₂e)]]-U142)/U142)*100,0),0)</f>
        <v>0</v>
      </c>
      <c r="X143">
        <v>0.71585903083700397</v>
      </c>
      <c r="Y143">
        <v>700</v>
      </c>
      <c r="Z143">
        <f>IF(A142=Emisiones_CO2_CO2eq_LA[[#This Row],[País]],IFERROR(Emisiones_CO2_CO2eq_LA[[#This Row],[Manufactura y Construcción (kilotoneladas CO₂e)]]-Y142,0),0)</f>
        <v>0</v>
      </c>
      <c r="AA143">
        <f>IF(A142=Emisiones_CO2_CO2eq_LA[[#This Row],[País]],IFERROR(((Emisiones_CO2_CO2eq_LA[[#This Row],[Manufactura y Construcción (kilotoneladas CO₂e)]]-Y142)/Y142)*100,0),0)</f>
        <v>0</v>
      </c>
      <c r="AB143">
        <v>0.19273127753303901</v>
      </c>
      <c r="AC143">
        <v>0</v>
      </c>
      <c r="AD143">
        <f>IF(A142=Emisiones_CO2_CO2eq_LA[[#This Row],[País]],IFERROR(Emisiones_CO2_CO2eq_LA[[#This Row],[Emisiones Fugitivas (kilotoneladas CO₂e)]]-AC142,0),0)</f>
        <v>0</v>
      </c>
      <c r="AE143">
        <f>IF(A142=Emisiones_CO2_CO2eq_LA[[#This Row],[País]],IFERROR(((Emisiones_CO2_CO2eq_LA[[#This Row],[Emisiones Fugitivas (kilotoneladas CO₂e)]]-AC142)/AC142)*100,0),0)</f>
        <v>0</v>
      </c>
      <c r="AF143">
        <v>0</v>
      </c>
      <c r="AG143">
        <v>500</v>
      </c>
      <c r="AH143">
        <f>IF(A142=Emisiones_CO2_CO2eq_LA[[#This Row],[País]],IFERROR(Emisiones_CO2_CO2eq_LA[[#This Row],[Electricidad y Calor (kilotoneladas CO₂e)]]-AG142,0),0)</f>
        <v>-400</v>
      </c>
      <c r="AI143">
        <f>IF(A142=Emisiones_CO2_CO2eq_LA[[#This Row],[País]],IFERROR(((Emisiones_CO2_CO2eq_LA[[#This Row],[Electricidad y Calor (kilotoneladas CO₂e)]]-AG142)/AG142)*100,0),0)</f>
        <v>-44.444444444444443</v>
      </c>
      <c r="AJ143">
        <v>0.13766519823788501</v>
      </c>
    </row>
    <row r="144" spans="1:36" x14ac:dyDescent="0.25">
      <c r="A144" t="s">
        <v>80</v>
      </c>
      <c r="B144" t="s">
        <v>80</v>
      </c>
      <c r="C144" t="s">
        <v>81</v>
      </c>
      <c r="D144">
        <v>1997</v>
      </c>
      <c r="E144">
        <v>200</v>
      </c>
      <c r="F144">
        <f>IF(A143=Emisiones_CO2_CO2eq_LA[[#This Row],[País]],IFERROR(Emisiones_CO2_CO2eq_LA[[#This Row],[Edificios (kilotoneladas CO₂e)]]-E143,0),0)</f>
        <v>0</v>
      </c>
      <c r="G144">
        <f>IF(A143=Emisiones_CO2_CO2eq_LA[[#This Row],[País]],IFERROR(((Emisiones_CO2_CO2eq_LA[[#This Row],[Edificios (kilotoneladas CO₂e)]]-E143)/E143)*100,0),0)</f>
        <v>0</v>
      </c>
      <c r="H144">
        <v>5.37778972842161E-2</v>
      </c>
      <c r="I144">
        <v>400</v>
      </c>
      <c r="J144">
        <f>IF(A143=Emisiones_CO2_CO2eq_LA[[#This Row],[País]],IFERROR(Emisiones_CO2_CO2eq_LA[[#This Row],[Industria (kilotoneladas CO₂e)]]-I143,0),0)</f>
        <v>40</v>
      </c>
      <c r="K144">
        <f>IF(A143=Emisiones_CO2_CO2eq_LA[[#This Row],[País]],IFERROR(((Emisiones_CO2_CO2eq_LA[[#This Row],[Industria (kilotoneladas CO₂e)]]-I143)/I143)*100,0),0)</f>
        <v>11.111111111111111</v>
      </c>
      <c r="L144">
        <v>0.10755579456843201</v>
      </c>
      <c r="M144">
        <v>6290</v>
      </c>
      <c r="N144">
        <f>IF(A143=Emisiones_CO2_CO2eq_LA[[#This Row],[País]],IFERROR(Emisiones_CO2_CO2eq_LA[[#This Row],[UCTUS (kilotoneladas CO₂e)]]-M143,0),0)</f>
        <v>-10</v>
      </c>
      <c r="O144">
        <f>IF(A143=Emisiones_CO2_CO2eq_LA[[#This Row],[País]],IFERROR(((Emisiones_CO2_CO2eq_LA[[#This Row],[UCTUS (kilotoneladas CO₂e)]]-M143)/M143)*100,0),0)</f>
        <v>-0.15873015873015872</v>
      </c>
      <c r="P144">
        <v>1.69131486958859</v>
      </c>
      <c r="Q144">
        <v>200</v>
      </c>
      <c r="R144">
        <f>IF(A143=Emisiones_CO2_CO2eq_LA[[#This Row],[País]],IFERROR(Emisiones_CO2_CO2eq_LA[[#This Row],[Otras Quemas de Combustible (kilotoneladas CO₂e)]]-Q143,0),0)</f>
        <v>0</v>
      </c>
      <c r="S144">
        <f>IF(A143=Emisiones_CO2_CO2eq_LA[[#This Row],[País]],IFERROR(((Emisiones_CO2_CO2eq_LA[[#This Row],[Otras Quemas de Combustible (kilotoneladas CO₂e)]]-Q143)/Q143)*100,0),0)</f>
        <v>0</v>
      </c>
      <c r="T144">
        <v>0.05</v>
      </c>
      <c r="U144">
        <v>2700</v>
      </c>
      <c r="V144">
        <f>IF(A143=Emisiones_CO2_CO2eq_LA[[#This Row],[País]],IFERROR(Emisiones_CO2_CO2eq_LA[[#This Row],[Transporte (kilotoneladas CO₂e)]]-U143,0),0)</f>
        <v>100</v>
      </c>
      <c r="W144">
        <f>IF(A143=Emisiones_CO2_CO2eq_LA[[#This Row],[País]],IFERROR(((Emisiones_CO2_CO2eq_LA[[#This Row],[Transporte (kilotoneladas CO₂e)]]-U143)/U143)*100,0),0)</f>
        <v>3.8461538461538463</v>
      </c>
      <c r="X144">
        <v>0.72600161333691804</v>
      </c>
      <c r="Y144">
        <v>700</v>
      </c>
      <c r="Z144">
        <f>IF(A143=Emisiones_CO2_CO2eq_LA[[#This Row],[País]],IFERROR(Emisiones_CO2_CO2eq_LA[[#This Row],[Manufactura y Construcción (kilotoneladas CO₂e)]]-Y143,0),0)</f>
        <v>0</v>
      </c>
      <c r="AA144">
        <f>IF(A143=Emisiones_CO2_CO2eq_LA[[#This Row],[País]],IFERROR(((Emisiones_CO2_CO2eq_LA[[#This Row],[Manufactura y Construcción (kilotoneladas CO₂e)]]-Y143)/Y143)*100,0),0)</f>
        <v>0</v>
      </c>
      <c r="AB144">
        <v>0.18822264049475601</v>
      </c>
      <c r="AC144">
        <v>0</v>
      </c>
      <c r="AD144">
        <f>IF(A143=Emisiones_CO2_CO2eq_LA[[#This Row],[País]],IFERROR(Emisiones_CO2_CO2eq_LA[[#This Row],[Emisiones Fugitivas (kilotoneladas CO₂e)]]-AC143,0),0)</f>
        <v>0</v>
      </c>
      <c r="AE144">
        <f>IF(A143=Emisiones_CO2_CO2eq_LA[[#This Row],[País]],IFERROR(((Emisiones_CO2_CO2eq_LA[[#This Row],[Emisiones Fugitivas (kilotoneladas CO₂e)]]-AC143)/AC143)*100,0),0)</f>
        <v>0</v>
      </c>
      <c r="AF144">
        <v>0</v>
      </c>
      <c r="AG144">
        <v>300</v>
      </c>
      <c r="AH144">
        <f>IF(A143=Emisiones_CO2_CO2eq_LA[[#This Row],[País]],IFERROR(Emisiones_CO2_CO2eq_LA[[#This Row],[Electricidad y Calor (kilotoneladas CO₂e)]]-AG143,0),0)</f>
        <v>-200</v>
      </c>
      <c r="AI144">
        <f>IF(A143=Emisiones_CO2_CO2eq_LA[[#This Row],[País]],IFERROR(((Emisiones_CO2_CO2eq_LA[[#This Row],[Electricidad y Calor (kilotoneladas CO₂e)]]-AG143)/AG143)*100,0),0)</f>
        <v>-40</v>
      </c>
      <c r="AJ144">
        <v>8.0666845926324199E-2</v>
      </c>
    </row>
    <row r="145" spans="1:36" x14ac:dyDescent="0.25">
      <c r="A145" t="s">
        <v>80</v>
      </c>
      <c r="B145" t="s">
        <v>80</v>
      </c>
      <c r="C145" t="s">
        <v>81</v>
      </c>
      <c r="D145">
        <v>1998</v>
      </c>
      <c r="E145">
        <v>200</v>
      </c>
      <c r="F145">
        <f>IF(A144=Emisiones_CO2_CO2eq_LA[[#This Row],[País]],IFERROR(Emisiones_CO2_CO2eq_LA[[#This Row],[Edificios (kilotoneladas CO₂e)]]-E144,0),0)</f>
        <v>0</v>
      </c>
      <c r="G145">
        <f>IF(A144=Emisiones_CO2_CO2eq_LA[[#This Row],[País]],IFERROR(((Emisiones_CO2_CO2eq_LA[[#This Row],[Edificios (kilotoneladas CO₂e)]]-E144)/E144)*100,0),0)</f>
        <v>0</v>
      </c>
      <c r="H145">
        <v>5.2576235541535198E-2</v>
      </c>
      <c r="I145">
        <v>460</v>
      </c>
      <c r="J145">
        <f>IF(A144=Emisiones_CO2_CO2eq_LA[[#This Row],[País]],IFERROR(Emisiones_CO2_CO2eq_LA[[#This Row],[Industria (kilotoneladas CO₂e)]]-I144,0),0)</f>
        <v>60</v>
      </c>
      <c r="K145">
        <f>IF(A144=Emisiones_CO2_CO2eq_LA[[#This Row],[País]],IFERROR(((Emisiones_CO2_CO2eq_LA[[#This Row],[Industria (kilotoneladas CO₂e)]]-I144)/I144)*100,0),0)</f>
        <v>15</v>
      </c>
      <c r="L145">
        <v>0.120925341745531</v>
      </c>
      <c r="M145">
        <v>6290</v>
      </c>
      <c r="N145">
        <f>IF(A144=Emisiones_CO2_CO2eq_LA[[#This Row],[País]],IFERROR(Emisiones_CO2_CO2eq_LA[[#This Row],[UCTUS (kilotoneladas CO₂e)]]-M144,0),0)</f>
        <v>0</v>
      </c>
      <c r="O145">
        <f>IF(A144=Emisiones_CO2_CO2eq_LA[[#This Row],[País]],IFERROR(((Emisiones_CO2_CO2eq_LA[[#This Row],[UCTUS (kilotoneladas CO₂e)]]-M144)/M144)*100,0),0)</f>
        <v>0</v>
      </c>
      <c r="P145">
        <v>1.6535226077812799</v>
      </c>
      <c r="Q145">
        <v>300</v>
      </c>
      <c r="R145">
        <f>IF(A144=Emisiones_CO2_CO2eq_LA[[#This Row],[País]],IFERROR(Emisiones_CO2_CO2eq_LA[[#This Row],[Otras Quemas de Combustible (kilotoneladas CO₂e)]]-Q144,0),0)</f>
        <v>100</v>
      </c>
      <c r="S145">
        <f>IF(A144=Emisiones_CO2_CO2eq_LA[[#This Row],[País]],IFERROR(((Emisiones_CO2_CO2eq_LA[[#This Row],[Otras Quemas de Combustible (kilotoneladas CO₂e)]]-Q144)/Q144)*100,0),0)</f>
        <v>50</v>
      </c>
      <c r="T145">
        <v>0.08</v>
      </c>
      <c r="U145">
        <v>3000</v>
      </c>
      <c r="V145">
        <f>IF(A144=Emisiones_CO2_CO2eq_LA[[#This Row],[País]],IFERROR(Emisiones_CO2_CO2eq_LA[[#This Row],[Transporte (kilotoneladas CO₂e)]]-U144,0),0)</f>
        <v>300</v>
      </c>
      <c r="W145">
        <f>IF(A144=Emisiones_CO2_CO2eq_LA[[#This Row],[País]],IFERROR(((Emisiones_CO2_CO2eq_LA[[#This Row],[Transporte (kilotoneladas CO₂e)]]-U144)/U144)*100,0),0)</f>
        <v>11.111111111111111</v>
      </c>
      <c r="X145">
        <v>0.78864353312302804</v>
      </c>
      <c r="Y145">
        <v>800</v>
      </c>
      <c r="Z145">
        <f>IF(A144=Emisiones_CO2_CO2eq_LA[[#This Row],[País]],IFERROR(Emisiones_CO2_CO2eq_LA[[#This Row],[Manufactura y Construcción (kilotoneladas CO₂e)]]-Y144,0),0)</f>
        <v>100</v>
      </c>
      <c r="AA145">
        <f>IF(A144=Emisiones_CO2_CO2eq_LA[[#This Row],[País]],IFERROR(((Emisiones_CO2_CO2eq_LA[[#This Row],[Manufactura y Construcción (kilotoneladas CO₂e)]]-Y144)/Y144)*100,0),0)</f>
        <v>14.285714285714285</v>
      </c>
      <c r="AB145">
        <v>0.21030494216614001</v>
      </c>
      <c r="AC145">
        <v>0</v>
      </c>
      <c r="AD145">
        <f>IF(A144=Emisiones_CO2_CO2eq_LA[[#This Row],[País]],IFERROR(Emisiones_CO2_CO2eq_LA[[#This Row],[Emisiones Fugitivas (kilotoneladas CO₂e)]]-AC144,0),0)</f>
        <v>0</v>
      </c>
      <c r="AE145">
        <f>IF(A144=Emisiones_CO2_CO2eq_LA[[#This Row],[País]],IFERROR(((Emisiones_CO2_CO2eq_LA[[#This Row],[Emisiones Fugitivas (kilotoneladas CO₂e)]]-AC144)/AC144)*100,0),0)</f>
        <v>0</v>
      </c>
      <c r="AF145">
        <v>0</v>
      </c>
      <c r="AG145">
        <v>400</v>
      </c>
      <c r="AH145">
        <f>IF(A144=Emisiones_CO2_CO2eq_LA[[#This Row],[País]],IFERROR(Emisiones_CO2_CO2eq_LA[[#This Row],[Electricidad y Calor (kilotoneladas CO₂e)]]-AG144,0),0)</f>
        <v>100</v>
      </c>
      <c r="AI145">
        <f>IF(A144=Emisiones_CO2_CO2eq_LA[[#This Row],[País]],IFERROR(((Emisiones_CO2_CO2eq_LA[[#This Row],[Electricidad y Calor (kilotoneladas CO₂e)]]-AG144)/AG144)*100,0),0)</f>
        <v>33.333333333333329</v>
      </c>
      <c r="AJ145">
        <v>0.10515247108307001</v>
      </c>
    </row>
    <row r="146" spans="1:36" x14ac:dyDescent="0.25">
      <c r="A146" t="s">
        <v>80</v>
      </c>
      <c r="B146" t="s">
        <v>80</v>
      </c>
      <c r="C146" t="s">
        <v>81</v>
      </c>
      <c r="D146">
        <v>1999</v>
      </c>
      <c r="E146">
        <v>200</v>
      </c>
      <c r="F146">
        <f>IF(A145=Emisiones_CO2_CO2eq_LA[[#This Row],[País]],IFERROR(Emisiones_CO2_CO2eq_LA[[#This Row],[Edificios (kilotoneladas CO₂e)]]-E145,0),0)</f>
        <v>0</v>
      </c>
      <c r="G146">
        <f>IF(A145=Emisiones_CO2_CO2eq_LA[[#This Row],[País]],IFERROR(((Emisiones_CO2_CO2eq_LA[[#This Row],[Edificios (kilotoneladas CO₂e)]]-E145)/E145)*100,0),0)</f>
        <v>0</v>
      </c>
      <c r="H146">
        <v>5.14800514800514E-2</v>
      </c>
      <c r="I146">
        <v>470</v>
      </c>
      <c r="J146">
        <f>IF(A145=Emisiones_CO2_CO2eq_LA[[#This Row],[País]],IFERROR(Emisiones_CO2_CO2eq_LA[[#This Row],[Industria (kilotoneladas CO₂e)]]-I145,0),0)</f>
        <v>10</v>
      </c>
      <c r="K146">
        <f>IF(A145=Emisiones_CO2_CO2eq_LA[[#This Row],[País]],IFERROR(((Emisiones_CO2_CO2eq_LA[[#This Row],[Industria (kilotoneladas CO₂e)]]-I145)/I145)*100,0),0)</f>
        <v>2.1739130434782608</v>
      </c>
      <c r="L146">
        <v>0.12097812097812</v>
      </c>
      <c r="M146">
        <v>6300</v>
      </c>
      <c r="N146">
        <f>IF(A145=Emisiones_CO2_CO2eq_LA[[#This Row],[País]],IFERROR(Emisiones_CO2_CO2eq_LA[[#This Row],[UCTUS (kilotoneladas CO₂e)]]-M145,0),0)</f>
        <v>10</v>
      </c>
      <c r="O146">
        <f>IF(A145=Emisiones_CO2_CO2eq_LA[[#This Row],[País]],IFERROR(((Emisiones_CO2_CO2eq_LA[[#This Row],[UCTUS (kilotoneladas CO₂e)]]-M145)/M145)*100,0),0)</f>
        <v>0.1589825119236884</v>
      </c>
      <c r="P146">
        <v>1.6216216216216199</v>
      </c>
      <c r="Q146">
        <v>300</v>
      </c>
      <c r="R146">
        <f>IF(A145=Emisiones_CO2_CO2eq_LA[[#This Row],[País]],IFERROR(Emisiones_CO2_CO2eq_LA[[#This Row],[Otras Quemas de Combustible (kilotoneladas CO₂e)]]-Q145,0),0)</f>
        <v>0</v>
      </c>
      <c r="S146">
        <f>IF(A145=Emisiones_CO2_CO2eq_LA[[#This Row],[País]],IFERROR(((Emisiones_CO2_CO2eq_LA[[#This Row],[Otras Quemas de Combustible (kilotoneladas CO₂e)]]-Q145)/Q145)*100,0),0)</f>
        <v>0</v>
      </c>
      <c r="T146">
        <v>0.08</v>
      </c>
      <c r="U146">
        <v>3100</v>
      </c>
      <c r="V146">
        <f>IF(A145=Emisiones_CO2_CO2eq_LA[[#This Row],[País]],IFERROR(Emisiones_CO2_CO2eq_LA[[#This Row],[Transporte (kilotoneladas CO₂e)]]-U145,0),0)</f>
        <v>100</v>
      </c>
      <c r="W146">
        <f>IF(A145=Emisiones_CO2_CO2eq_LA[[#This Row],[País]],IFERROR(((Emisiones_CO2_CO2eq_LA[[#This Row],[Transporte (kilotoneladas CO₂e)]]-U145)/U145)*100,0),0)</f>
        <v>3.3333333333333335</v>
      </c>
      <c r="X146">
        <v>0.79794079794079797</v>
      </c>
      <c r="Y146">
        <v>800</v>
      </c>
      <c r="Z146">
        <f>IF(A145=Emisiones_CO2_CO2eq_LA[[#This Row],[País]],IFERROR(Emisiones_CO2_CO2eq_LA[[#This Row],[Manufactura y Construcción (kilotoneladas CO₂e)]]-Y145,0),0)</f>
        <v>0</v>
      </c>
      <c r="AA146">
        <f>IF(A145=Emisiones_CO2_CO2eq_LA[[#This Row],[País]],IFERROR(((Emisiones_CO2_CO2eq_LA[[#This Row],[Manufactura y Construcción (kilotoneladas CO₂e)]]-Y145)/Y145)*100,0),0)</f>
        <v>0</v>
      </c>
      <c r="AB146">
        <v>0.20592020592020499</v>
      </c>
      <c r="AC146">
        <v>0</v>
      </c>
      <c r="AD146">
        <f>IF(A145=Emisiones_CO2_CO2eq_LA[[#This Row],[País]],IFERROR(Emisiones_CO2_CO2eq_LA[[#This Row],[Emisiones Fugitivas (kilotoneladas CO₂e)]]-AC145,0),0)</f>
        <v>0</v>
      </c>
      <c r="AE146">
        <f>IF(A145=Emisiones_CO2_CO2eq_LA[[#This Row],[País]],IFERROR(((Emisiones_CO2_CO2eq_LA[[#This Row],[Emisiones Fugitivas (kilotoneladas CO₂e)]]-AC145)/AC145)*100,0),0)</f>
        <v>0</v>
      </c>
      <c r="AF146">
        <v>0</v>
      </c>
      <c r="AG146">
        <v>100</v>
      </c>
      <c r="AH146">
        <f>IF(A145=Emisiones_CO2_CO2eq_LA[[#This Row],[País]],IFERROR(Emisiones_CO2_CO2eq_LA[[#This Row],[Electricidad y Calor (kilotoneladas CO₂e)]]-AG145,0),0)</f>
        <v>-300</v>
      </c>
      <c r="AI146">
        <f>IF(A145=Emisiones_CO2_CO2eq_LA[[#This Row],[País]],IFERROR(((Emisiones_CO2_CO2eq_LA[[#This Row],[Electricidad y Calor (kilotoneladas CO₂e)]]-AG145)/AG145)*100,0),0)</f>
        <v>-75</v>
      </c>
      <c r="AJ146">
        <v>2.57400257400257E-2</v>
      </c>
    </row>
    <row r="147" spans="1:36" x14ac:dyDescent="0.25">
      <c r="A147" t="s">
        <v>80</v>
      </c>
      <c r="B147" t="s">
        <v>80</v>
      </c>
      <c r="C147" t="s">
        <v>81</v>
      </c>
      <c r="D147">
        <v>2000</v>
      </c>
      <c r="E147">
        <v>200</v>
      </c>
      <c r="F147">
        <f>IF(A146=Emisiones_CO2_CO2eq_LA[[#This Row],[País]],IFERROR(Emisiones_CO2_CO2eq_LA[[#This Row],[Edificios (kilotoneladas CO₂e)]]-E146,0),0)</f>
        <v>0</v>
      </c>
      <c r="G147">
        <f>IF(A146=Emisiones_CO2_CO2eq_LA[[#This Row],[País]],IFERROR(((Emisiones_CO2_CO2eq_LA[[#This Row],[Edificios (kilotoneladas CO₂e)]]-E146)/E146)*100,0),0)</f>
        <v>0</v>
      </c>
      <c r="H147">
        <v>5.0479555779909098E-2</v>
      </c>
      <c r="I147">
        <v>450</v>
      </c>
      <c r="J147">
        <f>IF(A146=Emisiones_CO2_CO2eq_LA[[#This Row],[País]],IFERROR(Emisiones_CO2_CO2eq_LA[[#This Row],[Industria (kilotoneladas CO₂e)]]-I146,0),0)</f>
        <v>-20</v>
      </c>
      <c r="K147">
        <f>IF(A146=Emisiones_CO2_CO2eq_LA[[#This Row],[País]],IFERROR(((Emisiones_CO2_CO2eq_LA[[#This Row],[Industria (kilotoneladas CO₂e)]]-I146)/I146)*100,0),0)</f>
        <v>-4.2553191489361701</v>
      </c>
      <c r="L147">
        <v>0.113579000504795</v>
      </c>
      <c r="M147">
        <v>6300</v>
      </c>
      <c r="N147">
        <f>IF(A146=Emisiones_CO2_CO2eq_LA[[#This Row],[País]],IFERROR(Emisiones_CO2_CO2eq_LA[[#This Row],[UCTUS (kilotoneladas CO₂e)]]-M146,0),0)</f>
        <v>0</v>
      </c>
      <c r="O147">
        <f>IF(A146=Emisiones_CO2_CO2eq_LA[[#This Row],[País]],IFERROR(((Emisiones_CO2_CO2eq_LA[[#This Row],[UCTUS (kilotoneladas CO₂e)]]-M146)/M146)*100,0),0)</f>
        <v>0</v>
      </c>
      <c r="P147">
        <v>1.59010600706713</v>
      </c>
      <c r="Q147">
        <v>400</v>
      </c>
      <c r="R147">
        <f>IF(A146=Emisiones_CO2_CO2eq_LA[[#This Row],[País]],IFERROR(Emisiones_CO2_CO2eq_LA[[#This Row],[Otras Quemas de Combustible (kilotoneladas CO₂e)]]-Q146,0),0)</f>
        <v>100</v>
      </c>
      <c r="S147">
        <f>IF(A146=Emisiones_CO2_CO2eq_LA[[#This Row],[País]],IFERROR(((Emisiones_CO2_CO2eq_LA[[#This Row],[Otras Quemas de Combustible (kilotoneladas CO₂e)]]-Q146)/Q146)*100,0),0)</f>
        <v>33.333333333333329</v>
      </c>
      <c r="T147">
        <v>0.1</v>
      </c>
      <c r="U147">
        <v>3000</v>
      </c>
      <c r="V147">
        <f>IF(A146=Emisiones_CO2_CO2eq_LA[[#This Row],[País]],IFERROR(Emisiones_CO2_CO2eq_LA[[#This Row],[Transporte (kilotoneladas CO₂e)]]-U146,0),0)</f>
        <v>-100</v>
      </c>
      <c r="W147">
        <f>IF(A146=Emisiones_CO2_CO2eq_LA[[#This Row],[País]],IFERROR(((Emisiones_CO2_CO2eq_LA[[#This Row],[Transporte (kilotoneladas CO₂e)]]-U146)/U146)*100,0),0)</f>
        <v>-3.225806451612903</v>
      </c>
      <c r="X147">
        <v>0.75719333669863698</v>
      </c>
      <c r="Y147">
        <v>900</v>
      </c>
      <c r="Z147">
        <f>IF(A146=Emisiones_CO2_CO2eq_LA[[#This Row],[País]],IFERROR(Emisiones_CO2_CO2eq_LA[[#This Row],[Manufactura y Construcción (kilotoneladas CO₂e)]]-Y146,0),0)</f>
        <v>100</v>
      </c>
      <c r="AA147">
        <f>IF(A146=Emisiones_CO2_CO2eq_LA[[#This Row],[País]],IFERROR(((Emisiones_CO2_CO2eq_LA[[#This Row],[Manufactura y Construcción (kilotoneladas CO₂e)]]-Y146)/Y146)*100,0),0)</f>
        <v>12.5</v>
      </c>
      <c r="AB147">
        <v>0.22715800100959099</v>
      </c>
      <c r="AC147">
        <v>0</v>
      </c>
      <c r="AD147">
        <f>IF(A146=Emisiones_CO2_CO2eq_LA[[#This Row],[País]],IFERROR(Emisiones_CO2_CO2eq_LA[[#This Row],[Emisiones Fugitivas (kilotoneladas CO₂e)]]-AC146,0),0)</f>
        <v>0</v>
      </c>
      <c r="AE147">
        <f>IF(A146=Emisiones_CO2_CO2eq_LA[[#This Row],[País]],IFERROR(((Emisiones_CO2_CO2eq_LA[[#This Row],[Emisiones Fugitivas (kilotoneladas CO₂e)]]-AC146)/AC146)*100,0),0)</f>
        <v>0</v>
      </c>
      <c r="AF147">
        <v>0</v>
      </c>
      <c r="AG147">
        <v>100</v>
      </c>
      <c r="AH147">
        <f>IF(A146=Emisiones_CO2_CO2eq_LA[[#This Row],[País]],IFERROR(Emisiones_CO2_CO2eq_LA[[#This Row],[Electricidad y Calor (kilotoneladas CO₂e)]]-AG146,0),0)</f>
        <v>0</v>
      </c>
      <c r="AI147">
        <f>IF(A146=Emisiones_CO2_CO2eq_LA[[#This Row],[País]],IFERROR(((Emisiones_CO2_CO2eq_LA[[#This Row],[Electricidad y Calor (kilotoneladas CO₂e)]]-AG146)/AG146)*100,0),0)</f>
        <v>0</v>
      </c>
      <c r="AJ147">
        <v>2.52397778899545E-2</v>
      </c>
    </row>
    <row r="148" spans="1:36" x14ac:dyDescent="0.25">
      <c r="A148" t="s">
        <v>80</v>
      </c>
      <c r="B148" t="s">
        <v>80</v>
      </c>
      <c r="C148" t="s">
        <v>81</v>
      </c>
      <c r="D148">
        <v>2001</v>
      </c>
      <c r="E148">
        <v>200</v>
      </c>
      <c r="F148">
        <f>IF(A147=Emisiones_CO2_CO2eq_LA[[#This Row],[País]],IFERROR(Emisiones_CO2_CO2eq_LA[[#This Row],[Edificios (kilotoneladas CO₂e)]]-E147,0),0)</f>
        <v>0</v>
      </c>
      <c r="G148">
        <f>IF(A147=Emisiones_CO2_CO2eq_LA[[#This Row],[País]],IFERROR(((Emisiones_CO2_CO2eq_LA[[#This Row],[Edificios (kilotoneladas CO₂e)]]-E147)/E147)*100,0),0)</f>
        <v>0</v>
      </c>
      <c r="H148">
        <v>4.9578582052553298E-2</v>
      </c>
      <c r="I148">
        <v>510</v>
      </c>
      <c r="J148">
        <f>IF(A147=Emisiones_CO2_CO2eq_LA[[#This Row],[País]],IFERROR(Emisiones_CO2_CO2eq_LA[[#This Row],[Industria (kilotoneladas CO₂e)]]-I147,0),0)</f>
        <v>60</v>
      </c>
      <c r="K148">
        <f>IF(A147=Emisiones_CO2_CO2eq_LA[[#This Row],[País]],IFERROR(((Emisiones_CO2_CO2eq_LA[[#This Row],[Industria (kilotoneladas CO₂e)]]-I147)/I147)*100,0),0)</f>
        <v>13.333333333333334</v>
      </c>
      <c r="L148">
        <v>0.12642538423401001</v>
      </c>
      <c r="M148">
        <v>-7520</v>
      </c>
      <c r="N148">
        <f>IF(A147=Emisiones_CO2_CO2eq_LA[[#This Row],[País]],IFERROR(Emisiones_CO2_CO2eq_LA[[#This Row],[UCTUS (kilotoneladas CO₂e)]]-M147,0),0)</f>
        <v>-13820</v>
      </c>
      <c r="O148">
        <f>IF(A147=Emisiones_CO2_CO2eq_LA[[#This Row],[País]],IFERROR(((Emisiones_CO2_CO2eq_LA[[#This Row],[UCTUS (kilotoneladas CO₂e)]]-M147)/M147)*100,0),0)</f>
        <v>-219.3650793650794</v>
      </c>
      <c r="P148">
        <v>-1.864154685176</v>
      </c>
      <c r="Q148">
        <v>400</v>
      </c>
      <c r="R148">
        <f>IF(A147=Emisiones_CO2_CO2eq_LA[[#This Row],[País]],IFERROR(Emisiones_CO2_CO2eq_LA[[#This Row],[Otras Quemas de Combustible (kilotoneladas CO₂e)]]-Q147,0),0)</f>
        <v>0</v>
      </c>
      <c r="S148">
        <f>IF(A147=Emisiones_CO2_CO2eq_LA[[#This Row],[País]],IFERROR(((Emisiones_CO2_CO2eq_LA[[#This Row],[Otras Quemas de Combustible (kilotoneladas CO₂e)]]-Q147)/Q147)*100,0),0)</f>
        <v>0</v>
      </c>
      <c r="T148">
        <v>0.1</v>
      </c>
      <c r="U148">
        <v>3200</v>
      </c>
      <c r="V148">
        <f>IF(A147=Emisiones_CO2_CO2eq_LA[[#This Row],[País]],IFERROR(Emisiones_CO2_CO2eq_LA[[#This Row],[Transporte (kilotoneladas CO₂e)]]-U147,0),0)</f>
        <v>200</v>
      </c>
      <c r="W148">
        <f>IF(A147=Emisiones_CO2_CO2eq_LA[[#This Row],[País]],IFERROR(((Emisiones_CO2_CO2eq_LA[[#This Row],[Transporte (kilotoneladas CO₂e)]]-U147)/U147)*100,0),0)</f>
        <v>6.666666666666667</v>
      </c>
      <c r="X148">
        <v>0.79325731284085199</v>
      </c>
      <c r="Y148">
        <v>900</v>
      </c>
      <c r="Z148">
        <f>IF(A147=Emisiones_CO2_CO2eq_LA[[#This Row],[País]],IFERROR(Emisiones_CO2_CO2eq_LA[[#This Row],[Manufactura y Construcción (kilotoneladas CO₂e)]]-Y147,0),0)</f>
        <v>0</v>
      </c>
      <c r="AA148">
        <f>IF(A147=Emisiones_CO2_CO2eq_LA[[#This Row],[País]],IFERROR(((Emisiones_CO2_CO2eq_LA[[#This Row],[Manufactura y Construcción (kilotoneladas CO₂e)]]-Y147)/Y147)*100,0),0)</f>
        <v>0</v>
      </c>
      <c r="AB148">
        <v>0.223103619236489</v>
      </c>
      <c r="AC148">
        <v>0</v>
      </c>
      <c r="AD148">
        <f>IF(A147=Emisiones_CO2_CO2eq_LA[[#This Row],[País]],IFERROR(Emisiones_CO2_CO2eq_LA[[#This Row],[Emisiones Fugitivas (kilotoneladas CO₂e)]]-AC147,0),0)</f>
        <v>0</v>
      </c>
      <c r="AE148">
        <f>IF(A147=Emisiones_CO2_CO2eq_LA[[#This Row],[País]],IFERROR(((Emisiones_CO2_CO2eq_LA[[#This Row],[Emisiones Fugitivas (kilotoneladas CO₂e)]]-AC147)/AC147)*100,0),0)</f>
        <v>0</v>
      </c>
      <c r="AF148">
        <v>0</v>
      </c>
      <c r="AG148">
        <v>200</v>
      </c>
      <c r="AH148">
        <f>IF(A147=Emisiones_CO2_CO2eq_LA[[#This Row],[País]],IFERROR(Emisiones_CO2_CO2eq_LA[[#This Row],[Electricidad y Calor (kilotoneladas CO₂e)]]-AG147,0),0)</f>
        <v>100</v>
      </c>
      <c r="AI148">
        <f>IF(A147=Emisiones_CO2_CO2eq_LA[[#This Row],[País]],IFERROR(((Emisiones_CO2_CO2eq_LA[[#This Row],[Electricidad y Calor (kilotoneladas CO₂e)]]-AG147)/AG147)*100,0),0)</f>
        <v>100</v>
      </c>
      <c r="AJ148">
        <v>4.9578582052553298E-2</v>
      </c>
    </row>
    <row r="149" spans="1:36" x14ac:dyDescent="0.25">
      <c r="A149" t="s">
        <v>80</v>
      </c>
      <c r="B149" t="s">
        <v>80</v>
      </c>
      <c r="C149" t="s">
        <v>81</v>
      </c>
      <c r="D149">
        <v>2002</v>
      </c>
      <c r="E149">
        <v>300</v>
      </c>
      <c r="F149">
        <f>IF(A148=Emisiones_CO2_CO2eq_LA[[#This Row],[País]],IFERROR(Emisiones_CO2_CO2eq_LA[[#This Row],[Edificios (kilotoneladas CO₂e)]]-E148,0),0)</f>
        <v>100</v>
      </c>
      <c r="G149">
        <f>IF(A148=Emisiones_CO2_CO2eq_LA[[#This Row],[País]],IFERROR(((Emisiones_CO2_CO2eq_LA[[#This Row],[Edificios (kilotoneladas CO₂e)]]-E148)/E148)*100,0),0)</f>
        <v>50</v>
      </c>
      <c r="H149">
        <v>7.3152889539136706E-2</v>
      </c>
      <c r="I149">
        <v>500</v>
      </c>
      <c r="J149">
        <f>IF(A148=Emisiones_CO2_CO2eq_LA[[#This Row],[País]],IFERROR(Emisiones_CO2_CO2eq_LA[[#This Row],[Industria (kilotoneladas CO₂e)]]-I148,0),0)</f>
        <v>-10</v>
      </c>
      <c r="K149">
        <f>IF(A148=Emisiones_CO2_CO2eq_LA[[#This Row],[País]],IFERROR(((Emisiones_CO2_CO2eq_LA[[#This Row],[Industria (kilotoneladas CO₂e)]]-I148)/I148)*100,0),0)</f>
        <v>-1.9607843137254901</v>
      </c>
      <c r="L149">
        <v>0.121921482565228</v>
      </c>
      <c r="M149">
        <v>-7520</v>
      </c>
      <c r="N149">
        <f>IF(A148=Emisiones_CO2_CO2eq_LA[[#This Row],[País]],IFERROR(Emisiones_CO2_CO2eq_LA[[#This Row],[UCTUS (kilotoneladas CO₂e)]]-M148,0),0)</f>
        <v>0</v>
      </c>
      <c r="O149">
        <f>IF(A148=Emisiones_CO2_CO2eq_LA[[#This Row],[País]],IFERROR(((Emisiones_CO2_CO2eq_LA[[#This Row],[UCTUS (kilotoneladas CO₂e)]]-M148)/M148)*100,0),0)</f>
        <v>0</v>
      </c>
      <c r="P149">
        <v>-1.8336990977810199</v>
      </c>
      <c r="Q149">
        <v>300</v>
      </c>
      <c r="R149">
        <f>IF(A148=Emisiones_CO2_CO2eq_LA[[#This Row],[País]],IFERROR(Emisiones_CO2_CO2eq_LA[[#This Row],[Otras Quemas de Combustible (kilotoneladas CO₂e)]]-Q148,0),0)</f>
        <v>-100</v>
      </c>
      <c r="S149">
        <f>IF(A148=Emisiones_CO2_CO2eq_LA[[#This Row],[País]],IFERROR(((Emisiones_CO2_CO2eq_LA[[#This Row],[Otras Quemas de Combustible (kilotoneladas CO₂e)]]-Q148)/Q148)*100,0),0)</f>
        <v>-25</v>
      </c>
      <c r="T149">
        <v>7.0000000000000007E-2</v>
      </c>
      <c r="U149">
        <v>3500</v>
      </c>
      <c r="V149">
        <f>IF(A148=Emisiones_CO2_CO2eq_LA[[#This Row],[País]],IFERROR(Emisiones_CO2_CO2eq_LA[[#This Row],[Transporte (kilotoneladas CO₂e)]]-U148,0),0)</f>
        <v>300</v>
      </c>
      <c r="W149">
        <f>IF(A148=Emisiones_CO2_CO2eq_LA[[#This Row],[País]],IFERROR(((Emisiones_CO2_CO2eq_LA[[#This Row],[Transporte (kilotoneladas CO₂e)]]-U148)/U148)*100,0),0)</f>
        <v>9.375</v>
      </c>
      <c r="X149">
        <v>0.85345037795659595</v>
      </c>
      <c r="Y149">
        <v>700</v>
      </c>
      <c r="Z149">
        <f>IF(A148=Emisiones_CO2_CO2eq_LA[[#This Row],[País]],IFERROR(Emisiones_CO2_CO2eq_LA[[#This Row],[Manufactura y Construcción (kilotoneladas CO₂e)]]-Y148,0),0)</f>
        <v>-200</v>
      </c>
      <c r="AA149">
        <f>IF(A148=Emisiones_CO2_CO2eq_LA[[#This Row],[País]],IFERROR(((Emisiones_CO2_CO2eq_LA[[#This Row],[Manufactura y Construcción (kilotoneladas CO₂e)]]-Y148)/Y148)*100,0),0)</f>
        <v>-22.222222222222221</v>
      </c>
      <c r="AB149">
        <v>0.17069007559131899</v>
      </c>
      <c r="AC149">
        <v>0</v>
      </c>
      <c r="AD149">
        <f>IF(A148=Emisiones_CO2_CO2eq_LA[[#This Row],[País]],IFERROR(Emisiones_CO2_CO2eq_LA[[#This Row],[Emisiones Fugitivas (kilotoneladas CO₂e)]]-AC148,0),0)</f>
        <v>0</v>
      </c>
      <c r="AE149">
        <f>IF(A148=Emisiones_CO2_CO2eq_LA[[#This Row],[País]],IFERROR(((Emisiones_CO2_CO2eq_LA[[#This Row],[Emisiones Fugitivas (kilotoneladas CO₂e)]]-AC148)/AC148)*100,0),0)</f>
        <v>0</v>
      </c>
      <c r="AF149">
        <v>0</v>
      </c>
      <c r="AG149">
        <v>200</v>
      </c>
      <c r="AH149">
        <f>IF(A148=Emisiones_CO2_CO2eq_LA[[#This Row],[País]],IFERROR(Emisiones_CO2_CO2eq_LA[[#This Row],[Electricidad y Calor (kilotoneladas CO₂e)]]-AG148,0),0)</f>
        <v>0</v>
      </c>
      <c r="AI149">
        <f>IF(A148=Emisiones_CO2_CO2eq_LA[[#This Row],[País]],IFERROR(((Emisiones_CO2_CO2eq_LA[[#This Row],[Electricidad y Calor (kilotoneladas CO₂e)]]-AG148)/AG148)*100,0),0)</f>
        <v>0</v>
      </c>
      <c r="AJ149">
        <v>4.8768593026091198E-2</v>
      </c>
    </row>
    <row r="150" spans="1:36" x14ac:dyDescent="0.25">
      <c r="A150" t="s">
        <v>80</v>
      </c>
      <c r="B150" t="s">
        <v>80</v>
      </c>
      <c r="C150" t="s">
        <v>81</v>
      </c>
      <c r="D150">
        <v>2003</v>
      </c>
      <c r="E150">
        <v>200</v>
      </c>
      <c r="F150">
        <f>IF(A149=Emisiones_CO2_CO2eq_LA[[#This Row],[País]],IFERROR(Emisiones_CO2_CO2eq_LA[[#This Row],[Edificios (kilotoneladas CO₂e)]]-E149,0),0)</f>
        <v>-100</v>
      </c>
      <c r="G150">
        <f>IF(A149=Emisiones_CO2_CO2eq_LA[[#This Row],[País]],IFERROR(((Emisiones_CO2_CO2eq_LA[[#This Row],[Edificios (kilotoneladas CO₂e)]]-E149)/E149)*100,0),0)</f>
        <v>-33.333333333333329</v>
      </c>
      <c r="H150">
        <v>4.8030739673390901E-2</v>
      </c>
      <c r="I150">
        <v>470</v>
      </c>
      <c r="J150">
        <f>IF(A149=Emisiones_CO2_CO2eq_LA[[#This Row],[País]],IFERROR(Emisiones_CO2_CO2eq_LA[[#This Row],[Industria (kilotoneladas CO₂e)]]-I149,0),0)</f>
        <v>-30</v>
      </c>
      <c r="K150">
        <f>IF(A149=Emisiones_CO2_CO2eq_LA[[#This Row],[País]],IFERROR(((Emisiones_CO2_CO2eq_LA[[#This Row],[Industria (kilotoneladas CO₂e)]]-I149)/I149)*100,0),0)</f>
        <v>-6</v>
      </c>
      <c r="L150">
        <v>0.112872238232468</v>
      </c>
      <c r="M150">
        <v>-6760</v>
      </c>
      <c r="N150">
        <f>IF(A149=Emisiones_CO2_CO2eq_LA[[#This Row],[País]],IFERROR(Emisiones_CO2_CO2eq_LA[[#This Row],[UCTUS (kilotoneladas CO₂e)]]-M149,0),0)</f>
        <v>760</v>
      </c>
      <c r="O150">
        <f>IF(A149=Emisiones_CO2_CO2eq_LA[[#This Row],[País]],IFERROR(((Emisiones_CO2_CO2eq_LA[[#This Row],[UCTUS (kilotoneladas CO₂e)]]-M149)/M149)*100,0),0)</f>
        <v>-10.106382978723403</v>
      </c>
      <c r="P150">
        <v>-1.6234390009606099</v>
      </c>
      <c r="Q150">
        <v>400</v>
      </c>
      <c r="R150">
        <f>IF(A149=Emisiones_CO2_CO2eq_LA[[#This Row],[País]],IFERROR(Emisiones_CO2_CO2eq_LA[[#This Row],[Otras Quemas de Combustible (kilotoneladas CO₂e)]]-Q149,0),0)</f>
        <v>100</v>
      </c>
      <c r="S150">
        <f>IF(A149=Emisiones_CO2_CO2eq_LA[[#This Row],[País]],IFERROR(((Emisiones_CO2_CO2eq_LA[[#This Row],[Otras Quemas de Combustible (kilotoneladas CO₂e)]]-Q149)/Q149)*100,0),0)</f>
        <v>33.333333333333329</v>
      </c>
      <c r="T150">
        <v>0.1</v>
      </c>
      <c r="U150">
        <v>3600</v>
      </c>
      <c r="V150">
        <f>IF(A149=Emisiones_CO2_CO2eq_LA[[#This Row],[País]],IFERROR(Emisiones_CO2_CO2eq_LA[[#This Row],[Transporte (kilotoneladas CO₂e)]]-U149,0),0)</f>
        <v>100</v>
      </c>
      <c r="W150">
        <f>IF(A149=Emisiones_CO2_CO2eq_LA[[#This Row],[País]],IFERROR(((Emisiones_CO2_CO2eq_LA[[#This Row],[Transporte (kilotoneladas CO₂e)]]-U149)/U149)*100,0),0)</f>
        <v>2.8571428571428572</v>
      </c>
      <c r="X150">
        <v>0.86455331412103698</v>
      </c>
      <c r="Y150">
        <v>1000</v>
      </c>
      <c r="Z150">
        <f>IF(A149=Emisiones_CO2_CO2eq_LA[[#This Row],[País]],IFERROR(Emisiones_CO2_CO2eq_LA[[#This Row],[Manufactura y Construcción (kilotoneladas CO₂e)]]-Y149,0),0)</f>
        <v>300</v>
      </c>
      <c r="AA150">
        <f>IF(A149=Emisiones_CO2_CO2eq_LA[[#This Row],[País]],IFERROR(((Emisiones_CO2_CO2eq_LA[[#This Row],[Manufactura y Construcción (kilotoneladas CO₂e)]]-Y149)/Y149)*100,0),0)</f>
        <v>42.857142857142854</v>
      </c>
      <c r="AB150">
        <v>0.24015369836695399</v>
      </c>
      <c r="AC150">
        <v>0</v>
      </c>
      <c r="AD150">
        <f>IF(A149=Emisiones_CO2_CO2eq_LA[[#This Row],[País]],IFERROR(Emisiones_CO2_CO2eq_LA[[#This Row],[Emisiones Fugitivas (kilotoneladas CO₂e)]]-AC149,0),0)</f>
        <v>0</v>
      </c>
      <c r="AE150">
        <f>IF(A149=Emisiones_CO2_CO2eq_LA[[#This Row],[País]],IFERROR(((Emisiones_CO2_CO2eq_LA[[#This Row],[Emisiones Fugitivas (kilotoneladas CO₂e)]]-AC149)/AC149)*100,0),0)</f>
        <v>0</v>
      </c>
      <c r="AF150">
        <v>0</v>
      </c>
      <c r="AG150">
        <v>200</v>
      </c>
      <c r="AH150">
        <f>IF(A149=Emisiones_CO2_CO2eq_LA[[#This Row],[País]],IFERROR(Emisiones_CO2_CO2eq_LA[[#This Row],[Electricidad y Calor (kilotoneladas CO₂e)]]-AG149,0),0)</f>
        <v>0</v>
      </c>
      <c r="AI150">
        <f>IF(A149=Emisiones_CO2_CO2eq_LA[[#This Row],[País]],IFERROR(((Emisiones_CO2_CO2eq_LA[[#This Row],[Electricidad y Calor (kilotoneladas CO₂e)]]-AG149)/AG149)*100,0),0)</f>
        <v>0</v>
      </c>
      <c r="AJ150">
        <v>4.8030739673390901E-2</v>
      </c>
    </row>
    <row r="151" spans="1:36" x14ac:dyDescent="0.25">
      <c r="A151" t="s">
        <v>80</v>
      </c>
      <c r="B151" t="s">
        <v>80</v>
      </c>
      <c r="C151" t="s">
        <v>81</v>
      </c>
      <c r="D151">
        <v>2004</v>
      </c>
      <c r="E151">
        <v>300</v>
      </c>
      <c r="F151">
        <f>IF(A150=Emisiones_CO2_CO2eq_LA[[#This Row],[País]],IFERROR(Emisiones_CO2_CO2eq_LA[[#This Row],[Edificios (kilotoneladas CO₂e)]]-E150,0),0)</f>
        <v>100</v>
      </c>
      <c r="G151">
        <f>IF(A150=Emisiones_CO2_CO2eq_LA[[#This Row],[País]],IFERROR(((Emisiones_CO2_CO2eq_LA[[#This Row],[Edificios (kilotoneladas CO₂e)]]-E150)/E150)*100,0),0)</f>
        <v>50</v>
      </c>
      <c r="H151">
        <v>7.1005917159763302E-2</v>
      </c>
      <c r="I151">
        <v>620</v>
      </c>
      <c r="J151">
        <f>IF(A150=Emisiones_CO2_CO2eq_LA[[#This Row],[País]],IFERROR(Emisiones_CO2_CO2eq_LA[[#This Row],[Industria (kilotoneladas CO₂e)]]-I150,0),0)</f>
        <v>150</v>
      </c>
      <c r="K151">
        <f>IF(A150=Emisiones_CO2_CO2eq_LA[[#This Row],[País]],IFERROR(((Emisiones_CO2_CO2eq_LA[[#This Row],[Industria (kilotoneladas CO₂e)]]-I150)/I150)*100,0),0)</f>
        <v>31.914893617021278</v>
      </c>
      <c r="L151">
        <v>0.146745562130177</v>
      </c>
      <c r="M151">
        <v>-7520</v>
      </c>
      <c r="N151">
        <f>IF(A150=Emisiones_CO2_CO2eq_LA[[#This Row],[País]],IFERROR(Emisiones_CO2_CO2eq_LA[[#This Row],[UCTUS (kilotoneladas CO₂e)]]-M150,0),0)</f>
        <v>-760</v>
      </c>
      <c r="O151">
        <f>IF(A150=Emisiones_CO2_CO2eq_LA[[#This Row],[País]],IFERROR(((Emisiones_CO2_CO2eq_LA[[#This Row],[UCTUS (kilotoneladas CO₂e)]]-M150)/M150)*100,0),0)</f>
        <v>11.242603550295858</v>
      </c>
      <c r="P151">
        <v>-1.77988165680473</v>
      </c>
      <c r="Q151">
        <v>200</v>
      </c>
      <c r="R151">
        <f>IF(A150=Emisiones_CO2_CO2eq_LA[[#This Row],[País]],IFERROR(Emisiones_CO2_CO2eq_LA[[#This Row],[Otras Quemas de Combustible (kilotoneladas CO₂e)]]-Q150,0),0)</f>
        <v>-200</v>
      </c>
      <c r="S151">
        <f>IF(A150=Emisiones_CO2_CO2eq_LA[[#This Row],[País]],IFERROR(((Emisiones_CO2_CO2eq_LA[[#This Row],[Otras Quemas de Combustible (kilotoneladas CO₂e)]]-Q150)/Q150)*100,0),0)</f>
        <v>-50</v>
      </c>
      <c r="T151">
        <v>0.05</v>
      </c>
      <c r="U151">
        <v>3800</v>
      </c>
      <c r="V151">
        <f>IF(A150=Emisiones_CO2_CO2eq_LA[[#This Row],[País]],IFERROR(Emisiones_CO2_CO2eq_LA[[#This Row],[Transporte (kilotoneladas CO₂e)]]-U150,0),0)</f>
        <v>200</v>
      </c>
      <c r="W151">
        <f>IF(A150=Emisiones_CO2_CO2eq_LA[[#This Row],[País]],IFERROR(((Emisiones_CO2_CO2eq_LA[[#This Row],[Transporte (kilotoneladas CO₂e)]]-U150)/U150)*100,0),0)</f>
        <v>5.5555555555555554</v>
      </c>
      <c r="X151">
        <v>0.89940828402366801</v>
      </c>
      <c r="Y151">
        <v>900</v>
      </c>
      <c r="Z151">
        <f>IF(A150=Emisiones_CO2_CO2eq_LA[[#This Row],[País]],IFERROR(Emisiones_CO2_CO2eq_LA[[#This Row],[Manufactura y Construcción (kilotoneladas CO₂e)]]-Y150,0),0)</f>
        <v>-100</v>
      </c>
      <c r="AA151">
        <f>IF(A150=Emisiones_CO2_CO2eq_LA[[#This Row],[País]],IFERROR(((Emisiones_CO2_CO2eq_LA[[#This Row],[Manufactura y Construcción (kilotoneladas CO₂e)]]-Y150)/Y150)*100,0),0)</f>
        <v>-10</v>
      </c>
      <c r="AB151">
        <v>0.213017751479289</v>
      </c>
      <c r="AC151">
        <v>0</v>
      </c>
      <c r="AD151">
        <f>IF(A150=Emisiones_CO2_CO2eq_LA[[#This Row],[País]],IFERROR(Emisiones_CO2_CO2eq_LA[[#This Row],[Emisiones Fugitivas (kilotoneladas CO₂e)]]-AC150,0),0)</f>
        <v>0</v>
      </c>
      <c r="AE151">
        <f>IF(A150=Emisiones_CO2_CO2eq_LA[[#This Row],[País]],IFERROR(((Emisiones_CO2_CO2eq_LA[[#This Row],[Emisiones Fugitivas (kilotoneladas CO₂e)]]-AC150)/AC150)*100,0),0)</f>
        <v>0</v>
      </c>
      <c r="AF151">
        <v>0</v>
      </c>
      <c r="AG151">
        <v>200</v>
      </c>
      <c r="AH151">
        <f>IF(A150=Emisiones_CO2_CO2eq_LA[[#This Row],[País]],IFERROR(Emisiones_CO2_CO2eq_LA[[#This Row],[Electricidad y Calor (kilotoneladas CO₂e)]]-AG150,0),0)</f>
        <v>0</v>
      </c>
      <c r="AI151">
        <f>IF(A150=Emisiones_CO2_CO2eq_LA[[#This Row],[País]],IFERROR(((Emisiones_CO2_CO2eq_LA[[#This Row],[Electricidad y Calor (kilotoneladas CO₂e)]]-AG150)/AG150)*100,0),0)</f>
        <v>0</v>
      </c>
      <c r="AJ151">
        <v>4.7337278106508798E-2</v>
      </c>
    </row>
    <row r="152" spans="1:36" x14ac:dyDescent="0.25">
      <c r="A152" t="s">
        <v>80</v>
      </c>
      <c r="B152" t="s">
        <v>80</v>
      </c>
      <c r="C152" t="s">
        <v>81</v>
      </c>
      <c r="D152">
        <v>2005</v>
      </c>
      <c r="E152">
        <v>200</v>
      </c>
      <c r="F152">
        <f>IF(A151=Emisiones_CO2_CO2eq_LA[[#This Row],[País]],IFERROR(Emisiones_CO2_CO2eq_LA[[#This Row],[Edificios (kilotoneladas CO₂e)]]-E151,0),0)</f>
        <v>-100</v>
      </c>
      <c r="G152">
        <f>IF(A151=Emisiones_CO2_CO2eq_LA[[#This Row],[País]],IFERROR(((Emisiones_CO2_CO2eq_LA[[#This Row],[Edificios (kilotoneladas CO₂e)]]-E151)/E151)*100,0),0)</f>
        <v>-33.333333333333329</v>
      </c>
      <c r="H152">
        <v>4.6663555762949102E-2</v>
      </c>
      <c r="I152">
        <v>820</v>
      </c>
      <c r="J152">
        <f>IF(A151=Emisiones_CO2_CO2eq_LA[[#This Row],[País]],IFERROR(Emisiones_CO2_CO2eq_LA[[#This Row],[Industria (kilotoneladas CO₂e)]]-I151,0),0)</f>
        <v>200</v>
      </c>
      <c r="K152">
        <f>IF(A151=Emisiones_CO2_CO2eq_LA[[#This Row],[País]],IFERROR(((Emisiones_CO2_CO2eq_LA[[#This Row],[Industria (kilotoneladas CO₂e)]]-I151)/I151)*100,0),0)</f>
        <v>32.258064516129032</v>
      </c>
      <c r="L152">
        <v>0.19132057862809099</v>
      </c>
      <c r="M152">
        <v>-7490</v>
      </c>
      <c r="N152">
        <f>IF(A151=Emisiones_CO2_CO2eq_LA[[#This Row],[País]],IFERROR(Emisiones_CO2_CO2eq_LA[[#This Row],[UCTUS (kilotoneladas CO₂e)]]-M151,0),0)</f>
        <v>30</v>
      </c>
      <c r="O152">
        <f>IF(A151=Emisiones_CO2_CO2eq_LA[[#This Row],[País]],IFERROR(((Emisiones_CO2_CO2eq_LA[[#This Row],[UCTUS (kilotoneladas CO₂e)]]-M151)/M151)*100,0),0)</f>
        <v>-0.39893617021276595</v>
      </c>
      <c r="P152">
        <v>-1.74755016332244</v>
      </c>
      <c r="Q152">
        <v>300</v>
      </c>
      <c r="R152">
        <f>IF(A151=Emisiones_CO2_CO2eq_LA[[#This Row],[País]],IFERROR(Emisiones_CO2_CO2eq_LA[[#This Row],[Otras Quemas de Combustible (kilotoneladas CO₂e)]]-Q151,0),0)</f>
        <v>100</v>
      </c>
      <c r="S152">
        <f>IF(A151=Emisiones_CO2_CO2eq_LA[[#This Row],[País]],IFERROR(((Emisiones_CO2_CO2eq_LA[[#This Row],[Otras Quemas de Combustible (kilotoneladas CO₂e)]]-Q151)/Q151)*100,0),0)</f>
        <v>50</v>
      </c>
      <c r="T152">
        <v>7.0000000000000007E-2</v>
      </c>
      <c r="U152">
        <v>3800</v>
      </c>
      <c r="V152">
        <f>IF(A151=Emisiones_CO2_CO2eq_LA[[#This Row],[País]],IFERROR(Emisiones_CO2_CO2eq_LA[[#This Row],[Transporte (kilotoneladas CO₂e)]]-U151,0),0)</f>
        <v>0</v>
      </c>
      <c r="W152">
        <f>IF(A151=Emisiones_CO2_CO2eq_LA[[#This Row],[País]],IFERROR(((Emisiones_CO2_CO2eq_LA[[#This Row],[Transporte (kilotoneladas CO₂e)]]-U151)/U151)*100,0),0)</f>
        <v>0</v>
      </c>
      <c r="X152">
        <v>0.88660755949603298</v>
      </c>
      <c r="Y152">
        <v>1000</v>
      </c>
      <c r="Z152">
        <f>IF(A151=Emisiones_CO2_CO2eq_LA[[#This Row],[País]],IFERROR(Emisiones_CO2_CO2eq_LA[[#This Row],[Manufactura y Construcción (kilotoneladas CO₂e)]]-Y151,0),0)</f>
        <v>100</v>
      </c>
      <c r="AA152">
        <f>IF(A151=Emisiones_CO2_CO2eq_LA[[#This Row],[País]],IFERROR(((Emisiones_CO2_CO2eq_LA[[#This Row],[Manufactura y Construcción (kilotoneladas CO₂e)]]-Y151)/Y151)*100,0),0)</f>
        <v>11.111111111111111</v>
      </c>
      <c r="AB152">
        <v>0.233317778814745</v>
      </c>
      <c r="AC152">
        <v>0</v>
      </c>
      <c r="AD152">
        <f>IF(A151=Emisiones_CO2_CO2eq_LA[[#This Row],[País]],IFERROR(Emisiones_CO2_CO2eq_LA[[#This Row],[Emisiones Fugitivas (kilotoneladas CO₂e)]]-AC151,0),0)</f>
        <v>0</v>
      </c>
      <c r="AE152">
        <f>IF(A151=Emisiones_CO2_CO2eq_LA[[#This Row],[País]],IFERROR(((Emisiones_CO2_CO2eq_LA[[#This Row],[Emisiones Fugitivas (kilotoneladas CO₂e)]]-AC151)/AC151)*100,0),0)</f>
        <v>0</v>
      </c>
      <c r="AF152">
        <v>0</v>
      </c>
      <c r="AG152">
        <v>300</v>
      </c>
      <c r="AH152">
        <f>IF(A151=Emisiones_CO2_CO2eq_LA[[#This Row],[País]],IFERROR(Emisiones_CO2_CO2eq_LA[[#This Row],[Electricidad y Calor (kilotoneladas CO₂e)]]-AG151,0),0)</f>
        <v>100</v>
      </c>
      <c r="AI152">
        <f>IF(A151=Emisiones_CO2_CO2eq_LA[[#This Row],[País]],IFERROR(((Emisiones_CO2_CO2eq_LA[[#This Row],[Electricidad y Calor (kilotoneladas CO₂e)]]-AG151)/AG151)*100,0),0)</f>
        <v>50</v>
      </c>
      <c r="AJ152">
        <v>6.9995333644423702E-2</v>
      </c>
    </row>
    <row r="153" spans="1:36" x14ac:dyDescent="0.25">
      <c r="A153" t="s">
        <v>80</v>
      </c>
      <c r="B153" t="s">
        <v>80</v>
      </c>
      <c r="C153" t="s">
        <v>81</v>
      </c>
      <c r="D153">
        <v>2006</v>
      </c>
      <c r="E153">
        <v>200</v>
      </c>
      <c r="F153">
        <f>IF(A152=Emisiones_CO2_CO2eq_LA[[#This Row],[País]],IFERROR(Emisiones_CO2_CO2eq_LA[[#This Row],[Edificios (kilotoneladas CO₂e)]]-E152,0),0)</f>
        <v>0</v>
      </c>
      <c r="G153">
        <f>IF(A152=Emisiones_CO2_CO2eq_LA[[#This Row],[País]],IFERROR(((Emisiones_CO2_CO2eq_LA[[#This Row],[Edificios (kilotoneladas CO₂e)]]-E152)/E152)*100,0),0)</f>
        <v>0</v>
      </c>
      <c r="H153">
        <v>4.6029919447640899E-2</v>
      </c>
      <c r="I153">
        <v>570</v>
      </c>
      <c r="J153">
        <f>IF(A152=Emisiones_CO2_CO2eq_LA[[#This Row],[País]],IFERROR(Emisiones_CO2_CO2eq_LA[[#This Row],[Industria (kilotoneladas CO₂e)]]-I152,0),0)</f>
        <v>-250</v>
      </c>
      <c r="K153">
        <f>IF(A152=Emisiones_CO2_CO2eq_LA[[#This Row],[País]],IFERROR(((Emisiones_CO2_CO2eq_LA[[#This Row],[Industria (kilotoneladas CO₂e)]]-I152)/I152)*100,0),0)</f>
        <v>-30.487804878048781</v>
      </c>
      <c r="L153">
        <v>0.13118527042577599</v>
      </c>
      <c r="M153">
        <v>-7490</v>
      </c>
      <c r="N153">
        <f>IF(A152=Emisiones_CO2_CO2eq_LA[[#This Row],[País]],IFERROR(Emisiones_CO2_CO2eq_LA[[#This Row],[UCTUS (kilotoneladas CO₂e)]]-M152,0),0)</f>
        <v>0</v>
      </c>
      <c r="O153">
        <f>IF(A152=Emisiones_CO2_CO2eq_LA[[#This Row],[País]],IFERROR(((Emisiones_CO2_CO2eq_LA[[#This Row],[UCTUS (kilotoneladas CO₂e)]]-M152)/M152)*100,0),0)</f>
        <v>0</v>
      </c>
      <c r="P153">
        <v>-1.7238204833141499</v>
      </c>
      <c r="Q153">
        <v>300</v>
      </c>
      <c r="R153">
        <f>IF(A152=Emisiones_CO2_CO2eq_LA[[#This Row],[País]],IFERROR(Emisiones_CO2_CO2eq_LA[[#This Row],[Otras Quemas de Combustible (kilotoneladas CO₂e)]]-Q152,0),0)</f>
        <v>0</v>
      </c>
      <c r="S153">
        <f>IF(A152=Emisiones_CO2_CO2eq_LA[[#This Row],[País]],IFERROR(((Emisiones_CO2_CO2eq_LA[[#This Row],[Otras Quemas de Combustible (kilotoneladas CO₂e)]]-Q152)/Q152)*100,0),0)</f>
        <v>0</v>
      </c>
      <c r="T153">
        <v>7.0000000000000007E-2</v>
      </c>
      <c r="U153">
        <v>4000</v>
      </c>
      <c r="V153">
        <f>IF(A152=Emisiones_CO2_CO2eq_LA[[#This Row],[País]],IFERROR(Emisiones_CO2_CO2eq_LA[[#This Row],[Transporte (kilotoneladas CO₂e)]]-U152,0),0)</f>
        <v>200</v>
      </c>
      <c r="W153">
        <f>IF(A152=Emisiones_CO2_CO2eq_LA[[#This Row],[País]],IFERROR(((Emisiones_CO2_CO2eq_LA[[#This Row],[Transporte (kilotoneladas CO₂e)]]-U152)/U152)*100,0),0)</f>
        <v>5.2631578947368416</v>
      </c>
      <c r="X153">
        <v>0.92059838895281898</v>
      </c>
      <c r="Y153">
        <v>1000</v>
      </c>
      <c r="Z153">
        <f>IF(A152=Emisiones_CO2_CO2eq_LA[[#This Row],[País]],IFERROR(Emisiones_CO2_CO2eq_LA[[#This Row],[Manufactura y Construcción (kilotoneladas CO₂e)]]-Y152,0),0)</f>
        <v>0</v>
      </c>
      <c r="AA153">
        <f>IF(A152=Emisiones_CO2_CO2eq_LA[[#This Row],[País]],IFERROR(((Emisiones_CO2_CO2eq_LA[[#This Row],[Manufactura y Construcción (kilotoneladas CO₂e)]]-Y152)/Y152)*100,0),0)</f>
        <v>0</v>
      </c>
      <c r="AB153">
        <v>0.230149597238204</v>
      </c>
      <c r="AC153">
        <v>0</v>
      </c>
      <c r="AD153">
        <f>IF(A152=Emisiones_CO2_CO2eq_LA[[#This Row],[País]],IFERROR(Emisiones_CO2_CO2eq_LA[[#This Row],[Emisiones Fugitivas (kilotoneladas CO₂e)]]-AC152,0),0)</f>
        <v>0</v>
      </c>
      <c r="AE153">
        <f>IF(A152=Emisiones_CO2_CO2eq_LA[[#This Row],[País]],IFERROR(((Emisiones_CO2_CO2eq_LA[[#This Row],[Emisiones Fugitivas (kilotoneladas CO₂e)]]-AC152)/AC152)*100,0),0)</f>
        <v>0</v>
      </c>
      <c r="AF153">
        <v>0</v>
      </c>
      <c r="AG153">
        <v>600</v>
      </c>
      <c r="AH153">
        <f>IF(A152=Emisiones_CO2_CO2eq_LA[[#This Row],[País]],IFERROR(Emisiones_CO2_CO2eq_LA[[#This Row],[Electricidad y Calor (kilotoneladas CO₂e)]]-AG152,0),0)</f>
        <v>300</v>
      </c>
      <c r="AI153">
        <f>IF(A152=Emisiones_CO2_CO2eq_LA[[#This Row],[País]],IFERROR(((Emisiones_CO2_CO2eq_LA[[#This Row],[Electricidad y Calor (kilotoneladas CO₂e)]]-AG152)/AG152)*100,0),0)</f>
        <v>100</v>
      </c>
      <c r="AJ153">
        <v>0.138089758342922</v>
      </c>
    </row>
    <row r="154" spans="1:36" x14ac:dyDescent="0.25">
      <c r="A154" t="s">
        <v>80</v>
      </c>
      <c r="B154" t="s">
        <v>80</v>
      </c>
      <c r="C154" t="s">
        <v>81</v>
      </c>
      <c r="D154">
        <v>2007</v>
      </c>
      <c r="E154">
        <v>200</v>
      </c>
      <c r="F154">
        <f>IF(A153=Emisiones_CO2_CO2eq_LA[[#This Row],[País]],IFERROR(Emisiones_CO2_CO2eq_LA[[#This Row],[Edificios (kilotoneladas CO₂e)]]-E153,0),0)</f>
        <v>0</v>
      </c>
      <c r="G154">
        <f>IF(A153=Emisiones_CO2_CO2eq_LA[[#This Row],[País]],IFERROR(((Emisiones_CO2_CO2eq_LA[[#This Row],[Edificios (kilotoneladas CO₂e)]]-E153)/E153)*100,0),0)</f>
        <v>0</v>
      </c>
      <c r="H154">
        <v>4.5402951191827398E-2</v>
      </c>
      <c r="I154">
        <v>920</v>
      </c>
      <c r="J154">
        <f>IF(A153=Emisiones_CO2_CO2eq_LA[[#This Row],[País]],IFERROR(Emisiones_CO2_CO2eq_LA[[#This Row],[Industria (kilotoneladas CO₂e)]]-I153,0),0)</f>
        <v>350</v>
      </c>
      <c r="K154">
        <f>IF(A153=Emisiones_CO2_CO2eq_LA[[#This Row],[País]],IFERROR(((Emisiones_CO2_CO2eq_LA[[#This Row],[Industria (kilotoneladas CO₂e)]]-I153)/I153)*100,0),0)</f>
        <v>61.403508771929829</v>
      </c>
      <c r="L154">
        <v>0.20885357548240599</v>
      </c>
      <c r="M154">
        <v>-7530</v>
      </c>
      <c r="N154">
        <f>IF(A153=Emisiones_CO2_CO2eq_LA[[#This Row],[País]],IFERROR(Emisiones_CO2_CO2eq_LA[[#This Row],[UCTUS (kilotoneladas CO₂e)]]-M153,0),0)</f>
        <v>-40</v>
      </c>
      <c r="O154">
        <f>IF(A153=Emisiones_CO2_CO2eq_LA[[#This Row],[País]],IFERROR(((Emisiones_CO2_CO2eq_LA[[#This Row],[UCTUS (kilotoneladas CO₂e)]]-M153)/M153)*100,0),0)</f>
        <v>0.53404539385847793</v>
      </c>
      <c r="P154">
        <v>-1.7094211123723</v>
      </c>
      <c r="Q154">
        <v>200</v>
      </c>
      <c r="R154">
        <f>IF(A153=Emisiones_CO2_CO2eq_LA[[#This Row],[País]],IFERROR(Emisiones_CO2_CO2eq_LA[[#This Row],[Otras Quemas de Combustible (kilotoneladas CO₂e)]]-Q153,0),0)</f>
        <v>-100</v>
      </c>
      <c r="S154">
        <f>IF(A153=Emisiones_CO2_CO2eq_LA[[#This Row],[País]],IFERROR(((Emisiones_CO2_CO2eq_LA[[#This Row],[Otras Quemas de Combustible (kilotoneladas CO₂e)]]-Q153)/Q153)*100,0),0)</f>
        <v>-33.333333333333329</v>
      </c>
      <c r="T154">
        <v>0.05</v>
      </c>
      <c r="U154">
        <v>4300</v>
      </c>
      <c r="V154">
        <f>IF(A153=Emisiones_CO2_CO2eq_LA[[#This Row],[País]],IFERROR(Emisiones_CO2_CO2eq_LA[[#This Row],[Transporte (kilotoneladas CO₂e)]]-U153,0),0)</f>
        <v>300</v>
      </c>
      <c r="W154">
        <f>IF(A153=Emisiones_CO2_CO2eq_LA[[#This Row],[País]],IFERROR(((Emisiones_CO2_CO2eq_LA[[#This Row],[Transporte (kilotoneladas CO₂e)]]-U153)/U153)*100,0),0)</f>
        <v>7.5</v>
      </c>
      <c r="X154">
        <v>0.97616345062429</v>
      </c>
      <c r="Y154">
        <v>1200</v>
      </c>
      <c r="Z154">
        <f>IF(A153=Emisiones_CO2_CO2eq_LA[[#This Row],[País]],IFERROR(Emisiones_CO2_CO2eq_LA[[#This Row],[Manufactura y Construcción (kilotoneladas CO₂e)]]-Y153,0),0)</f>
        <v>200</v>
      </c>
      <c r="AA154">
        <f>IF(A153=Emisiones_CO2_CO2eq_LA[[#This Row],[País]],IFERROR(((Emisiones_CO2_CO2eq_LA[[#This Row],[Manufactura y Construcción (kilotoneladas CO₂e)]]-Y153)/Y153)*100,0),0)</f>
        <v>20</v>
      </c>
      <c r="AB154">
        <v>0.27241770715096397</v>
      </c>
      <c r="AC154">
        <v>0</v>
      </c>
      <c r="AD154">
        <f>IF(A153=Emisiones_CO2_CO2eq_LA[[#This Row],[País]],IFERROR(Emisiones_CO2_CO2eq_LA[[#This Row],[Emisiones Fugitivas (kilotoneladas CO₂e)]]-AC153,0),0)</f>
        <v>0</v>
      </c>
      <c r="AE154">
        <f>IF(A153=Emisiones_CO2_CO2eq_LA[[#This Row],[País]],IFERROR(((Emisiones_CO2_CO2eq_LA[[#This Row],[Emisiones Fugitivas (kilotoneladas CO₂e)]]-AC153)/AC153)*100,0),0)</f>
        <v>0</v>
      </c>
      <c r="AF154">
        <v>0</v>
      </c>
      <c r="AG154">
        <v>800</v>
      </c>
      <c r="AH154">
        <f>IF(A153=Emisiones_CO2_CO2eq_LA[[#This Row],[País]],IFERROR(Emisiones_CO2_CO2eq_LA[[#This Row],[Electricidad y Calor (kilotoneladas CO₂e)]]-AG153,0),0)</f>
        <v>200</v>
      </c>
      <c r="AI154">
        <f>IF(A153=Emisiones_CO2_CO2eq_LA[[#This Row],[País]],IFERROR(((Emisiones_CO2_CO2eq_LA[[#This Row],[Electricidad y Calor (kilotoneladas CO₂e)]]-AG153)/AG153)*100,0),0)</f>
        <v>33.333333333333329</v>
      </c>
      <c r="AJ154">
        <v>0.18161180476730901</v>
      </c>
    </row>
    <row r="155" spans="1:36" x14ac:dyDescent="0.25">
      <c r="A155" t="s">
        <v>80</v>
      </c>
      <c r="B155" t="s">
        <v>80</v>
      </c>
      <c r="C155" t="s">
        <v>81</v>
      </c>
      <c r="D155">
        <v>2008</v>
      </c>
      <c r="E155">
        <v>200</v>
      </c>
      <c r="F155">
        <f>IF(A154=Emisiones_CO2_CO2eq_LA[[#This Row],[País]],IFERROR(Emisiones_CO2_CO2eq_LA[[#This Row],[Edificios (kilotoneladas CO₂e)]]-E154,0),0)</f>
        <v>0</v>
      </c>
      <c r="G155">
        <f>IF(A154=Emisiones_CO2_CO2eq_LA[[#This Row],[País]],IFERROR(((Emisiones_CO2_CO2eq_LA[[#This Row],[Edificios (kilotoneladas CO₂e)]]-E154)/E154)*100,0),0)</f>
        <v>0</v>
      </c>
      <c r="H155">
        <v>4.48129061169616E-2</v>
      </c>
      <c r="I155">
        <v>840</v>
      </c>
      <c r="J155">
        <f>IF(A154=Emisiones_CO2_CO2eq_LA[[#This Row],[País]],IFERROR(Emisiones_CO2_CO2eq_LA[[#This Row],[Industria (kilotoneladas CO₂e)]]-I154,0),0)</f>
        <v>-80</v>
      </c>
      <c r="K155">
        <f>IF(A154=Emisiones_CO2_CO2eq_LA[[#This Row],[País]],IFERROR(((Emisiones_CO2_CO2eq_LA[[#This Row],[Industria (kilotoneladas CO₂e)]]-I154)/I154)*100,0),0)</f>
        <v>-8.695652173913043</v>
      </c>
      <c r="L155">
        <v>0.18821420569123901</v>
      </c>
      <c r="M155">
        <v>-7530</v>
      </c>
      <c r="N155">
        <f>IF(A154=Emisiones_CO2_CO2eq_LA[[#This Row],[País]],IFERROR(Emisiones_CO2_CO2eq_LA[[#This Row],[UCTUS (kilotoneladas CO₂e)]]-M154,0),0)</f>
        <v>0</v>
      </c>
      <c r="O155">
        <f>IF(A154=Emisiones_CO2_CO2eq_LA[[#This Row],[País]],IFERROR(((Emisiones_CO2_CO2eq_LA[[#This Row],[UCTUS (kilotoneladas CO₂e)]]-M154)/M154)*100,0),0)</f>
        <v>0</v>
      </c>
      <c r="P155">
        <v>-1.6872059153036001</v>
      </c>
      <c r="Q155">
        <v>200</v>
      </c>
      <c r="R155">
        <f>IF(A154=Emisiones_CO2_CO2eq_LA[[#This Row],[País]],IFERROR(Emisiones_CO2_CO2eq_LA[[#This Row],[Otras Quemas de Combustible (kilotoneladas CO₂e)]]-Q154,0),0)</f>
        <v>0</v>
      </c>
      <c r="S155">
        <f>IF(A154=Emisiones_CO2_CO2eq_LA[[#This Row],[País]],IFERROR(((Emisiones_CO2_CO2eq_LA[[#This Row],[Otras Quemas de Combustible (kilotoneladas CO₂e)]]-Q154)/Q154)*100,0),0)</f>
        <v>0</v>
      </c>
      <c r="T155">
        <v>0.04</v>
      </c>
      <c r="U155">
        <v>4400</v>
      </c>
      <c r="V155">
        <f>IF(A154=Emisiones_CO2_CO2eq_LA[[#This Row],[País]],IFERROR(Emisiones_CO2_CO2eq_LA[[#This Row],[Transporte (kilotoneladas CO₂e)]]-U154,0),0)</f>
        <v>100</v>
      </c>
      <c r="W155">
        <f>IF(A154=Emisiones_CO2_CO2eq_LA[[#This Row],[País]],IFERROR(((Emisiones_CO2_CO2eq_LA[[#This Row],[Transporte (kilotoneladas CO₂e)]]-U154)/U154)*100,0),0)</f>
        <v>2.3255813953488373</v>
      </c>
      <c r="X155">
        <v>0.98588393457315704</v>
      </c>
      <c r="Y155">
        <v>1200</v>
      </c>
      <c r="Z155">
        <f>IF(A154=Emisiones_CO2_CO2eq_LA[[#This Row],[País]],IFERROR(Emisiones_CO2_CO2eq_LA[[#This Row],[Manufactura y Construcción (kilotoneladas CO₂e)]]-Y154,0),0)</f>
        <v>0</v>
      </c>
      <c r="AA155">
        <f>IF(A154=Emisiones_CO2_CO2eq_LA[[#This Row],[País]],IFERROR(((Emisiones_CO2_CO2eq_LA[[#This Row],[Manufactura y Construcción (kilotoneladas CO₂e)]]-Y154)/Y154)*100,0),0)</f>
        <v>0</v>
      </c>
      <c r="AB155">
        <v>0.26887743670177</v>
      </c>
      <c r="AC155">
        <v>0</v>
      </c>
      <c r="AD155">
        <f>IF(A154=Emisiones_CO2_CO2eq_LA[[#This Row],[País]],IFERROR(Emisiones_CO2_CO2eq_LA[[#This Row],[Emisiones Fugitivas (kilotoneladas CO₂e)]]-AC154,0),0)</f>
        <v>0</v>
      </c>
      <c r="AE155">
        <f>IF(A154=Emisiones_CO2_CO2eq_LA[[#This Row],[País]],IFERROR(((Emisiones_CO2_CO2eq_LA[[#This Row],[Emisiones Fugitivas (kilotoneladas CO₂e)]]-AC154)/AC154)*100,0),0)</f>
        <v>0</v>
      </c>
      <c r="AF155">
        <v>0</v>
      </c>
      <c r="AG155">
        <v>700</v>
      </c>
      <c r="AH155">
        <f>IF(A154=Emisiones_CO2_CO2eq_LA[[#This Row],[País]],IFERROR(Emisiones_CO2_CO2eq_LA[[#This Row],[Electricidad y Calor (kilotoneladas CO₂e)]]-AG154,0),0)</f>
        <v>-100</v>
      </c>
      <c r="AI155">
        <f>IF(A154=Emisiones_CO2_CO2eq_LA[[#This Row],[País]],IFERROR(((Emisiones_CO2_CO2eq_LA[[#This Row],[Electricidad y Calor (kilotoneladas CO₂e)]]-AG154)/AG154)*100,0),0)</f>
        <v>-12.5</v>
      </c>
      <c r="AJ155">
        <v>0.15684517140936499</v>
      </c>
    </row>
    <row r="156" spans="1:36" x14ac:dyDescent="0.25">
      <c r="A156" t="s">
        <v>80</v>
      </c>
      <c r="B156" t="s">
        <v>80</v>
      </c>
      <c r="C156" t="s">
        <v>81</v>
      </c>
      <c r="D156">
        <v>2009</v>
      </c>
      <c r="E156">
        <v>200</v>
      </c>
      <c r="F156">
        <f>IF(A155=Emisiones_CO2_CO2eq_LA[[#This Row],[País]],IFERROR(Emisiones_CO2_CO2eq_LA[[#This Row],[Edificios (kilotoneladas CO₂e)]]-E155,0),0)</f>
        <v>0</v>
      </c>
      <c r="G156">
        <f>IF(A155=Emisiones_CO2_CO2eq_LA[[#This Row],[País]],IFERROR(((Emisiones_CO2_CO2eq_LA[[#This Row],[Edificios (kilotoneladas CO₂e)]]-E155)/E155)*100,0),0)</f>
        <v>0</v>
      </c>
      <c r="H156">
        <v>4.423800044238E-2</v>
      </c>
      <c r="I156">
        <v>830</v>
      </c>
      <c r="J156">
        <f>IF(A155=Emisiones_CO2_CO2eq_LA[[#This Row],[País]],IFERROR(Emisiones_CO2_CO2eq_LA[[#This Row],[Industria (kilotoneladas CO₂e)]]-I155,0),0)</f>
        <v>-10</v>
      </c>
      <c r="K156">
        <f>IF(A155=Emisiones_CO2_CO2eq_LA[[#This Row],[País]],IFERROR(((Emisiones_CO2_CO2eq_LA[[#This Row],[Industria (kilotoneladas CO₂e)]]-I155)/I155)*100,0),0)</f>
        <v>-1.1904761904761905</v>
      </c>
      <c r="L156">
        <v>0.183587701835877</v>
      </c>
      <c r="M156">
        <v>-7530</v>
      </c>
      <c r="N156">
        <f>IF(A155=Emisiones_CO2_CO2eq_LA[[#This Row],[País]],IFERROR(Emisiones_CO2_CO2eq_LA[[#This Row],[UCTUS (kilotoneladas CO₂e)]]-M155,0),0)</f>
        <v>0</v>
      </c>
      <c r="O156">
        <f>IF(A155=Emisiones_CO2_CO2eq_LA[[#This Row],[País]],IFERROR(((Emisiones_CO2_CO2eq_LA[[#This Row],[UCTUS (kilotoneladas CO₂e)]]-M155)/M155)*100,0),0)</f>
        <v>0</v>
      </c>
      <c r="P156">
        <v>-1.6655607166555999</v>
      </c>
      <c r="Q156">
        <v>200</v>
      </c>
      <c r="R156">
        <f>IF(A155=Emisiones_CO2_CO2eq_LA[[#This Row],[País]],IFERROR(Emisiones_CO2_CO2eq_LA[[#This Row],[Otras Quemas de Combustible (kilotoneladas CO₂e)]]-Q155,0),0)</f>
        <v>0</v>
      </c>
      <c r="S156">
        <f>IF(A155=Emisiones_CO2_CO2eq_LA[[#This Row],[País]],IFERROR(((Emisiones_CO2_CO2eq_LA[[#This Row],[Otras Quemas de Combustible (kilotoneladas CO₂e)]]-Q155)/Q155)*100,0),0)</f>
        <v>0</v>
      </c>
      <c r="T156">
        <v>0.04</v>
      </c>
      <c r="U156">
        <v>4400</v>
      </c>
      <c r="V156">
        <f>IF(A155=Emisiones_CO2_CO2eq_LA[[#This Row],[País]],IFERROR(Emisiones_CO2_CO2eq_LA[[#This Row],[Transporte (kilotoneladas CO₂e)]]-U155,0),0)</f>
        <v>0</v>
      </c>
      <c r="W156">
        <f>IF(A155=Emisiones_CO2_CO2eq_LA[[#This Row],[País]],IFERROR(((Emisiones_CO2_CO2eq_LA[[#This Row],[Transporte (kilotoneladas CO₂e)]]-U155)/U155)*100,0),0)</f>
        <v>0</v>
      </c>
      <c r="X156">
        <v>0.97323600973236002</v>
      </c>
      <c r="Y156">
        <v>1000</v>
      </c>
      <c r="Z156">
        <f>IF(A155=Emisiones_CO2_CO2eq_LA[[#This Row],[País]],IFERROR(Emisiones_CO2_CO2eq_LA[[#This Row],[Manufactura y Construcción (kilotoneladas CO₂e)]]-Y155,0),0)</f>
        <v>-200</v>
      </c>
      <c r="AA156">
        <f>IF(A155=Emisiones_CO2_CO2eq_LA[[#This Row],[País]],IFERROR(((Emisiones_CO2_CO2eq_LA[[#This Row],[Manufactura y Construcción (kilotoneladas CO₂e)]]-Y155)/Y155)*100,0),0)</f>
        <v>-16.666666666666664</v>
      </c>
      <c r="AB156">
        <v>0.22119000221189999</v>
      </c>
      <c r="AC156">
        <v>0</v>
      </c>
      <c r="AD156">
        <f>IF(A155=Emisiones_CO2_CO2eq_LA[[#This Row],[País]],IFERROR(Emisiones_CO2_CO2eq_LA[[#This Row],[Emisiones Fugitivas (kilotoneladas CO₂e)]]-AC155,0),0)</f>
        <v>0</v>
      </c>
      <c r="AE156">
        <f>IF(A155=Emisiones_CO2_CO2eq_LA[[#This Row],[País]],IFERROR(((Emisiones_CO2_CO2eq_LA[[#This Row],[Emisiones Fugitivas (kilotoneladas CO₂e)]]-AC155)/AC155)*100,0),0)</f>
        <v>0</v>
      </c>
      <c r="AF156">
        <v>0</v>
      </c>
      <c r="AG156">
        <v>500</v>
      </c>
      <c r="AH156">
        <f>IF(A155=Emisiones_CO2_CO2eq_LA[[#This Row],[País]],IFERROR(Emisiones_CO2_CO2eq_LA[[#This Row],[Electricidad y Calor (kilotoneladas CO₂e)]]-AG155,0),0)</f>
        <v>-200</v>
      </c>
      <c r="AI156">
        <f>IF(A155=Emisiones_CO2_CO2eq_LA[[#This Row],[País]],IFERROR(((Emisiones_CO2_CO2eq_LA[[#This Row],[Electricidad y Calor (kilotoneladas CO₂e)]]-AG155)/AG155)*100,0),0)</f>
        <v>-28.571428571428569</v>
      </c>
      <c r="AJ156">
        <v>0.11059500110595</v>
      </c>
    </row>
    <row r="157" spans="1:36" x14ac:dyDescent="0.25">
      <c r="A157" t="s">
        <v>80</v>
      </c>
      <c r="B157" t="s">
        <v>80</v>
      </c>
      <c r="C157" t="s">
        <v>81</v>
      </c>
      <c r="D157">
        <v>2010</v>
      </c>
      <c r="E157">
        <v>200</v>
      </c>
      <c r="F157">
        <f>IF(A156=Emisiones_CO2_CO2eq_LA[[#This Row],[País]],IFERROR(Emisiones_CO2_CO2eq_LA[[#This Row],[Edificios (kilotoneladas CO₂e)]]-E156,0),0)</f>
        <v>0</v>
      </c>
      <c r="G157">
        <f>IF(A156=Emisiones_CO2_CO2eq_LA[[#This Row],[País]],IFERROR(((Emisiones_CO2_CO2eq_LA[[#This Row],[Edificios (kilotoneladas CO₂e)]]-E156)/E156)*100,0),0)</f>
        <v>0</v>
      </c>
      <c r="H157">
        <v>4.36967445925278E-2</v>
      </c>
      <c r="I157">
        <v>500</v>
      </c>
      <c r="J157">
        <f>IF(A156=Emisiones_CO2_CO2eq_LA[[#This Row],[País]],IFERROR(Emisiones_CO2_CO2eq_LA[[#This Row],[Industria (kilotoneladas CO₂e)]]-I156,0),0)</f>
        <v>-330</v>
      </c>
      <c r="K157">
        <f>IF(A156=Emisiones_CO2_CO2eq_LA[[#This Row],[País]],IFERROR(((Emisiones_CO2_CO2eq_LA[[#This Row],[Industria (kilotoneladas CO₂e)]]-I156)/I156)*100,0),0)</f>
        <v>-39.75903614457831</v>
      </c>
      <c r="L157">
        <v>0.10924186148131899</v>
      </c>
      <c r="M157">
        <v>-7420</v>
      </c>
      <c r="N157">
        <f>IF(A156=Emisiones_CO2_CO2eq_LA[[#This Row],[País]],IFERROR(Emisiones_CO2_CO2eq_LA[[#This Row],[UCTUS (kilotoneladas CO₂e)]]-M156,0),0)</f>
        <v>110</v>
      </c>
      <c r="O157">
        <f>IF(A156=Emisiones_CO2_CO2eq_LA[[#This Row],[País]],IFERROR(((Emisiones_CO2_CO2eq_LA[[#This Row],[UCTUS (kilotoneladas CO₂e)]]-M156)/M156)*100,0),0)</f>
        <v>-1.4608233731739706</v>
      </c>
      <c r="P157">
        <v>-1.6211492243827801</v>
      </c>
      <c r="Q157">
        <v>100</v>
      </c>
      <c r="R157">
        <f>IF(A156=Emisiones_CO2_CO2eq_LA[[#This Row],[País]],IFERROR(Emisiones_CO2_CO2eq_LA[[#This Row],[Otras Quemas de Combustible (kilotoneladas CO₂e)]]-Q156,0),0)</f>
        <v>-100</v>
      </c>
      <c r="S157">
        <f>IF(A156=Emisiones_CO2_CO2eq_LA[[#This Row],[País]],IFERROR(((Emisiones_CO2_CO2eq_LA[[#This Row],[Otras Quemas de Combustible (kilotoneladas CO₂e)]]-Q156)/Q156)*100,0),0)</f>
        <v>-50</v>
      </c>
      <c r="T157">
        <v>0.02</v>
      </c>
      <c r="U157">
        <v>4600</v>
      </c>
      <c r="V157">
        <f>IF(A156=Emisiones_CO2_CO2eq_LA[[#This Row],[País]],IFERROR(Emisiones_CO2_CO2eq_LA[[#This Row],[Transporte (kilotoneladas CO₂e)]]-U156,0),0)</f>
        <v>200</v>
      </c>
      <c r="W157">
        <f>IF(A156=Emisiones_CO2_CO2eq_LA[[#This Row],[País]],IFERROR(((Emisiones_CO2_CO2eq_LA[[#This Row],[Transporte (kilotoneladas CO₂e)]]-U156)/U156)*100,0),0)</f>
        <v>4.5454545454545459</v>
      </c>
      <c r="X157">
        <v>1.0050251256281399</v>
      </c>
      <c r="Y157">
        <v>1000</v>
      </c>
      <c r="Z157">
        <f>IF(A156=Emisiones_CO2_CO2eq_LA[[#This Row],[País]],IFERROR(Emisiones_CO2_CO2eq_LA[[#This Row],[Manufactura y Construcción (kilotoneladas CO₂e)]]-Y156,0),0)</f>
        <v>0</v>
      </c>
      <c r="AA157">
        <f>IF(A156=Emisiones_CO2_CO2eq_LA[[#This Row],[País]],IFERROR(((Emisiones_CO2_CO2eq_LA[[#This Row],[Manufactura y Construcción (kilotoneladas CO₂e)]]-Y156)/Y156)*100,0),0)</f>
        <v>0</v>
      </c>
      <c r="AB157">
        <v>0.21848372296263899</v>
      </c>
      <c r="AC157">
        <v>0</v>
      </c>
      <c r="AD157">
        <f>IF(A156=Emisiones_CO2_CO2eq_LA[[#This Row],[País]],IFERROR(Emisiones_CO2_CO2eq_LA[[#This Row],[Emisiones Fugitivas (kilotoneladas CO₂e)]]-AC156,0),0)</f>
        <v>0</v>
      </c>
      <c r="AE157">
        <f>IF(A156=Emisiones_CO2_CO2eq_LA[[#This Row],[País]],IFERROR(((Emisiones_CO2_CO2eq_LA[[#This Row],[Emisiones Fugitivas (kilotoneladas CO₂e)]]-AC156)/AC156)*100,0),0)</f>
        <v>0</v>
      </c>
      <c r="AF157">
        <v>0</v>
      </c>
      <c r="AG157">
        <v>600</v>
      </c>
      <c r="AH157">
        <f>IF(A156=Emisiones_CO2_CO2eq_LA[[#This Row],[País]],IFERROR(Emisiones_CO2_CO2eq_LA[[#This Row],[Electricidad y Calor (kilotoneladas CO₂e)]]-AG156,0),0)</f>
        <v>100</v>
      </c>
      <c r="AI157">
        <f>IF(A156=Emisiones_CO2_CO2eq_LA[[#This Row],[País]],IFERROR(((Emisiones_CO2_CO2eq_LA[[#This Row],[Electricidad y Calor (kilotoneladas CO₂e)]]-AG156)/AG156)*100,0),0)</f>
        <v>20</v>
      </c>
      <c r="AJ157">
        <v>0.131090233777583</v>
      </c>
    </row>
    <row r="158" spans="1:36" x14ac:dyDescent="0.25">
      <c r="A158" t="s">
        <v>80</v>
      </c>
      <c r="B158" t="s">
        <v>80</v>
      </c>
      <c r="C158" t="s">
        <v>81</v>
      </c>
      <c r="D158">
        <v>2011</v>
      </c>
      <c r="E158">
        <v>200</v>
      </c>
      <c r="F158">
        <f>IF(A157=Emisiones_CO2_CO2eq_LA[[#This Row],[País]],IFERROR(Emisiones_CO2_CO2eq_LA[[#This Row],[Edificios (kilotoneladas CO₂e)]]-E157,0),0)</f>
        <v>0</v>
      </c>
      <c r="G158">
        <f>IF(A157=Emisiones_CO2_CO2eq_LA[[#This Row],[País]],IFERROR(((Emisiones_CO2_CO2eq_LA[[#This Row],[Edificios (kilotoneladas CO₂e)]]-E157)/E157)*100,0),0)</f>
        <v>0</v>
      </c>
      <c r="H158">
        <v>4.3168573278653102E-2</v>
      </c>
      <c r="I158">
        <v>550</v>
      </c>
      <c r="J158">
        <f>IF(A157=Emisiones_CO2_CO2eq_LA[[#This Row],[País]],IFERROR(Emisiones_CO2_CO2eq_LA[[#This Row],[Industria (kilotoneladas CO₂e)]]-I157,0),0)</f>
        <v>50</v>
      </c>
      <c r="K158">
        <f>IF(A157=Emisiones_CO2_CO2eq_LA[[#This Row],[País]],IFERROR(((Emisiones_CO2_CO2eq_LA[[#This Row],[Industria (kilotoneladas CO₂e)]]-I157)/I157)*100,0),0)</f>
        <v>10</v>
      </c>
      <c r="L158">
        <v>0.11871357651629599</v>
      </c>
      <c r="M158">
        <v>-11270</v>
      </c>
      <c r="N158">
        <f>IF(A157=Emisiones_CO2_CO2eq_LA[[#This Row],[País]],IFERROR(Emisiones_CO2_CO2eq_LA[[#This Row],[UCTUS (kilotoneladas CO₂e)]]-M157,0),0)</f>
        <v>-3850</v>
      </c>
      <c r="O158">
        <f>IF(A157=Emisiones_CO2_CO2eq_LA[[#This Row],[País]],IFERROR(((Emisiones_CO2_CO2eq_LA[[#This Row],[UCTUS (kilotoneladas CO₂e)]]-M157)/M157)*100,0),0)</f>
        <v>51.886792452830186</v>
      </c>
      <c r="P158">
        <v>-2.4325491042521001</v>
      </c>
      <c r="Q158">
        <v>200</v>
      </c>
      <c r="R158">
        <f>IF(A157=Emisiones_CO2_CO2eq_LA[[#This Row],[País]],IFERROR(Emisiones_CO2_CO2eq_LA[[#This Row],[Otras Quemas de Combustible (kilotoneladas CO₂e)]]-Q157,0),0)</f>
        <v>100</v>
      </c>
      <c r="S158">
        <f>IF(A157=Emisiones_CO2_CO2eq_LA[[#This Row],[País]],IFERROR(((Emisiones_CO2_CO2eq_LA[[#This Row],[Otras Quemas de Combustible (kilotoneladas CO₂e)]]-Q157)/Q157)*100,0),0)</f>
        <v>100</v>
      </c>
      <c r="T158">
        <v>0.04</v>
      </c>
      <c r="U158">
        <v>4600</v>
      </c>
      <c r="V158">
        <f>IF(A157=Emisiones_CO2_CO2eq_LA[[#This Row],[País]],IFERROR(Emisiones_CO2_CO2eq_LA[[#This Row],[Transporte (kilotoneladas CO₂e)]]-U157,0),0)</f>
        <v>0</v>
      </c>
      <c r="W158">
        <f>IF(A157=Emisiones_CO2_CO2eq_LA[[#This Row],[País]],IFERROR(((Emisiones_CO2_CO2eq_LA[[#This Row],[Transporte (kilotoneladas CO₂e)]]-U157)/U157)*100,0),0)</f>
        <v>0</v>
      </c>
      <c r="X158">
        <v>0.99287718540902203</v>
      </c>
      <c r="Y158">
        <v>1000</v>
      </c>
      <c r="Z158">
        <f>IF(A157=Emisiones_CO2_CO2eq_LA[[#This Row],[País]],IFERROR(Emisiones_CO2_CO2eq_LA[[#This Row],[Manufactura y Construcción (kilotoneladas CO₂e)]]-Y157,0),0)</f>
        <v>0</v>
      </c>
      <c r="AA158">
        <f>IF(A157=Emisiones_CO2_CO2eq_LA[[#This Row],[País]],IFERROR(((Emisiones_CO2_CO2eq_LA[[#This Row],[Manufactura y Construcción (kilotoneladas CO₂e)]]-Y157)/Y157)*100,0),0)</f>
        <v>0</v>
      </c>
      <c r="AB158">
        <v>0.215842866393265</v>
      </c>
      <c r="AC158">
        <v>0</v>
      </c>
      <c r="AD158">
        <f>IF(A157=Emisiones_CO2_CO2eq_LA[[#This Row],[País]],IFERROR(Emisiones_CO2_CO2eq_LA[[#This Row],[Emisiones Fugitivas (kilotoneladas CO₂e)]]-AC157,0),0)</f>
        <v>0</v>
      </c>
      <c r="AE158">
        <f>IF(A157=Emisiones_CO2_CO2eq_LA[[#This Row],[País]],IFERROR(((Emisiones_CO2_CO2eq_LA[[#This Row],[Emisiones Fugitivas (kilotoneladas CO₂e)]]-AC157)/AC157)*100,0),0)</f>
        <v>0</v>
      </c>
      <c r="AF158">
        <v>0</v>
      </c>
      <c r="AG158">
        <v>600</v>
      </c>
      <c r="AH158">
        <f>IF(A157=Emisiones_CO2_CO2eq_LA[[#This Row],[País]],IFERROR(Emisiones_CO2_CO2eq_LA[[#This Row],[Electricidad y Calor (kilotoneladas CO₂e)]]-AG157,0),0)</f>
        <v>0</v>
      </c>
      <c r="AI158">
        <f>IF(A157=Emisiones_CO2_CO2eq_LA[[#This Row],[País]],IFERROR(((Emisiones_CO2_CO2eq_LA[[#This Row],[Electricidad y Calor (kilotoneladas CO₂e)]]-AG157)/AG157)*100,0),0)</f>
        <v>0</v>
      </c>
      <c r="AJ158">
        <v>0.12950571983595899</v>
      </c>
    </row>
    <row r="159" spans="1:36" x14ac:dyDescent="0.25">
      <c r="A159" t="s">
        <v>80</v>
      </c>
      <c r="B159" t="s">
        <v>80</v>
      </c>
      <c r="C159" t="s">
        <v>81</v>
      </c>
      <c r="D159">
        <v>2012</v>
      </c>
      <c r="E159">
        <v>200</v>
      </c>
      <c r="F159">
        <f>IF(A158=Emisiones_CO2_CO2eq_LA[[#This Row],[País]],IFERROR(Emisiones_CO2_CO2eq_LA[[#This Row],[Edificios (kilotoneladas CO₂e)]]-E158,0),0)</f>
        <v>0</v>
      </c>
      <c r="G159">
        <f>IF(A158=Emisiones_CO2_CO2eq_LA[[#This Row],[País]],IFERROR(((Emisiones_CO2_CO2eq_LA[[#This Row],[Edificios (kilotoneladas CO₂e)]]-E158)/E158)*100,0),0)</f>
        <v>0</v>
      </c>
      <c r="H159">
        <v>4.26621160409556E-2</v>
      </c>
      <c r="I159">
        <v>540</v>
      </c>
      <c r="J159">
        <f>IF(A158=Emisiones_CO2_CO2eq_LA[[#This Row],[País]],IFERROR(Emisiones_CO2_CO2eq_LA[[#This Row],[Industria (kilotoneladas CO₂e)]]-I158,0),0)</f>
        <v>-10</v>
      </c>
      <c r="K159">
        <f>IF(A158=Emisiones_CO2_CO2eq_LA[[#This Row],[País]],IFERROR(((Emisiones_CO2_CO2eq_LA[[#This Row],[Industria (kilotoneladas CO₂e)]]-I158)/I158)*100,0),0)</f>
        <v>-1.8181818181818181</v>
      </c>
      <c r="L159">
        <v>0.11518771331058</v>
      </c>
      <c r="M159">
        <v>-11240</v>
      </c>
      <c r="N159">
        <f>IF(A158=Emisiones_CO2_CO2eq_LA[[#This Row],[País]],IFERROR(Emisiones_CO2_CO2eq_LA[[#This Row],[UCTUS (kilotoneladas CO₂e)]]-M158,0),0)</f>
        <v>30</v>
      </c>
      <c r="O159">
        <f>IF(A158=Emisiones_CO2_CO2eq_LA[[#This Row],[País]],IFERROR(((Emisiones_CO2_CO2eq_LA[[#This Row],[UCTUS (kilotoneladas CO₂e)]]-M158)/M158)*100,0),0)</f>
        <v>-0.26619343389529726</v>
      </c>
      <c r="P159">
        <v>-2.3976109215017001</v>
      </c>
      <c r="Q159">
        <v>200</v>
      </c>
      <c r="R159">
        <f>IF(A158=Emisiones_CO2_CO2eq_LA[[#This Row],[País]],IFERROR(Emisiones_CO2_CO2eq_LA[[#This Row],[Otras Quemas de Combustible (kilotoneladas CO₂e)]]-Q158,0),0)</f>
        <v>0</v>
      </c>
      <c r="S159">
        <f>IF(A158=Emisiones_CO2_CO2eq_LA[[#This Row],[País]],IFERROR(((Emisiones_CO2_CO2eq_LA[[#This Row],[Otras Quemas de Combustible (kilotoneladas CO₂e)]]-Q158)/Q158)*100,0),0)</f>
        <v>0</v>
      </c>
      <c r="T159">
        <v>0.04</v>
      </c>
      <c r="U159">
        <v>4800</v>
      </c>
      <c r="V159">
        <f>IF(A158=Emisiones_CO2_CO2eq_LA[[#This Row],[País]],IFERROR(Emisiones_CO2_CO2eq_LA[[#This Row],[Transporte (kilotoneladas CO₂e)]]-U158,0),0)</f>
        <v>200</v>
      </c>
      <c r="W159">
        <f>IF(A158=Emisiones_CO2_CO2eq_LA[[#This Row],[País]],IFERROR(((Emisiones_CO2_CO2eq_LA[[#This Row],[Transporte (kilotoneladas CO₂e)]]-U158)/U158)*100,0),0)</f>
        <v>4.3478260869565215</v>
      </c>
      <c r="X159">
        <v>1.02389078498293</v>
      </c>
      <c r="Y159">
        <v>1100</v>
      </c>
      <c r="Z159">
        <f>IF(A158=Emisiones_CO2_CO2eq_LA[[#This Row],[País]],IFERROR(Emisiones_CO2_CO2eq_LA[[#This Row],[Manufactura y Construcción (kilotoneladas CO₂e)]]-Y158,0),0)</f>
        <v>100</v>
      </c>
      <c r="AA159">
        <f>IF(A158=Emisiones_CO2_CO2eq_LA[[#This Row],[País]],IFERROR(((Emisiones_CO2_CO2eq_LA[[#This Row],[Manufactura y Construcción (kilotoneladas CO₂e)]]-Y158)/Y158)*100,0),0)</f>
        <v>10</v>
      </c>
      <c r="AB159">
        <v>0.23464163822525599</v>
      </c>
      <c r="AC159">
        <v>0</v>
      </c>
      <c r="AD159">
        <f>IF(A158=Emisiones_CO2_CO2eq_LA[[#This Row],[País]],IFERROR(Emisiones_CO2_CO2eq_LA[[#This Row],[Emisiones Fugitivas (kilotoneladas CO₂e)]]-AC158,0),0)</f>
        <v>0</v>
      </c>
      <c r="AE159">
        <f>IF(A158=Emisiones_CO2_CO2eq_LA[[#This Row],[País]],IFERROR(((Emisiones_CO2_CO2eq_LA[[#This Row],[Emisiones Fugitivas (kilotoneladas CO₂e)]]-AC158)/AC158)*100,0),0)</f>
        <v>0</v>
      </c>
      <c r="AF159">
        <v>0</v>
      </c>
      <c r="AG159">
        <v>600</v>
      </c>
      <c r="AH159">
        <f>IF(A158=Emisiones_CO2_CO2eq_LA[[#This Row],[País]],IFERROR(Emisiones_CO2_CO2eq_LA[[#This Row],[Electricidad y Calor (kilotoneladas CO₂e)]]-AG158,0),0)</f>
        <v>0</v>
      </c>
      <c r="AI159">
        <f>IF(A158=Emisiones_CO2_CO2eq_LA[[#This Row],[País]],IFERROR(((Emisiones_CO2_CO2eq_LA[[#This Row],[Electricidad y Calor (kilotoneladas CO₂e)]]-AG158)/AG158)*100,0),0)</f>
        <v>0</v>
      </c>
      <c r="AJ159">
        <v>0.12798634812286599</v>
      </c>
    </row>
    <row r="160" spans="1:36" x14ac:dyDescent="0.25">
      <c r="A160" t="s">
        <v>80</v>
      </c>
      <c r="B160" t="s">
        <v>80</v>
      </c>
      <c r="C160" t="s">
        <v>81</v>
      </c>
      <c r="D160">
        <v>2013</v>
      </c>
      <c r="E160">
        <v>200</v>
      </c>
      <c r="F160">
        <f>IF(A159=Emisiones_CO2_CO2eq_LA[[#This Row],[País]],IFERROR(Emisiones_CO2_CO2eq_LA[[#This Row],[Edificios (kilotoneladas CO₂e)]]-E159,0),0)</f>
        <v>0</v>
      </c>
      <c r="G160">
        <f>IF(A159=Emisiones_CO2_CO2eq_LA[[#This Row],[País]],IFERROR(((Emisiones_CO2_CO2eq_LA[[#This Row],[Edificios (kilotoneladas CO₂e)]]-E159)/E159)*100,0),0)</f>
        <v>0</v>
      </c>
      <c r="H160">
        <v>4.2176296921130299E-2</v>
      </c>
      <c r="I160">
        <v>570</v>
      </c>
      <c r="J160">
        <f>IF(A159=Emisiones_CO2_CO2eq_LA[[#This Row],[País]],IFERROR(Emisiones_CO2_CO2eq_LA[[#This Row],[Industria (kilotoneladas CO₂e)]]-I159,0),0)</f>
        <v>30</v>
      </c>
      <c r="K160">
        <f>IF(A159=Emisiones_CO2_CO2eq_LA[[#This Row],[País]],IFERROR(((Emisiones_CO2_CO2eq_LA[[#This Row],[Industria (kilotoneladas CO₂e)]]-I159)/I159)*100,0),0)</f>
        <v>5.5555555555555554</v>
      </c>
      <c r="L160">
        <v>0.120202446225221</v>
      </c>
      <c r="M160">
        <v>-11240</v>
      </c>
      <c r="N160">
        <f>IF(A159=Emisiones_CO2_CO2eq_LA[[#This Row],[País]],IFERROR(Emisiones_CO2_CO2eq_LA[[#This Row],[UCTUS (kilotoneladas CO₂e)]]-M159,0),0)</f>
        <v>0</v>
      </c>
      <c r="O160">
        <f>IF(A159=Emisiones_CO2_CO2eq_LA[[#This Row],[País]],IFERROR(((Emisiones_CO2_CO2eq_LA[[#This Row],[UCTUS (kilotoneladas CO₂e)]]-M159)/M159)*100,0),0)</f>
        <v>0</v>
      </c>
      <c r="P160">
        <v>-2.3703078869675198</v>
      </c>
      <c r="Q160">
        <v>200</v>
      </c>
      <c r="R160">
        <f>IF(A159=Emisiones_CO2_CO2eq_LA[[#This Row],[País]],IFERROR(Emisiones_CO2_CO2eq_LA[[#This Row],[Otras Quemas de Combustible (kilotoneladas CO₂e)]]-Q159,0),0)</f>
        <v>0</v>
      </c>
      <c r="S160">
        <f>IF(A159=Emisiones_CO2_CO2eq_LA[[#This Row],[País]],IFERROR(((Emisiones_CO2_CO2eq_LA[[#This Row],[Otras Quemas de Combustible (kilotoneladas CO₂e)]]-Q159)/Q159)*100,0),0)</f>
        <v>0</v>
      </c>
      <c r="T160">
        <v>0.04</v>
      </c>
      <c r="U160">
        <v>4900</v>
      </c>
      <c r="V160">
        <f>IF(A159=Emisiones_CO2_CO2eq_LA[[#This Row],[País]],IFERROR(Emisiones_CO2_CO2eq_LA[[#This Row],[Transporte (kilotoneladas CO₂e)]]-U159,0),0)</f>
        <v>100</v>
      </c>
      <c r="W160">
        <f>IF(A159=Emisiones_CO2_CO2eq_LA[[#This Row],[País]],IFERROR(((Emisiones_CO2_CO2eq_LA[[#This Row],[Transporte (kilotoneladas CO₂e)]]-U159)/U159)*100,0),0)</f>
        <v>2.083333333333333</v>
      </c>
      <c r="X160">
        <v>1.03331927456769</v>
      </c>
      <c r="Y160">
        <v>1100</v>
      </c>
      <c r="Z160">
        <f>IF(A159=Emisiones_CO2_CO2eq_LA[[#This Row],[País]],IFERROR(Emisiones_CO2_CO2eq_LA[[#This Row],[Manufactura y Construcción (kilotoneladas CO₂e)]]-Y159,0),0)</f>
        <v>0</v>
      </c>
      <c r="AA160">
        <f>IF(A159=Emisiones_CO2_CO2eq_LA[[#This Row],[País]],IFERROR(((Emisiones_CO2_CO2eq_LA[[#This Row],[Manufactura y Construcción (kilotoneladas CO₂e)]]-Y159)/Y159)*100,0),0)</f>
        <v>0</v>
      </c>
      <c r="AB160">
        <v>0.23196963306621601</v>
      </c>
      <c r="AC160">
        <v>0</v>
      </c>
      <c r="AD160">
        <f>IF(A159=Emisiones_CO2_CO2eq_LA[[#This Row],[País]],IFERROR(Emisiones_CO2_CO2eq_LA[[#This Row],[Emisiones Fugitivas (kilotoneladas CO₂e)]]-AC159,0),0)</f>
        <v>0</v>
      </c>
      <c r="AE160">
        <f>IF(A159=Emisiones_CO2_CO2eq_LA[[#This Row],[País]],IFERROR(((Emisiones_CO2_CO2eq_LA[[#This Row],[Emisiones Fugitivas (kilotoneladas CO₂e)]]-AC159)/AC159)*100,0),0)</f>
        <v>0</v>
      </c>
      <c r="AF160">
        <v>0</v>
      </c>
      <c r="AG160">
        <v>800</v>
      </c>
      <c r="AH160">
        <f>IF(A159=Emisiones_CO2_CO2eq_LA[[#This Row],[País]],IFERROR(Emisiones_CO2_CO2eq_LA[[#This Row],[Electricidad y Calor (kilotoneladas CO₂e)]]-AG159,0),0)</f>
        <v>200</v>
      </c>
      <c r="AI160">
        <f>IF(A159=Emisiones_CO2_CO2eq_LA[[#This Row],[País]],IFERROR(((Emisiones_CO2_CO2eq_LA[[#This Row],[Electricidad y Calor (kilotoneladas CO₂e)]]-AG159)/AG159)*100,0),0)</f>
        <v>33.333333333333329</v>
      </c>
      <c r="AJ160">
        <v>0.168705187684521</v>
      </c>
    </row>
    <row r="161" spans="1:36" x14ac:dyDescent="0.25">
      <c r="A161" t="s">
        <v>80</v>
      </c>
      <c r="B161" t="s">
        <v>80</v>
      </c>
      <c r="C161" t="s">
        <v>81</v>
      </c>
      <c r="D161">
        <v>2014</v>
      </c>
      <c r="E161">
        <v>300</v>
      </c>
      <c r="F161">
        <f>IF(A160=Emisiones_CO2_CO2eq_LA[[#This Row],[País]],IFERROR(Emisiones_CO2_CO2eq_LA[[#This Row],[Edificios (kilotoneladas CO₂e)]]-E160,0),0)</f>
        <v>100</v>
      </c>
      <c r="G161">
        <f>IF(A160=Emisiones_CO2_CO2eq_LA[[#This Row],[País]],IFERROR(((Emisiones_CO2_CO2eq_LA[[#This Row],[Edificios (kilotoneladas CO₂e)]]-E160)/E160)*100,0),0)</f>
        <v>50</v>
      </c>
      <c r="H161">
        <v>6.25651720542231E-2</v>
      </c>
      <c r="I161">
        <v>580</v>
      </c>
      <c r="J161">
        <f>IF(A160=Emisiones_CO2_CO2eq_LA[[#This Row],[País]],IFERROR(Emisiones_CO2_CO2eq_LA[[#This Row],[Industria (kilotoneladas CO₂e)]]-I160,0),0)</f>
        <v>10</v>
      </c>
      <c r="K161">
        <f>IF(A160=Emisiones_CO2_CO2eq_LA[[#This Row],[País]],IFERROR(((Emisiones_CO2_CO2eq_LA[[#This Row],[Industria (kilotoneladas CO₂e)]]-I160)/I160)*100,0),0)</f>
        <v>1.7543859649122806</v>
      </c>
      <c r="L161">
        <v>0.120959332638164</v>
      </c>
      <c r="M161">
        <v>-11260</v>
      </c>
      <c r="N161">
        <f>IF(A160=Emisiones_CO2_CO2eq_LA[[#This Row],[País]],IFERROR(Emisiones_CO2_CO2eq_LA[[#This Row],[UCTUS (kilotoneladas CO₂e)]]-M160,0),0)</f>
        <v>-20</v>
      </c>
      <c r="O161">
        <f>IF(A160=Emisiones_CO2_CO2eq_LA[[#This Row],[País]],IFERROR(((Emisiones_CO2_CO2eq_LA[[#This Row],[UCTUS (kilotoneladas CO₂e)]]-M160)/M160)*100,0),0)</f>
        <v>0.1779359430604982</v>
      </c>
      <c r="P161">
        <v>-2.3482794577684998</v>
      </c>
      <c r="Q161">
        <v>200</v>
      </c>
      <c r="R161">
        <f>IF(A160=Emisiones_CO2_CO2eq_LA[[#This Row],[País]],IFERROR(Emisiones_CO2_CO2eq_LA[[#This Row],[Otras Quemas de Combustible (kilotoneladas CO₂e)]]-Q160,0),0)</f>
        <v>0</v>
      </c>
      <c r="S161">
        <f>IF(A160=Emisiones_CO2_CO2eq_LA[[#This Row],[País]],IFERROR(((Emisiones_CO2_CO2eq_LA[[#This Row],[Otras Quemas de Combustible (kilotoneladas CO₂e)]]-Q160)/Q160)*100,0),0)</f>
        <v>0</v>
      </c>
      <c r="T161">
        <v>0.04</v>
      </c>
      <c r="U161">
        <v>5000</v>
      </c>
      <c r="V161">
        <f>IF(A160=Emisiones_CO2_CO2eq_LA[[#This Row],[País]],IFERROR(Emisiones_CO2_CO2eq_LA[[#This Row],[Transporte (kilotoneladas CO₂e)]]-U160,0),0)</f>
        <v>100</v>
      </c>
      <c r="W161">
        <f>IF(A160=Emisiones_CO2_CO2eq_LA[[#This Row],[País]],IFERROR(((Emisiones_CO2_CO2eq_LA[[#This Row],[Transporte (kilotoneladas CO₂e)]]-U160)/U160)*100,0),0)</f>
        <v>2.0408163265306123</v>
      </c>
      <c r="X161">
        <v>1.0427528675703801</v>
      </c>
      <c r="Y161">
        <v>1000</v>
      </c>
      <c r="Z161">
        <f>IF(A160=Emisiones_CO2_CO2eq_LA[[#This Row],[País]],IFERROR(Emisiones_CO2_CO2eq_LA[[#This Row],[Manufactura y Construcción (kilotoneladas CO₂e)]]-Y160,0),0)</f>
        <v>-100</v>
      </c>
      <c r="AA161">
        <f>IF(A160=Emisiones_CO2_CO2eq_LA[[#This Row],[País]],IFERROR(((Emisiones_CO2_CO2eq_LA[[#This Row],[Manufactura y Construcción (kilotoneladas CO₂e)]]-Y160)/Y160)*100,0),0)</f>
        <v>-9.0909090909090917</v>
      </c>
      <c r="AB161">
        <v>0.20855057351407699</v>
      </c>
      <c r="AC161">
        <v>0</v>
      </c>
      <c r="AD161">
        <f>IF(A160=Emisiones_CO2_CO2eq_LA[[#This Row],[País]],IFERROR(Emisiones_CO2_CO2eq_LA[[#This Row],[Emisiones Fugitivas (kilotoneladas CO₂e)]]-AC160,0),0)</f>
        <v>0</v>
      </c>
      <c r="AE161">
        <f>IF(A160=Emisiones_CO2_CO2eq_LA[[#This Row],[País]],IFERROR(((Emisiones_CO2_CO2eq_LA[[#This Row],[Emisiones Fugitivas (kilotoneladas CO₂e)]]-AC160)/AC160)*100,0),0)</f>
        <v>0</v>
      </c>
      <c r="AF161">
        <v>0</v>
      </c>
      <c r="AG161">
        <v>700</v>
      </c>
      <c r="AH161">
        <f>IF(A160=Emisiones_CO2_CO2eq_LA[[#This Row],[País]],IFERROR(Emisiones_CO2_CO2eq_LA[[#This Row],[Electricidad y Calor (kilotoneladas CO₂e)]]-AG160,0),0)</f>
        <v>-100</v>
      </c>
      <c r="AI161">
        <f>IF(A160=Emisiones_CO2_CO2eq_LA[[#This Row],[País]],IFERROR(((Emisiones_CO2_CO2eq_LA[[#This Row],[Electricidad y Calor (kilotoneladas CO₂e)]]-AG160)/AG160)*100,0),0)</f>
        <v>-12.5</v>
      </c>
      <c r="AJ161">
        <v>0.145985401459854</v>
      </c>
    </row>
    <row r="162" spans="1:36" x14ac:dyDescent="0.25">
      <c r="A162" t="s">
        <v>80</v>
      </c>
      <c r="B162" t="s">
        <v>80</v>
      </c>
      <c r="C162" t="s">
        <v>81</v>
      </c>
      <c r="D162">
        <v>2015</v>
      </c>
      <c r="E162">
        <v>300</v>
      </c>
      <c r="F162">
        <f>IF(A161=Emisiones_CO2_CO2eq_LA[[#This Row],[País]],IFERROR(Emisiones_CO2_CO2eq_LA[[#This Row],[Edificios (kilotoneladas CO₂e)]]-E161,0),0)</f>
        <v>0</v>
      </c>
      <c r="G162">
        <f>IF(A161=Emisiones_CO2_CO2eq_LA[[#This Row],[País]],IFERROR(((Emisiones_CO2_CO2eq_LA[[#This Row],[Edificios (kilotoneladas CO₂e)]]-E161)/E161)*100,0),0)</f>
        <v>0</v>
      </c>
      <c r="H162">
        <v>6.1881188118811797E-2</v>
      </c>
      <c r="I162">
        <v>620</v>
      </c>
      <c r="J162">
        <f>IF(A161=Emisiones_CO2_CO2eq_LA[[#This Row],[País]],IFERROR(Emisiones_CO2_CO2eq_LA[[#This Row],[Industria (kilotoneladas CO₂e)]]-I161,0),0)</f>
        <v>40</v>
      </c>
      <c r="K162">
        <f>IF(A161=Emisiones_CO2_CO2eq_LA[[#This Row],[País]],IFERROR(((Emisiones_CO2_CO2eq_LA[[#This Row],[Industria (kilotoneladas CO₂e)]]-I161)/I161)*100,0),0)</f>
        <v>6.8965517241379306</v>
      </c>
      <c r="L162">
        <v>0.12788778877887699</v>
      </c>
      <c r="M162">
        <v>-11280</v>
      </c>
      <c r="N162">
        <f>IF(A161=Emisiones_CO2_CO2eq_LA[[#This Row],[País]],IFERROR(Emisiones_CO2_CO2eq_LA[[#This Row],[UCTUS (kilotoneladas CO₂e)]]-M161,0),0)</f>
        <v>-20</v>
      </c>
      <c r="O162">
        <f>IF(A161=Emisiones_CO2_CO2eq_LA[[#This Row],[País]],IFERROR(((Emisiones_CO2_CO2eq_LA[[#This Row],[UCTUS (kilotoneladas CO₂e)]]-M161)/M161)*100,0),0)</f>
        <v>0.17761989342806395</v>
      </c>
      <c r="P162">
        <v>-2.3267326732673199</v>
      </c>
      <c r="Q162">
        <v>200</v>
      </c>
      <c r="R162">
        <f>IF(A161=Emisiones_CO2_CO2eq_LA[[#This Row],[País]],IFERROR(Emisiones_CO2_CO2eq_LA[[#This Row],[Otras Quemas de Combustible (kilotoneladas CO₂e)]]-Q161,0),0)</f>
        <v>0</v>
      </c>
      <c r="S162">
        <f>IF(A161=Emisiones_CO2_CO2eq_LA[[#This Row],[País]],IFERROR(((Emisiones_CO2_CO2eq_LA[[#This Row],[Otras Quemas de Combustible (kilotoneladas CO₂e)]]-Q161)/Q161)*100,0),0)</f>
        <v>0</v>
      </c>
      <c r="T162">
        <v>0.04</v>
      </c>
      <c r="U162">
        <v>5300</v>
      </c>
      <c r="V162">
        <f>IF(A161=Emisiones_CO2_CO2eq_LA[[#This Row],[País]],IFERROR(Emisiones_CO2_CO2eq_LA[[#This Row],[Transporte (kilotoneladas CO₂e)]]-U161,0),0)</f>
        <v>300</v>
      </c>
      <c r="W162">
        <f>IF(A161=Emisiones_CO2_CO2eq_LA[[#This Row],[País]],IFERROR(((Emisiones_CO2_CO2eq_LA[[#This Row],[Transporte (kilotoneladas CO₂e)]]-U161)/U161)*100,0),0)</f>
        <v>6</v>
      </c>
      <c r="X162">
        <v>1.0932343234323401</v>
      </c>
      <c r="Y162">
        <v>1000</v>
      </c>
      <c r="Z162">
        <f>IF(A161=Emisiones_CO2_CO2eq_LA[[#This Row],[País]],IFERROR(Emisiones_CO2_CO2eq_LA[[#This Row],[Manufactura y Construcción (kilotoneladas CO₂e)]]-Y161,0),0)</f>
        <v>0</v>
      </c>
      <c r="AA162">
        <f>IF(A161=Emisiones_CO2_CO2eq_LA[[#This Row],[País]],IFERROR(((Emisiones_CO2_CO2eq_LA[[#This Row],[Manufactura y Construcción (kilotoneladas CO₂e)]]-Y161)/Y161)*100,0),0)</f>
        <v>0</v>
      </c>
      <c r="AB162">
        <v>0.20627062706270599</v>
      </c>
      <c r="AC162">
        <v>0</v>
      </c>
      <c r="AD162">
        <f>IF(A161=Emisiones_CO2_CO2eq_LA[[#This Row],[País]],IFERROR(Emisiones_CO2_CO2eq_LA[[#This Row],[Emisiones Fugitivas (kilotoneladas CO₂e)]]-AC161,0),0)</f>
        <v>0</v>
      </c>
      <c r="AE162">
        <f>IF(A161=Emisiones_CO2_CO2eq_LA[[#This Row],[País]],IFERROR(((Emisiones_CO2_CO2eq_LA[[#This Row],[Emisiones Fugitivas (kilotoneladas CO₂e)]]-AC161)/AC161)*100,0),0)</f>
        <v>0</v>
      </c>
      <c r="AF162">
        <v>0</v>
      </c>
      <c r="AG162">
        <v>100</v>
      </c>
      <c r="AH162">
        <f>IF(A161=Emisiones_CO2_CO2eq_LA[[#This Row],[País]],IFERROR(Emisiones_CO2_CO2eq_LA[[#This Row],[Electricidad y Calor (kilotoneladas CO₂e)]]-AG161,0),0)</f>
        <v>-600</v>
      </c>
      <c r="AI162">
        <f>IF(A161=Emisiones_CO2_CO2eq_LA[[#This Row],[País]],IFERROR(((Emisiones_CO2_CO2eq_LA[[#This Row],[Electricidad y Calor (kilotoneladas CO₂e)]]-AG161)/AG161)*100,0),0)</f>
        <v>-85.714285714285708</v>
      </c>
      <c r="AJ162">
        <v>2.0627062706270599E-2</v>
      </c>
    </row>
    <row r="163" spans="1:36" x14ac:dyDescent="0.25">
      <c r="A163" t="s">
        <v>80</v>
      </c>
      <c r="B163" t="s">
        <v>80</v>
      </c>
      <c r="C163" t="s">
        <v>81</v>
      </c>
      <c r="D163">
        <v>2016</v>
      </c>
      <c r="E163">
        <v>300</v>
      </c>
      <c r="F163">
        <f>IF(A162=Emisiones_CO2_CO2eq_LA[[#This Row],[País]],IFERROR(Emisiones_CO2_CO2eq_LA[[#This Row],[Edificios (kilotoneladas CO₂e)]]-E162,0),0)</f>
        <v>0</v>
      </c>
      <c r="G163">
        <f>IF(A162=Emisiones_CO2_CO2eq_LA[[#This Row],[País]],IFERROR(((Emisiones_CO2_CO2eq_LA[[#This Row],[Edificios (kilotoneladas CO₂e)]]-E162)/E162)*100,0),0)</f>
        <v>0</v>
      </c>
      <c r="H163">
        <v>6.12369871402327E-2</v>
      </c>
      <c r="I163">
        <v>620</v>
      </c>
      <c r="J163">
        <f>IF(A162=Emisiones_CO2_CO2eq_LA[[#This Row],[País]],IFERROR(Emisiones_CO2_CO2eq_LA[[#This Row],[Industria (kilotoneladas CO₂e)]]-I162,0),0)</f>
        <v>0</v>
      </c>
      <c r="K163">
        <f>IF(A162=Emisiones_CO2_CO2eq_LA[[#This Row],[País]],IFERROR(((Emisiones_CO2_CO2eq_LA[[#This Row],[Industria (kilotoneladas CO₂e)]]-I162)/I162)*100,0),0)</f>
        <v>0</v>
      </c>
      <c r="L163">
        <v>0.12655644008981401</v>
      </c>
      <c r="M163">
        <v>-11210</v>
      </c>
      <c r="N163">
        <f>IF(A162=Emisiones_CO2_CO2eq_LA[[#This Row],[País]],IFERROR(Emisiones_CO2_CO2eq_LA[[#This Row],[UCTUS (kilotoneladas CO₂e)]]-M162,0),0)</f>
        <v>70</v>
      </c>
      <c r="O163">
        <f>IF(A162=Emisiones_CO2_CO2eq_LA[[#This Row],[País]],IFERROR(((Emisiones_CO2_CO2eq_LA[[#This Row],[UCTUS (kilotoneladas CO₂e)]]-M162)/M162)*100,0),0)</f>
        <v>-0.62056737588652489</v>
      </c>
      <c r="P163">
        <v>-2.2882220861400202</v>
      </c>
      <c r="Q163">
        <v>300</v>
      </c>
      <c r="R163">
        <f>IF(A162=Emisiones_CO2_CO2eq_LA[[#This Row],[País]],IFERROR(Emisiones_CO2_CO2eq_LA[[#This Row],[Otras Quemas de Combustible (kilotoneladas CO₂e)]]-Q162,0),0)</f>
        <v>100</v>
      </c>
      <c r="S163">
        <f>IF(A162=Emisiones_CO2_CO2eq_LA[[#This Row],[País]],IFERROR(((Emisiones_CO2_CO2eq_LA[[#This Row],[Otras Quemas de Combustible (kilotoneladas CO₂e)]]-Q162)/Q162)*100,0),0)</f>
        <v>50</v>
      </c>
      <c r="T163">
        <v>0.06</v>
      </c>
      <c r="U163">
        <v>5700</v>
      </c>
      <c r="V163">
        <f>IF(A162=Emisiones_CO2_CO2eq_LA[[#This Row],[País]],IFERROR(Emisiones_CO2_CO2eq_LA[[#This Row],[Transporte (kilotoneladas CO₂e)]]-U162,0),0)</f>
        <v>400</v>
      </c>
      <c r="W163">
        <f>IF(A162=Emisiones_CO2_CO2eq_LA[[#This Row],[País]],IFERROR(((Emisiones_CO2_CO2eq_LA[[#This Row],[Transporte (kilotoneladas CO₂e)]]-U162)/U162)*100,0),0)</f>
        <v>7.5471698113207548</v>
      </c>
      <c r="X163">
        <v>1.16350275566442</v>
      </c>
      <c r="Y163">
        <v>1100</v>
      </c>
      <c r="Z163">
        <f>IF(A162=Emisiones_CO2_CO2eq_LA[[#This Row],[País]],IFERROR(Emisiones_CO2_CO2eq_LA[[#This Row],[Manufactura y Construcción (kilotoneladas CO₂e)]]-Y162,0),0)</f>
        <v>100</v>
      </c>
      <c r="AA163">
        <f>IF(A162=Emisiones_CO2_CO2eq_LA[[#This Row],[País]],IFERROR(((Emisiones_CO2_CO2eq_LA[[#This Row],[Manufactura y Construcción (kilotoneladas CO₂e)]]-Y162)/Y162)*100,0),0)</f>
        <v>10</v>
      </c>
      <c r="AB163">
        <v>0.22453561951418599</v>
      </c>
      <c r="AC163">
        <v>0</v>
      </c>
      <c r="AD163">
        <f>IF(A162=Emisiones_CO2_CO2eq_LA[[#This Row],[País]],IFERROR(Emisiones_CO2_CO2eq_LA[[#This Row],[Emisiones Fugitivas (kilotoneladas CO₂e)]]-AC162,0),0)</f>
        <v>0</v>
      </c>
      <c r="AE163">
        <f>IF(A162=Emisiones_CO2_CO2eq_LA[[#This Row],[País]],IFERROR(((Emisiones_CO2_CO2eq_LA[[#This Row],[Emisiones Fugitivas (kilotoneladas CO₂e)]]-AC162)/AC162)*100,0),0)</f>
        <v>0</v>
      </c>
      <c r="AF163">
        <v>0</v>
      </c>
      <c r="AG163">
        <v>100</v>
      </c>
      <c r="AH163">
        <f>IF(A162=Emisiones_CO2_CO2eq_LA[[#This Row],[País]],IFERROR(Emisiones_CO2_CO2eq_LA[[#This Row],[Electricidad y Calor (kilotoneladas CO₂e)]]-AG162,0),0)</f>
        <v>0</v>
      </c>
      <c r="AI163">
        <f>IF(A162=Emisiones_CO2_CO2eq_LA[[#This Row],[País]],IFERROR(((Emisiones_CO2_CO2eq_LA[[#This Row],[Electricidad y Calor (kilotoneladas CO₂e)]]-AG162)/AG162)*100,0),0)</f>
        <v>0</v>
      </c>
      <c r="AJ163">
        <v>2.0412329046744199E-2</v>
      </c>
    </row>
    <row r="164" spans="1:36" x14ac:dyDescent="0.25">
      <c r="A164" t="s">
        <v>86</v>
      </c>
      <c r="B164" t="s">
        <v>86</v>
      </c>
      <c r="C164" t="s">
        <v>87</v>
      </c>
      <c r="D164">
        <v>1990</v>
      </c>
      <c r="E164">
        <v>2300</v>
      </c>
      <c r="F164">
        <f>IF(A163=Emisiones_CO2_CO2eq_LA[[#This Row],[País]],IFERROR(Emisiones_CO2_CO2eq_LA[[#This Row],[Edificios (kilotoneladas CO₂e)]]-E163,0),0)</f>
        <v>0</v>
      </c>
      <c r="G164">
        <f>IF(A163=Emisiones_CO2_CO2eq_LA[[#This Row],[País]],IFERROR(((Emisiones_CO2_CO2eq_LA[[#This Row],[Edificios (kilotoneladas CO₂e)]]-E163)/E163)*100,0),0)</f>
        <v>0</v>
      </c>
      <c r="H164">
        <v>0.21704255921487201</v>
      </c>
      <c r="I164">
        <v>1300</v>
      </c>
      <c r="J164">
        <f>IF(A163=Emisiones_CO2_CO2eq_LA[[#This Row],[País]],IFERROR(Emisiones_CO2_CO2eq_LA[[#This Row],[Industria (kilotoneladas CO₂e)]]-I163,0),0)</f>
        <v>0</v>
      </c>
      <c r="K164">
        <f>IF(A163=Emisiones_CO2_CO2eq_LA[[#This Row],[País]],IFERROR(((Emisiones_CO2_CO2eq_LA[[#This Row],[Industria (kilotoneladas CO₂e)]]-I163)/I163)*100,0),0)</f>
        <v>0</v>
      </c>
      <c r="L164">
        <v>0.122676229121449</v>
      </c>
      <c r="M164">
        <v>-34800</v>
      </c>
      <c r="N164">
        <f>IF(A163=Emisiones_CO2_CO2eq_LA[[#This Row],[País]],IFERROR(Emisiones_CO2_CO2eq_LA[[#This Row],[UCTUS (kilotoneladas CO₂e)]]-M163,0),0)</f>
        <v>0</v>
      </c>
      <c r="O164">
        <f>IF(A163=Emisiones_CO2_CO2eq_LA[[#This Row],[País]],IFERROR(((Emisiones_CO2_CO2eq_LA[[#This Row],[UCTUS (kilotoneladas CO₂e)]]-M163)/M163)*100,0),0)</f>
        <v>0</v>
      </c>
      <c r="P164">
        <v>-3.2839482872510999</v>
      </c>
      <c r="Q164">
        <v>3100</v>
      </c>
      <c r="R164">
        <f>IF(A163=Emisiones_CO2_CO2eq_LA[[#This Row],[País]],IFERROR(Emisiones_CO2_CO2eq_LA[[#This Row],[Otras Quemas de Combustible (kilotoneladas CO₂e)]]-Q163,0),0)</f>
        <v>0</v>
      </c>
      <c r="S164">
        <f>IF(A163=Emisiones_CO2_CO2eq_LA[[#This Row],[País]],IFERROR(((Emisiones_CO2_CO2eq_LA[[#This Row],[Otras Quemas de Combustible (kilotoneladas CO₂e)]]-Q163)/Q163)*100,0),0)</f>
        <v>0</v>
      </c>
      <c r="T164">
        <v>0.28999999999999998</v>
      </c>
      <c r="U164">
        <v>5100</v>
      </c>
      <c r="V164">
        <f>IF(A163=Emisiones_CO2_CO2eq_LA[[#This Row],[País]],IFERROR(Emisiones_CO2_CO2eq_LA[[#This Row],[Transporte (kilotoneladas CO₂e)]]-U163,0),0)</f>
        <v>0</v>
      </c>
      <c r="W164">
        <f>IF(A163=Emisiones_CO2_CO2eq_LA[[#This Row],[País]],IFERROR(((Emisiones_CO2_CO2eq_LA[[#This Row],[Transporte (kilotoneladas CO₂e)]]-U163)/U163)*100,0),0)</f>
        <v>0</v>
      </c>
      <c r="X164">
        <v>0.48126828347645501</v>
      </c>
      <c r="Y164">
        <v>10800</v>
      </c>
      <c r="Z164">
        <f>IF(A163=Emisiones_CO2_CO2eq_LA[[#This Row],[País]],IFERROR(Emisiones_CO2_CO2eq_LA[[#This Row],[Manufactura y Construcción (kilotoneladas CO₂e)]]-Y163,0),0)</f>
        <v>0</v>
      </c>
      <c r="AA164">
        <f>IF(A163=Emisiones_CO2_CO2eq_LA[[#This Row],[País]],IFERROR(((Emisiones_CO2_CO2eq_LA[[#This Row],[Manufactura y Construcción (kilotoneladas CO₂e)]]-Y163)/Y163)*100,0),0)</f>
        <v>0</v>
      </c>
      <c r="AB164">
        <v>1.0191563650089599</v>
      </c>
      <c r="AC164">
        <v>0</v>
      </c>
      <c r="AD164">
        <f>IF(A163=Emisiones_CO2_CO2eq_LA[[#This Row],[País]],IFERROR(Emisiones_CO2_CO2eq_LA[[#This Row],[Emisiones Fugitivas (kilotoneladas CO₂e)]]-AC163,0),0)</f>
        <v>0</v>
      </c>
      <c r="AE164">
        <f>IF(A163=Emisiones_CO2_CO2eq_LA[[#This Row],[País]],IFERROR(((Emisiones_CO2_CO2eq_LA[[#This Row],[Emisiones Fugitivas (kilotoneladas CO₂e)]]-AC163)/AC163)*100,0),0)</f>
        <v>0</v>
      </c>
      <c r="AF164">
        <v>0</v>
      </c>
      <c r="AG164">
        <v>12800</v>
      </c>
      <c r="AH164">
        <f>IF(A163=Emisiones_CO2_CO2eq_LA[[#This Row],[País]],IFERROR(Emisiones_CO2_CO2eq_LA[[#This Row],[Electricidad y Calor (kilotoneladas CO₂e)]]-AG163,0),0)</f>
        <v>0</v>
      </c>
      <c r="AI164">
        <f>IF(A163=Emisiones_CO2_CO2eq_LA[[#This Row],[País]],IFERROR(((Emisiones_CO2_CO2eq_LA[[#This Row],[Electricidad y Calor (kilotoneladas CO₂e)]]-AG163)/AG163)*100,0),0)</f>
        <v>0</v>
      </c>
      <c r="AJ164">
        <v>1.2078890251958101</v>
      </c>
    </row>
    <row r="165" spans="1:36" x14ac:dyDescent="0.25">
      <c r="A165" t="s">
        <v>86</v>
      </c>
      <c r="B165" t="s">
        <v>86</v>
      </c>
      <c r="C165" t="s">
        <v>87</v>
      </c>
      <c r="D165">
        <v>1991</v>
      </c>
      <c r="E165">
        <v>2200</v>
      </c>
      <c r="F165">
        <f>IF(A164=Emisiones_CO2_CO2eq_LA[[#This Row],[País]],IFERROR(Emisiones_CO2_CO2eq_LA[[#This Row],[Edificios (kilotoneladas CO₂e)]]-E164,0),0)</f>
        <v>-100</v>
      </c>
      <c r="G165">
        <f>IF(A164=Emisiones_CO2_CO2eq_LA[[#This Row],[País]],IFERROR(((Emisiones_CO2_CO2eq_LA[[#This Row],[Edificios (kilotoneladas CO₂e)]]-E164)/E164)*100,0),0)</f>
        <v>-4.3478260869565215</v>
      </c>
      <c r="H165">
        <v>0.20610830054337601</v>
      </c>
      <c r="I165">
        <v>860</v>
      </c>
      <c r="J165">
        <f>IF(A164=Emisiones_CO2_CO2eq_LA[[#This Row],[País]],IFERROR(Emisiones_CO2_CO2eq_LA[[#This Row],[Industria (kilotoneladas CO₂e)]]-I164,0),0)</f>
        <v>-440</v>
      </c>
      <c r="K165">
        <f>IF(A164=Emisiones_CO2_CO2eq_LA[[#This Row],[País]],IFERROR(((Emisiones_CO2_CO2eq_LA[[#This Row],[Industria (kilotoneladas CO₂e)]]-I164)/I164)*100,0),0)</f>
        <v>-33.846153846153847</v>
      </c>
      <c r="L165">
        <v>8.05696083942289E-2</v>
      </c>
      <c r="M165">
        <v>-34800</v>
      </c>
      <c r="N165">
        <f>IF(A164=Emisiones_CO2_CO2eq_LA[[#This Row],[País]],IFERROR(Emisiones_CO2_CO2eq_LA[[#This Row],[UCTUS (kilotoneladas CO₂e)]]-M164,0),0)</f>
        <v>0</v>
      </c>
      <c r="O165">
        <f>IF(A164=Emisiones_CO2_CO2eq_LA[[#This Row],[País]],IFERROR(((Emisiones_CO2_CO2eq_LA[[#This Row],[UCTUS (kilotoneladas CO₂e)]]-M164)/M164)*100,0),0)</f>
        <v>0</v>
      </c>
      <c r="P165">
        <v>-3.26025857223159</v>
      </c>
      <c r="Q165">
        <v>2200</v>
      </c>
      <c r="R165">
        <f>IF(A164=Emisiones_CO2_CO2eq_LA[[#This Row],[País]],IFERROR(Emisiones_CO2_CO2eq_LA[[#This Row],[Otras Quemas de Combustible (kilotoneladas CO₂e)]]-Q164,0),0)</f>
        <v>-900</v>
      </c>
      <c r="S165">
        <f>IF(A164=Emisiones_CO2_CO2eq_LA[[#This Row],[País]],IFERROR(((Emisiones_CO2_CO2eq_LA[[#This Row],[Otras Quemas de Combustible (kilotoneladas CO₂e)]]-Q164)/Q164)*100,0),0)</f>
        <v>-29.032258064516132</v>
      </c>
      <c r="T165">
        <v>0.21</v>
      </c>
      <c r="U165">
        <v>3700</v>
      </c>
      <c r="V165">
        <f>IF(A164=Emisiones_CO2_CO2eq_LA[[#This Row],[País]],IFERROR(Emisiones_CO2_CO2eq_LA[[#This Row],[Transporte (kilotoneladas CO₂e)]]-U164,0),0)</f>
        <v>-1400</v>
      </c>
      <c r="W165">
        <f>IF(A164=Emisiones_CO2_CO2eq_LA[[#This Row],[País]],IFERROR(((Emisiones_CO2_CO2eq_LA[[#This Row],[Transporte (kilotoneladas CO₂e)]]-U164)/U164)*100,0),0)</f>
        <v>-27.450980392156865</v>
      </c>
      <c r="X165">
        <v>0.34663668727749603</v>
      </c>
      <c r="Y165">
        <v>7400</v>
      </c>
      <c r="Z165">
        <f>IF(A164=Emisiones_CO2_CO2eq_LA[[#This Row],[País]],IFERROR(Emisiones_CO2_CO2eq_LA[[#This Row],[Manufactura y Construcción (kilotoneladas CO₂e)]]-Y164,0),0)</f>
        <v>-3400</v>
      </c>
      <c r="AA165">
        <f>IF(A164=Emisiones_CO2_CO2eq_LA[[#This Row],[País]],IFERROR(((Emisiones_CO2_CO2eq_LA[[#This Row],[Manufactura y Construcción (kilotoneladas CO₂e)]]-Y164)/Y164)*100,0),0)</f>
        <v>-31.481481481481481</v>
      </c>
      <c r="AB165">
        <v>0.69327337455499305</v>
      </c>
      <c r="AC165">
        <v>0</v>
      </c>
      <c r="AD165">
        <f>IF(A164=Emisiones_CO2_CO2eq_LA[[#This Row],[País]],IFERROR(Emisiones_CO2_CO2eq_LA[[#This Row],[Emisiones Fugitivas (kilotoneladas CO₂e)]]-AC164,0),0)</f>
        <v>0</v>
      </c>
      <c r="AE165">
        <f>IF(A164=Emisiones_CO2_CO2eq_LA[[#This Row],[País]],IFERROR(((Emisiones_CO2_CO2eq_LA[[#This Row],[Emisiones Fugitivas (kilotoneladas CO₂e)]]-AC164)/AC164)*100,0),0)</f>
        <v>0</v>
      </c>
      <c r="AF165">
        <v>0</v>
      </c>
      <c r="AG165">
        <v>11000</v>
      </c>
      <c r="AH165">
        <f>IF(A164=Emisiones_CO2_CO2eq_LA[[#This Row],[País]],IFERROR(Emisiones_CO2_CO2eq_LA[[#This Row],[Electricidad y Calor (kilotoneladas CO₂e)]]-AG164,0),0)</f>
        <v>-1800</v>
      </c>
      <c r="AI165">
        <f>IF(A164=Emisiones_CO2_CO2eq_LA[[#This Row],[País]],IFERROR(((Emisiones_CO2_CO2eq_LA[[#This Row],[Electricidad y Calor (kilotoneladas CO₂e)]]-AG164)/AG164)*100,0),0)</f>
        <v>-14.0625</v>
      </c>
      <c r="AJ165">
        <v>1.0305415027168801</v>
      </c>
    </row>
    <row r="166" spans="1:36" x14ac:dyDescent="0.25">
      <c r="A166" t="s">
        <v>86</v>
      </c>
      <c r="B166" t="s">
        <v>86</v>
      </c>
      <c r="C166" t="s">
        <v>87</v>
      </c>
      <c r="D166">
        <v>1992</v>
      </c>
      <c r="E166">
        <v>1600</v>
      </c>
      <c r="F166">
        <f>IF(A165=Emisiones_CO2_CO2eq_LA[[#This Row],[País]],IFERROR(Emisiones_CO2_CO2eq_LA[[#This Row],[Edificios (kilotoneladas CO₂e)]]-E165,0),0)</f>
        <v>-600</v>
      </c>
      <c r="G166">
        <f>IF(A165=Emisiones_CO2_CO2eq_LA[[#This Row],[País]],IFERROR(((Emisiones_CO2_CO2eq_LA[[#This Row],[Edificios (kilotoneladas CO₂e)]]-E165)/E165)*100,0),0)</f>
        <v>-27.27272727272727</v>
      </c>
      <c r="H166">
        <v>0.14903129657228001</v>
      </c>
      <c r="I166">
        <v>860</v>
      </c>
      <c r="J166">
        <f>IF(A165=Emisiones_CO2_CO2eq_LA[[#This Row],[País]],IFERROR(Emisiones_CO2_CO2eq_LA[[#This Row],[Industria (kilotoneladas CO₂e)]]-I165,0),0)</f>
        <v>0</v>
      </c>
      <c r="K166">
        <f>IF(A165=Emisiones_CO2_CO2eq_LA[[#This Row],[País]],IFERROR(((Emisiones_CO2_CO2eq_LA[[#This Row],[Industria (kilotoneladas CO₂e)]]-I165)/I165)*100,0),0)</f>
        <v>0</v>
      </c>
      <c r="L166">
        <v>8.0104321907600598E-2</v>
      </c>
      <c r="M166">
        <v>-34800</v>
      </c>
      <c r="N166">
        <f>IF(A165=Emisiones_CO2_CO2eq_LA[[#This Row],[País]],IFERROR(Emisiones_CO2_CO2eq_LA[[#This Row],[UCTUS (kilotoneladas CO₂e)]]-M165,0),0)</f>
        <v>0</v>
      </c>
      <c r="O166">
        <f>IF(A165=Emisiones_CO2_CO2eq_LA[[#This Row],[País]],IFERROR(((Emisiones_CO2_CO2eq_LA[[#This Row],[UCTUS (kilotoneladas CO₂e)]]-M165)/M165)*100,0),0)</f>
        <v>0</v>
      </c>
      <c r="P166">
        <v>-3.2414307004470899</v>
      </c>
      <c r="Q166">
        <v>1900</v>
      </c>
      <c r="R166">
        <f>IF(A165=Emisiones_CO2_CO2eq_LA[[#This Row],[País]],IFERROR(Emisiones_CO2_CO2eq_LA[[#This Row],[Otras Quemas de Combustible (kilotoneladas CO₂e)]]-Q165,0),0)</f>
        <v>-300</v>
      </c>
      <c r="S166">
        <f>IF(A165=Emisiones_CO2_CO2eq_LA[[#This Row],[País]],IFERROR(((Emisiones_CO2_CO2eq_LA[[#This Row],[Otras Quemas de Combustible (kilotoneladas CO₂e)]]-Q165)/Q165)*100,0),0)</f>
        <v>-13.636363636363635</v>
      </c>
      <c r="T166">
        <v>0.18</v>
      </c>
      <c r="U166">
        <v>2600</v>
      </c>
      <c r="V166">
        <f>IF(A165=Emisiones_CO2_CO2eq_LA[[#This Row],[País]],IFERROR(Emisiones_CO2_CO2eq_LA[[#This Row],[Transporte (kilotoneladas CO₂e)]]-U165,0),0)</f>
        <v>-1100</v>
      </c>
      <c r="W166">
        <f>IF(A165=Emisiones_CO2_CO2eq_LA[[#This Row],[País]],IFERROR(((Emisiones_CO2_CO2eq_LA[[#This Row],[Transporte (kilotoneladas CO₂e)]]-U165)/U165)*100,0),0)</f>
        <v>-29.72972972972973</v>
      </c>
      <c r="X166">
        <v>0.242175856929955</v>
      </c>
      <c r="Y166">
        <v>6100</v>
      </c>
      <c r="Z166">
        <f>IF(A165=Emisiones_CO2_CO2eq_LA[[#This Row],[País]],IFERROR(Emisiones_CO2_CO2eq_LA[[#This Row],[Manufactura y Construcción (kilotoneladas CO₂e)]]-Y165,0),0)</f>
        <v>-1300</v>
      </c>
      <c r="AA166">
        <f>IF(A165=Emisiones_CO2_CO2eq_LA[[#This Row],[País]],IFERROR(((Emisiones_CO2_CO2eq_LA[[#This Row],[Manufactura y Construcción (kilotoneladas CO₂e)]]-Y165)/Y165)*100,0),0)</f>
        <v>-17.567567567567568</v>
      </c>
      <c r="AB166">
        <v>0.56818181818181801</v>
      </c>
      <c r="AC166">
        <v>0</v>
      </c>
      <c r="AD166">
        <f>IF(A165=Emisiones_CO2_CO2eq_LA[[#This Row],[País]],IFERROR(Emisiones_CO2_CO2eq_LA[[#This Row],[Emisiones Fugitivas (kilotoneladas CO₂e)]]-AC165,0),0)</f>
        <v>0</v>
      </c>
      <c r="AE166">
        <f>IF(A165=Emisiones_CO2_CO2eq_LA[[#This Row],[País]],IFERROR(((Emisiones_CO2_CO2eq_LA[[#This Row],[Emisiones Fugitivas (kilotoneladas CO₂e)]]-AC165)/AC165)*100,0),0)</f>
        <v>0</v>
      </c>
      <c r="AF166">
        <v>0</v>
      </c>
      <c r="AG166">
        <v>9000</v>
      </c>
      <c r="AH166">
        <f>IF(A165=Emisiones_CO2_CO2eq_LA[[#This Row],[País]],IFERROR(Emisiones_CO2_CO2eq_LA[[#This Row],[Electricidad y Calor (kilotoneladas CO₂e)]]-AG165,0),0)</f>
        <v>-2000</v>
      </c>
      <c r="AI166">
        <f>IF(A165=Emisiones_CO2_CO2eq_LA[[#This Row],[País]],IFERROR(((Emisiones_CO2_CO2eq_LA[[#This Row],[Electricidad y Calor (kilotoneladas CO₂e)]]-AG165)/AG165)*100,0),0)</f>
        <v>-18.181818181818183</v>
      </c>
      <c r="AJ166">
        <v>0.83830104321907595</v>
      </c>
    </row>
    <row r="167" spans="1:36" x14ac:dyDescent="0.25">
      <c r="A167" t="s">
        <v>86</v>
      </c>
      <c r="B167" t="s">
        <v>86</v>
      </c>
      <c r="C167" t="s">
        <v>87</v>
      </c>
      <c r="D167">
        <v>1993</v>
      </c>
      <c r="E167">
        <v>1100</v>
      </c>
      <c r="F167">
        <f>IF(A166=Emisiones_CO2_CO2eq_LA[[#This Row],[País]],IFERROR(Emisiones_CO2_CO2eq_LA[[#This Row],[Edificios (kilotoneladas CO₂e)]]-E166,0),0)</f>
        <v>-500</v>
      </c>
      <c r="G167">
        <f>IF(A166=Emisiones_CO2_CO2eq_LA[[#This Row],[País]],IFERROR(((Emisiones_CO2_CO2eq_LA[[#This Row],[Edificios (kilotoneladas CO₂e)]]-E166)/E166)*100,0),0)</f>
        <v>-31.25</v>
      </c>
      <c r="H167">
        <v>0.10195569561590501</v>
      </c>
      <c r="I167">
        <v>450</v>
      </c>
      <c r="J167">
        <f>IF(A166=Emisiones_CO2_CO2eq_LA[[#This Row],[País]],IFERROR(Emisiones_CO2_CO2eq_LA[[#This Row],[Industria (kilotoneladas CO₂e)]]-I166,0),0)</f>
        <v>-410</v>
      </c>
      <c r="K167">
        <f>IF(A166=Emisiones_CO2_CO2eq_LA[[#This Row],[País]],IFERROR(((Emisiones_CO2_CO2eq_LA[[#This Row],[Industria (kilotoneladas CO₂e)]]-I166)/I166)*100,0),0)</f>
        <v>-47.674418604651166</v>
      </c>
      <c r="L167">
        <v>4.1709148206506598E-2</v>
      </c>
      <c r="M167">
        <v>-34800</v>
      </c>
      <c r="N167">
        <f>IF(A166=Emisiones_CO2_CO2eq_LA[[#This Row],[País]],IFERROR(Emisiones_CO2_CO2eq_LA[[#This Row],[UCTUS (kilotoneladas CO₂e)]]-M166,0),0)</f>
        <v>0</v>
      </c>
      <c r="O167">
        <f>IF(A166=Emisiones_CO2_CO2eq_LA[[#This Row],[País]],IFERROR(((Emisiones_CO2_CO2eq_LA[[#This Row],[UCTUS (kilotoneladas CO₂e)]]-M166)/M166)*100,0),0)</f>
        <v>0</v>
      </c>
      <c r="P167">
        <v>-3.2255074613031698</v>
      </c>
      <c r="Q167">
        <v>1700</v>
      </c>
      <c r="R167">
        <f>IF(A166=Emisiones_CO2_CO2eq_LA[[#This Row],[País]],IFERROR(Emisiones_CO2_CO2eq_LA[[#This Row],[Otras Quemas de Combustible (kilotoneladas CO₂e)]]-Q166,0),0)</f>
        <v>-200</v>
      </c>
      <c r="S167">
        <f>IF(A166=Emisiones_CO2_CO2eq_LA[[#This Row],[País]],IFERROR(((Emisiones_CO2_CO2eq_LA[[#This Row],[Otras Quemas de Combustible (kilotoneladas CO₂e)]]-Q166)/Q166)*100,0),0)</f>
        <v>-10.526315789473683</v>
      </c>
      <c r="T167">
        <v>0.16</v>
      </c>
      <c r="U167">
        <v>1900</v>
      </c>
      <c r="V167">
        <f>IF(A166=Emisiones_CO2_CO2eq_LA[[#This Row],[País]],IFERROR(Emisiones_CO2_CO2eq_LA[[#This Row],[Transporte (kilotoneladas CO₂e)]]-U166,0),0)</f>
        <v>-700</v>
      </c>
      <c r="W167">
        <f>IF(A166=Emisiones_CO2_CO2eq_LA[[#This Row],[País]],IFERROR(((Emisiones_CO2_CO2eq_LA[[#This Row],[Transporte (kilotoneladas CO₂e)]]-U166)/U166)*100,0),0)</f>
        <v>-26.923076923076923</v>
      </c>
      <c r="X167">
        <v>0.176105292427472</v>
      </c>
      <c r="Y167">
        <v>5700</v>
      </c>
      <c r="Z167">
        <f>IF(A166=Emisiones_CO2_CO2eq_LA[[#This Row],[País]],IFERROR(Emisiones_CO2_CO2eq_LA[[#This Row],[Manufactura y Construcción (kilotoneladas CO₂e)]]-Y166,0),0)</f>
        <v>-400</v>
      </c>
      <c r="AA167">
        <f>IF(A166=Emisiones_CO2_CO2eq_LA[[#This Row],[País]],IFERROR(((Emisiones_CO2_CO2eq_LA[[#This Row],[Manufactura y Construcción (kilotoneladas CO₂e)]]-Y166)/Y166)*100,0),0)</f>
        <v>-6.557377049180328</v>
      </c>
      <c r="AB167">
        <v>0.52831587728241702</v>
      </c>
      <c r="AC167">
        <v>0</v>
      </c>
      <c r="AD167">
        <f>IF(A166=Emisiones_CO2_CO2eq_LA[[#This Row],[País]],IFERROR(Emisiones_CO2_CO2eq_LA[[#This Row],[Emisiones Fugitivas (kilotoneladas CO₂e)]]-AC166,0),0)</f>
        <v>0</v>
      </c>
      <c r="AE167">
        <f>IF(A166=Emisiones_CO2_CO2eq_LA[[#This Row],[País]],IFERROR(((Emisiones_CO2_CO2eq_LA[[#This Row],[Emisiones Fugitivas (kilotoneladas CO₂e)]]-AC166)/AC166)*100,0),0)</f>
        <v>0</v>
      </c>
      <c r="AF167">
        <v>0</v>
      </c>
      <c r="AG167">
        <v>9300</v>
      </c>
      <c r="AH167">
        <f>IF(A166=Emisiones_CO2_CO2eq_LA[[#This Row],[País]],IFERROR(Emisiones_CO2_CO2eq_LA[[#This Row],[Electricidad y Calor (kilotoneladas CO₂e)]]-AG166,0),0)</f>
        <v>300</v>
      </c>
      <c r="AI167">
        <f>IF(A166=Emisiones_CO2_CO2eq_LA[[#This Row],[País]],IFERROR(((Emisiones_CO2_CO2eq_LA[[#This Row],[Electricidad y Calor (kilotoneladas CO₂e)]]-AG166)/AG166)*100,0),0)</f>
        <v>3.3333333333333335</v>
      </c>
      <c r="AJ167">
        <v>0.86198906293446997</v>
      </c>
    </row>
    <row r="168" spans="1:36" x14ac:dyDescent="0.25">
      <c r="A168" t="s">
        <v>86</v>
      </c>
      <c r="B168" t="s">
        <v>86</v>
      </c>
      <c r="C168" t="s">
        <v>87</v>
      </c>
      <c r="D168">
        <v>1994</v>
      </c>
      <c r="E168">
        <v>1000</v>
      </c>
      <c r="F168">
        <f>IF(A167=Emisiones_CO2_CO2eq_LA[[#This Row],[País]],IFERROR(Emisiones_CO2_CO2eq_LA[[#This Row],[Edificios (kilotoneladas CO₂e)]]-E167,0),0)</f>
        <v>-100</v>
      </c>
      <c r="G168">
        <f>IF(A167=Emisiones_CO2_CO2eq_LA[[#This Row],[País]],IFERROR(((Emisiones_CO2_CO2eq_LA[[#This Row],[Edificios (kilotoneladas CO₂e)]]-E167)/E167)*100,0),0)</f>
        <v>-9.0909090909090917</v>
      </c>
      <c r="H168">
        <v>9.2267946115519403E-2</v>
      </c>
      <c r="I168">
        <v>460</v>
      </c>
      <c r="J168">
        <f>IF(A167=Emisiones_CO2_CO2eq_LA[[#This Row],[País]],IFERROR(Emisiones_CO2_CO2eq_LA[[#This Row],[Industria (kilotoneladas CO₂e)]]-I167,0),0)</f>
        <v>10</v>
      </c>
      <c r="K168">
        <f>IF(A167=Emisiones_CO2_CO2eq_LA[[#This Row],[País]],IFERROR(((Emisiones_CO2_CO2eq_LA[[#This Row],[Industria (kilotoneladas CO₂e)]]-I167)/I167)*100,0),0)</f>
        <v>2.2222222222222223</v>
      </c>
      <c r="L168">
        <v>4.2443255213138902E-2</v>
      </c>
      <c r="M168">
        <v>-34800</v>
      </c>
      <c r="N168">
        <f>IF(A167=Emisiones_CO2_CO2eq_LA[[#This Row],[País]],IFERROR(Emisiones_CO2_CO2eq_LA[[#This Row],[UCTUS (kilotoneladas CO₂e)]]-M167,0),0)</f>
        <v>0</v>
      </c>
      <c r="O168">
        <f>IF(A167=Emisiones_CO2_CO2eq_LA[[#This Row],[País]],IFERROR(((Emisiones_CO2_CO2eq_LA[[#This Row],[UCTUS (kilotoneladas CO₂e)]]-M167)/M167)*100,0),0)</f>
        <v>0</v>
      </c>
      <c r="P168">
        <v>-3.21092452482007</v>
      </c>
      <c r="Q168">
        <v>1800</v>
      </c>
      <c r="R168">
        <f>IF(A167=Emisiones_CO2_CO2eq_LA[[#This Row],[País]],IFERROR(Emisiones_CO2_CO2eq_LA[[#This Row],[Otras Quemas de Combustible (kilotoneladas CO₂e)]]-Q167,0),0)</f>
        <v>100</v>
      </c>
      <c r="S168">
        <f>IF(A167=Emisiones_CO2_CO2eq_LA[[#This Row],[País]],IFERROR(((Emisiones_CO2_CO2eq_LA[[#This Row],[Otras Quemas de Combustible (kilotoneladas CO₂e)]]-Q167)/Q167)*100,0),0)</f>
        <v>5.8823529411764701</v>
      </c>
      <c r="T168">
        <v>0.17</v>
      </c>
      <c r="U168">
        <v>1900</v>
      </c>
      <c r="V168">
        <f>IF(A167=Emisiones_CO2_CO2eq_LA[[#This Row],[País]],IFERROR(Emisiones_CO2_CO2eq_LA[[#This Row],[Transporte (kilotoneladas CO₂e)]]-U167,0),0)</f>
        <v>0</v>
      </c>
      <c r="W168">
        <f>IF(A167=Emisiones_CO2_CO2eq_LA[[#This Row],[País]],IFERROR(((Emisiones_CO2_CO2eq_LA[[#This Row],[Transporte (kilotoneladas CO₂e)]]-U167)/U167)*100,0),0)</f>
        <v>0</v>
      </c>
      <c r="X168">
        <v>0.17530909761948699</v>
      </c>
      <c r="Y168">
        <v>6000</v>
      </c>
      <c r="Z168">
        <f>IF(A167=Emisiones_CO2_CO2eq_LA[[#This Row],[País]],IFERROR(Emisiones_CO2_CO2eq_LA[[#This Row],[Manufactura y Construcción (kilotoneladas CO₂e)]]-Y167,0),0)</f>
        <v>300</v>
      </c>
      <c r="AA168">
        <f>IF(A167=Emisiones_CO2_CO2eq_LA[[#This Row],[País]],IFERROR(((Emisiones_CO2_CO2eq_LA[[#This Row],[Manufactura y Construcción (kilotoneladas CO₂e)]]-Y167)/Y167)*100,0),0)</f>
        <v>5.2631578947368416</v>
      </c>
      <c r="AB168">
        <v>0.55360767669311595</v>
      </c>
      <c r="AC168">
        <v>0</v>
      </c>
      <c r="AD168">
        <f>IF(A167=Emisiones_CO2_CO2eq_LA[[#This Row],[País]],IFERROR(Emisiones_CO2_CO2eq_LA[[#This Row],[Emisiones Fugitivas (kilotoneladas CO₂e)]]-AC167,0),0)</f>
        <v>0</v>
      </c>
      <c r="AE168">
        <f>IF(A167=Emisiones_CO2_CO2eq_LA[[#This Row],[País]],IFERROR(((Emisiones_CO2_CO2eq_LA[[#This Row],[Emisiones Fugitivas (kilotoneladas CO₂e)]]-AC167)/AC167)*100,0),0)</f>
        <v>0</v>
      </c>
      <c r="AF168">
        <v>0</v>
      </c>
      <c r="AG168">
        <v>10400</v>
      </c>
      <c r="AH168">
        <f>IF(A167=Emisiones_CO2_CO2eq_LA[[#This Row],[País]],IFERROR(Emisiones_CO2_CO2eq_LA[[#This Row],[Electricidad y Calor (kilotoneladas CO₂e)]]-AG167,0),0)</f>
        <v>1100</v>
      </c>
      <c r="AI168">
        <f>IF(A167=Emisiones_CO2_CO2eq_LA[[#This Row],[País]],IFERROR(((Emisiones_CO2_CO2eq_LA[[#This Row],[Electricidad y Calor (kilotoneladas CO₂e)]]-AG167)/AG167)*100,0),0)</f>
        <v>11.827956989247312</v>
      </c>
      <c r="AJ168">
        <v>0.959586639601402</v>
      </c>
    </row>
    <row r="169" spans="1:36" x14ac:dyDescent="0.25">
      <c r="A169" t="s">
        <v>86</v>
      </c>
      <c r="B169" t="s">
        <v>86</v>
      </c>
      <c r="C169" t="s">
        <v>87</v>
      </c>
      <c r="D169">
        <v>1995</v>
      </c>
      <c r="E169">
        <v>1000</v>
      </c>
      <c r="F169">
        <f>IF(A168=Emisiones_CO2_CO2eq_LA[[#This Row],[País]],IFERROR(Emisiones_CO2_CO2eq_LA[[#This Row],[Edificios (kilotoneladas CO₂e)]]-E168,0),0)</f>
        <v>0</v>
      </c>
      <c r="G169">
        <f>IF(A168=Emisiones_CO2_CO2eq_LA[[#This Row],[País]],IFERROR(((Emisiones_CO2_CO2eq_LA[[#This Row],[Edificios (kilotoneladas CO₂e)]]-E168)/E168)*100,0),0)</f>
        <v>0</v>
      </c>
      <c r="H169">
        <v>9.1844232182218905E-2</v>
      </c>
      <c r="I169">
        <v>630</v>
      </c>
      <c r="J169">
        <f>IF(A168=Emisiones_CO2_CO2eq_LA[[#This Row],[País]],IFERROR(Emisiones_CO2_CO2eq_LA[[#This Row],[Industria (kilotoneladas CO₂e)]]-I168,0),0)</f>
        <v>170</v>
      </c>
      <c r="K169">
        <f>IF(A168=Emisiones_CO2_CO2eq_LA[[#This Row],[País]],IFERROR(((Emisiones_CO2_CO2eq_LA[[#This Row],[Industria (kilotoneladas CO₂e)]]-I168)/I168)*100,0),0)</f>
        <v>36.95652173913043</v>
      </c>
      <c r="L169">
        <v>5.7861866274797898E-2</v>
      </c>
      <c r="M169">
        <v>-34800</v>
      </c>
      <c r="N169">
        <f>IF(A168=Emisiones_CO2_CO2eq_LA[[#This Row],[País]],IFERROR(Emisiones_CO2_CO2eq_LA[[#This Row],[UCTUS (kilotoneladas CO₂e)]]-M168,0),0)</f>
        <v>0</v>
      </c>
      <c r="O169">
        <f>IF(A168=Emisiones_CO2_CO2eq_LA[[#This Row],[País]],IFERROR(((Emisiones_CO2_CO2eq_LA[[#This Row],[UCTUS (kilotoneladas CO₂e)]]-M168)/M168)*100,0),0)</f>
        <v>0</v>
      </c>
      <c r="P169">
        <v>-3.1961792799412101</v>
      </c>
      <c r="Q169">
        <v>1800</v>
      </c>
      <c r="R169">
        <f>IF(A168=Emisiones_CO2_CO2eq_LA[[#This Row],[País]],IFERROR(Emisiones_CO2_CO2eq_LA[[#This Row],[Otras Quemas de Combustible (kilotoneladas CO₂e)]]-Q168,0),0)</f>
        <v>0</v>
      </c>
      <c r="S169">
        <f>IF(A168=Emisiones_CO2_CO2eq_LA[[#This Row],[País]],IFERROR(((Emisiones_CO2_CO2eq_LA[[#This Row],[Otras Quemas de Combustible (kilotoneladas CO₂e)]]-Q168)/Q168)*100,0),0)</f>
        <v>0</v>
      </c>
      <c r="T169">
        <v>0.17</v>
      </c>
      <c r="U169">
        <v>2000</v>
      </c>
      <c r="V169">
        <f>IF(A168=Emisiones_CO2_CO2eq_LA[[#This Row],[País]],IFERROR(Emisiones_CO2_CO2eq_LA[[#This Row],[Transporte (kilotoneladas CO₂e)]]-U168,0),0)</f>
        <v>100</v>
      </c>
      <c r="W169">
        <f>IF(A168=Emisiones_CO2_CO2eq_LA[[#This Row],[País]],IFERROR(((Emisiones_CO2_CO2eq_LA[[#This Row],[Transporte (kilotoneladas CO₂e)]]-U168)/U168)*100,0),0)</f>
        <v>5.2631578947368416</v>
      </c>
      <c r="X169">
        <v>0.183688464364437</v>
      </c>
      <c r="Y169">
        <v>6600</v>
      </c>
      <c r="Z169">
        <f>IF(A168=Emisiones_CO2_CO2eq_LA[[#This Row],[País]],IFERROR(Emisiones_CO2_CO2eq_LA[[#This Row],[Manufactura y Construcción (kilotoneladas CO₂e)]]-Y168,0),0)</f>
        <v>600</v>
      </c>
      <c r="AA169">
        <f>IF(A168=Emisiones_CO2_CO2eq_LA[[#This Row],[País]],IFERROR(((Emisiones_CO2_CO2eq_LA[[#This Row],[Manufactura y Construcción (kilotoneladas CO₂e)]]-Y168)/Y168)*100,0),0)</f>
        <v>10</v>
      </c>
      <c r="AB169">
        <v>0.606171932402645</v>
      </c>
      <c r="AC169">
        <v>0</v>
      </c>
      <c r="AD169">
        <f>IF(A168=Emisiones_CO2_CO2eq_LA[[#This Row],[País]],IFERROR(Emisiones_CO2_CO2eq_LA[[#This Row],[Emisiones Fugitivas (kilotoneladas CO₂e)]]-AC168,0),0)</f>
        <v>0</v>
      </c>
      <c r="AE169">
        <f>IF(A168=Emisiones_CO2_CO2eq_LA[[#This Row],[País]],IFERROR(((Emisiones_CO2_CO2eq_LA[[#This Row],[Emisiones Fugitivas (kilotoneladas CO₂e)]]-AC168)/AC168)*100,0),0)</f>
        <v>0</v>
      </c>
      <c r="AF169">
        <v>0</v>
      </c>
      <c r="AG169">
        <v>11000</v>
      </c>
      <c r="AH169">
        <f>IF(A168=Emisiones_CO2_CO2eq_LA[[#This Row],[País]],IFERROR(Emisiones_CO2_CO2eq_LA[[#This Row],[Electricidad y Calor (kilotoneladas CO₂e)]]-AG168,0),0)</f>
        <v>600</v>
      </c>
      <c r="AI169">
        <f>IF(A168=Emisiones_CO2_CO2eq_LA[[#This Row],[País]],IFERROR(((Emisiones_CO2_CO2eq_LA[[#This Row],[Electricidad y Calor (kilotoneladas CO₂e)]]-AG168)/AG168)*100,0),0)</f>
        <v>5.7692307692307692</v>
      </c>
      <c r="AJ169">
        <v>1.0102865540043999</v>
      </c>
    </row>
    <row r="170" spans="1:36" x14ac:dyDescent="0.25">
      <c r="A170" t="s">
        <v>86</v>
      </c>
      <c r="B170" t="s">
        <v>86</v>
      </c>
      <c r="C170" t="s">
        <v>87</v>
      </c>
      <c r="D170">
        <v>1996</v>
      </c>
      <c r="E170">
        <v>1000</v>
      </c>
      <c r="F170">
        <f>IF(A169=Emisiones_CO2_CO2eq_LA[[#This Row],[País]],IFERROR(Emisiones_CO2_CO2eq_LA[[#This Row],[Edificios (kilotoneladas CO₂e)]]-E169,0),0)</f>
        <v>0</v>
      </c>
      <c r="G170">
        <f>IF(A169=Emisiones_CO2_CO2eq_LA[[#This Row],[País]],IFERROR(((Emisiones_CO2_CO2eq_LA[[#This Row],[Edificios (kilotoneladas CO₂e)]]-E169)/E169)*100,0),0)</f>
        <v>0</v>
      </c>
      <c r="H170">
        <v>9.14160343724289E-2</v>
      </c>
      <c r="I170">
        <v>620</v>
      </c>
      <c r="J170">
        <f>IF(A169=Emisiones_CO2_CO2eq_LA[[#This Row],[País]],IFERROR(Emisiones_CO2_CO2eq_LA[[#This Row],[Industria (kilotoneladas CO₂e)]]-I169,0),0)</f>
        <v>-10</v>
      </c>
      <c r="K170">
        <f>IF(A169=Emisiones_CO2_CO2eq_LA[[#This Row],[País]],IFERROR(((Emisiones_CO2_CO2eq_LA[[#This Row],[Industria (kilotoneladas CO₂e)]]-I169)/I169)*100,0),0)</f>
        <v>-1.5873015873015872</v>
      </c>
      <c r="L170">
        <v>5.6677941310905901E-2</v>
      </c>
      <c r="M170">
        <v>-34800</v>
      </c>
      <c r="N170">
        <f>IF(A169=Emisiones_CO2_CO2eq_LA[[#This Row],[País]],IFERROR(Emisiones_CO2_CO2eq_LA[[#This Row],[UCTUS (kilotoneladas CO₂e)]]-M169,0),0)</f>
        <v>0</v>
      </c>
      <c r="O170">
        <f>IF(A169=Emisiones_CO2_CO2eq_LA[[#This Row],[País]],IFERROR(((Emisiones_CO2_CO2eq_LA[[#This Row],[UCTUS (kilotoneladas CO₂e)]]-M169)/M169)*100,0),0)</f>
        <v>0</v>
      </c>
      <c r="P170">
        <v>-3.18127799616052</v>
      </c>
      <c r="Q170">
        <v>2300</v>
      </c>
      <c r="R170">
        <f>IF(A169=Emisiones_CO2_CO2eq_LA[[#This Row],[País]],IFERROR(Emisiones_CO2_CO2eq_LA[[#This Row],[Otras Quemas de Combustible (kilotoneladas CO₂e)]]-Q169,0),0)</f>
        <v>500</v>
      </c>
      <c r="S170">
        <f>IF(A169=Emisiones_CO2_CO2eq_LA[[#This Row],[País]],IFERROR(((Emisiones_CO2_CO2eq_LA[[#This Row],[Otras Quemas de Combustible (kilotoneladas CO₂e)]]-Q169)/Q169)*100,0),0)</f>
        <v>27.777777777777779</v>
      </c>
      <c r="T170">
        <v>0.21</v>
      </c>
      <c r="U170">
        <v>2200</v>
      </c>
      <c r="V170">
        <f>IF(A169=Emisiones_CO2_CO2eq_LA[[#This Row],[País]],IFERROR(Emisiones_CO2_CO2eq_LA[[#This Row],[Transporte (kilotoneladas CO₂e)]]-U169,0),0)</f>
        <v>200</v>
      </c>
      <c r="W170">
        <f>IF(A169=Emisiones_CO2_CO2eq_LA[[#This Row],[País]],IFERROR(((Emisiones_CO2_CO2eq_LA[[#This Row],[Transporte (kilotoneladas CO₂e)]]-U169)/U169)*100,0),0)</f>
        <v>10</v>
      </c>
      <c r="X170">
        <v>0.201115275619343</v>
      </c>
      <c r="Y170">
        <v>7300</v>
      </c>
      <c r="Z170">
        <f>IF(A169=Emisiones_CO2_CO2eq_LA[[#This Row],[País]],IFERROR(Emisiones_CO2_CO2eq_LA[[#This Row],[Manufactura y Construcción (kilotoneladas CO₂e)]]-Y169,0),0)</f>
        <v>700</v>
      </c>
      <c r="AA170">
        <f>IF(A169=Emisiones_CO2_CO2eq_LA[[#This Row],[País]],IFERROR(((Emisiones_CO2_CO2eq_LA[[#This Row],[Manufactura y Construcción (kilotoneladas CO₂e)]]-Y169)/Y169)*100,0),0)</f>
        <v>10.606060606060606</v>
      </c>
      <c r="AB170">
        <v>0.66733705091873097</v>
      </c>
      <c r="AC170">
        <v>0</v>
      </c>
      <c r="AD170">
        <f>IF(A169=Emisiones_CO2_CO2eq_LA[[#This Row],[País]],IFERROR(Emisiones_CO2_CO2eq_LA[[#This Row],[Emisiones Fugitivas (kilotoneladas CO₂e)]]-AC169,0),0)</f>
        <v>0</v>
      </c>
      <c r="AE170">
        <f>IF(A169=Emisiones_CO2_CO2eq_LA[[#This Row],[País]],IFERROR(((Emisiones_CO2_CO2eq_LA[[#This Row],[Emisiones Fugitivas (kilotoneladas CO₂e)]]-AC169)/AC169)*100,0),0)</f>
        <v>0</v>
      </c>
      <c r="AF170">
        <v>0</v>
      </c>
      <c r="AG170">
        <v>11600</v>
      </c>
      <c r="AH170">
        <f>IF(A169=Emisiones_CO2_CO2eq_LA[[#This Row],[País]],IFERROR(Emisiones_CO2_CO2eq_LA[[#This Row],[Electricidad y Calor (kilotoneladas CO₂e)]]-AG169,0),0)</f>
        <v>600</v>
      </c>
      <c r="AI170">
        <f>IF(A169=Emisiones_CO2_CO2eq_LA[[#This Row],[País]],IFERROR(((Emisiones_CO2_CO2eq_LA[[#This Row],[Electricidad y Calor (kilotoneladas CO₂e)]]-AG169)/AG169)*100,0),0)</f>
        <v>5.4545454545454541</v>
      </c>
      <c r="AJ170">
        <v>1.0604259987201701</v>
      </c>
    </row>
    <row r="171" spans="1:36" x14ac:dyDescent="0.25">
      <c r="A171" t="s">
        <v>86</v>
      </c>
      <c r="B171" t="s">
        <v>86</v>
      </c>
      <c r="C171" t="s">
        <v>87</v>
      </c>
      <c r="D171">
        <v>1997</v>
      </c>
      <c r="E171">
        <v>900</v>
      </c>
      <c r="F171">
        <f>IF(A170=Emisiones_CO2_CO2eq_LA[[#This Row],[País]],IFERROR(Emisiones_CO2_CO2eq_LA[[#This Row],[Edificios (kilotoneladas CO₂e)]]-E170,0),0)</f>
        <v>-100</v>
      </c>
      <c r="G171">
        <f>IF(A170=Emisiones_CO2_CO2eq_LA[[#This Row],[País]],IFERROR(((Emisiones_CO2_CO2eq_LA[[#This Row],[Edificios (kilotoneladas CO₂e)]]-E170)/E170)*100,0),0)</f>
        <v>-10</v>
      </c>
      <c r="H171">
        <v>8.1892629663330302E-2</v>
      </c>
      <c r="I171">
        <v>730</v>
      </c>
      <c r="J171">
        <f>IF(A170=Emisiones_CO2_CO2eq_LA[[#This Row],[País]],IFERROR(Emisiones_CO2_CO2eq_LA[[#This Row],[Industria (kilotoneladas CO₂e)]]-I170,0),0)</f>
        <v>110</v>
      </c>
      <c r="K171">
        <f>IF(A170=Emisiones_CO2_CO2eq_LA[[#This Row],[País]],IFERROR(((Emisiones_CO2_CO2eq_LA[[#This Row],[Industria (kilotoneladas CO₂e)]]-I170)/I170)*100,0),0)</f>
        <v>17.741935483870968</v>
      </c>
      <c r="L171">
        <v>6.6424021838034503E-2</v>
      </c>
      <c r="M171">
        <v>-34800</v>
      </c>
      <c r="N171">
        <f>IF(A170=Emisiones_CO2_CO2eq_LA[[#This Row],[País]],IFERROR(Emisiones_CO2_CO2eq_LA[[#This Row],[UCTUS (kilotoneladas CO₂e)]]-M170,0),0)</f>
        <v>0</v>
      </c>
      <c r="O171">
        <f>IF(A170=Emisiones_CO2_CO2eq_LA[[#This Row],[País]],IFERROR(((Emisiones_CO2_CO2eq_LA[[#This Row],[UCTUS (kilotoneladas CO₂e)]]-M170)/M170)*100,0),0)</f>
        <v>0</v>
      </c>
      <c r="P171">
        <v>-3.1665150136487701</v>
      </c>
      <c r="Q171">
        <v>2500</v>
      </c>
      <c r="R171">
        <f>IF(A170=Emisiones_CO2_CO2eq_LA[[#This Row],[País]],IFERROR(Emisiones_CO2_CO2eq_LA[[#This Row],[Otras Quemas de Combustible (kilotoneladas CO₂e)]]-Q170,0),0)</f>
        <v>200</v>
      </c>
      <c r="S171">
        <f>IF(A170=Emisiones_CO2_CO2eq_LA[[#This Row],[País]],IFERROR(((Emisiones_CO2_CO2eq_LA[[#This Row],[Otras Quemas de Combustible (kilotoneladas CO₂e)]]-Q170)/Q170)*100,0),0)</f>
        <v>8.695652173913043</v>
      </c>
      <c r="T171">
        <v>0.23</v>
      </c>
      <c r="U171">
        <v>2800</v>
      </c>
      <c r="V171">
        <f>IF(A170=Emisiones_CO2_CO2eq_LA[[#This Row],[País]],IFERROR(Emisiones_CO2_CO2eq_LA[[#This Row],[Transporte (kilotoneladas CO₂e)]]-U170,0),0)</f>
        <v>600</v>
      </c>
      <c r="W171">
        <f>IF(A170=Emisiones_CO2_CO2eq_LA[[#This Row],[País]],IFERROR(((Emisiones_CO2_CO2eq_LA[[#This Row],[Transporte (kilotoneladas CO₂e)]]-U170)/U170)*100,0),0)</f>
        <v>27.27272727272727</v>
      </c>
      <c r="X171">
        <v>0.25477707006369399</v>
      </c>
      <c r="Y171">
        <v>9300</v>
      </c>
      <c r="Z171">
        <f>IF(A170=Emisiones_CO2_CO2eq_LA[[#This Row],[País]],IFERROR(Emisiones_CO2_CO2eq_LA[[#This Row],[Manufactura y Construcción (kilotoneladas CO₂e)]]-Y170,0),0)</f>
        <v>2000</v>
      </c>
      <c r="AA171">
        <f>IF(A170=Emisiones_CO2_CO2eq_LA[[#This Row],[País]],IFERROR(((Emisiones_CO2_CO2eq_LA[[#This Row],[Manufactura y Construcción (kilotoneladas CO₂e)]]-Y170)/Y170)*100,0),0)</f>
        <v>27.397260273972602</v>
      </c>
      <c r="AB171">
        <v>0.84622383985441296</v>
      </c>
      <c r="AC171">
        <v>270</v>
      </c>
      <c r="AD171">
        <f>IF(A170=Emisiones_CO2_CO2eq_LA[[#This Row],[País]],IFERROR(Emisiones_CO2_CO2eq_LA[[#This Row],[Emisiones Fugitivas (kilotoneladas CO₂e)]]-AC170,0),0)</f>
        <v>270</v>
      </c>
      <c r="AE171">
        <f>IF(A170=Emisiones_CO2_CO2eq_LA[[#This Row],[País]],IFERROR(((Emisiones_CO2_CO2eq_LA[[#This Row],[Emisiones Fugitivas (kilotoneladas CO₂e)]]-AC170)/AC170)*100,0),0)</f>
        <v>0</v>
      </c>
      <c r="AF171">
        <v>2.4567788898999E-2</v>
      </c>
      <c r="AG171">
        <v>10900</v>
      </c>
      <c r="AH171">
        <f>IF(A170=Emisiones_CO2_CO2eq_LA[[#This Row],[País]],IFERROR(Emisiones_CO2_CO2eq_LA[[#This Row],[Electricidad y Calor (kilotoneladas CO₂e)]]-AG170,0),0)</f>
        <v>-700</v>
      </c>
      <c r="AI171">
        <f>IF(A170=Emisiones_CO2_CO2eq_LA[[#This Row],[País]],IFERROR(((Emisiones_CO2_CO2eq_LA[[#This Row],[Electricidad y Calor (kilotoneladas CO₂e)]]-AG170)/AG170)*100,0),0)</f>
        <v>-6.0344827586206895</v>
      </c>
      <c r="AJ171">
        <v>0.99181073703366696</v>
      </c>
    </row>
    <row r="172" spans="1:36" x14ac:dyDescent="0.25">
      <c r="A172" t="s">
        <v>86</v>
      </c>
      <c r="B172" t="s">
        <v>86</v>
      </c>
      <c r="C172" t="s">
        <v>87</v>
      </c>
      <c r="D172">
        <v>1998</v>
      </c>
      <c r="E172">
        <v>800</v>
      </c>
      <c r="F172">
        <f>IF(A171=Emisiones_CO2_CO2eq_LA[[#This Row],[País]],IFERROR(Emisiones_CO2_CO2eq_LA[[#This Row],[Edificios (kilotoneladas CO₂e)]]-E171,0),0)</f>
        <v>-100</v>
      </c>
      <c r="G172">
        <f>IF(A171=Emisiones_CO2_CO2eq_LA[[#This Row],[País]],IFERROR(((Emisiones_CO2_CO2eq_LA[[#This Row],[Edificios (kilotoneladas CO₂e)]]-E171)/E171)*100,0),0)</f>
        <v>-11.111111111111111</v>
      </c>
      <c r="H172">
        <v>7.2470332457650097E-2</v>
      </c>
      <c r="I172">
        <v>730</v>
      </c>
      <c r="J172">
        <f>IF(A171=Emisiones_CO2_CO2eq_LA[[#This Row],[País]],IFERROR(Emisiones_CO2_CO2eq_LA[[#This Row],[Industria (kilotoneladas CO₂e)]]-I171,0),0)</f>
        <v>0</v>
      </c>
      <c r="K172">
        <f>IF(A171=Emisiones_CO2_CO2eq_LA[[#This Row],[País]],IFERROR(((Emisiones_CO2_CO2eq_LA[[#This Row],[Industria (kilotoneladas CO₂e)]]-I171)/I171)*100,0),0)</f>
        <v>0</v>
      </c>
      <c r="L172">
        <v>6.6129178367605707E-2</v>
      </c>
      <c r="M172">
        <v>-34800</v>
      </c>
      <c r="N172">
        <f>IF(A171=Emisiones_CO2_CO2eq_LA[[#This Row],[País]],IFERROR(Emisiones_CO2_CO2eq_LA[[#This Row],[UCTUS (kilotoneladas CO₂e)]]-M171,0),0)</f>
        <v>0</v>
      </c>
      <c r="O172">
        <f>IF(A171=Emisiones_CO2_CO2eq_LA[[#This Row],[País]],IFERROR(((Emisiones_CO2_CO2eq_LA[[#This Row],[UCTUS (kilotoneladas CO₂e)]]-M171)/M171)*100,0),0)</f>
        <v>0</v>
      </c>
      <c r="P172">
        <v>-3.1524594619077799</v>
      </c>
      <c r="Q172">
        <v>2200</v>
      </c>
      <c r="R172">
        <f>IF(A171=Emisiones_CO2_CO2eq_LA[[#This Row],[País]],IFERROR(Emisiones_CO2_CO2eq_LA[[#This Row],[Otras Quemas de Combustible (kilotoneladas CO₂e)]]-Q171,0),0)</f>
        <v>-300</v>
      </c>
      <c r="S172">
        <f>IF(A171=Emisiones_CO2_CO2eq_LA[[#This Row],[País]],IFERROR(((Emisiones_CO2_CO2eq_LA[[#This Row],[Otras Quemas de Combustible (kilotoneladas CO₂e)]]-Q171)/Q171)*100,0),0)</f>
        <v>-12</v>
      </c>
      <c r="T172">
        <v>0.2</v>
      </c>
      <c r="U172">
        <v>2500</v>
      </c>
      <c r="V172">
        <f>IF(A171=Emisiones_CO2_CO2eq_LA[[#This Row],[País]],IFERROR(Emisiones_CO2_CO2eq_LA[[#This Row],[Transporte (kilotoneladas CO₂e)]]-U171,0),0)</f>
        <v>-300</v>
      </c>
      <c r="W172">
        <f>IF(A171=Emisiones_CO2_CO2eq_LA[[#This Row],[País]],IFERROR(((Emisiones_CO2_CO2eq_LA[[#This Row],[Transporte (kilotoneladas CO₂e)]]-U171)/U171)*100,0),0)</f>
        <v>-10.714285714285714</v>
      </c>
      <c r="X172">
        <v>0.22646978893015601</v>
      </c>
      <c r="Y172">
        <v>9900</v>
      </c>
      <c r="Z172">
        <f>IF(A171=Emisiones_CO2_CO2eq_LA[[#This Row],[País]],IFERROR(Emisiones_CO2_CO2eq_LA[[#This Row],[Manufactura y Construcción (kilotoneladas CO₂e)]]-Y171,0),0)</f>
        <v>600</v>
      </c>
      <c r="AA172">
        <f>IF(A171=Emisiones_CO2_CO2eq_LA[[#This Row],[País]],IFERROR(((Emisiones_CO2_CO2eq_LA[[#This Row],[Manufactura y Construcción (kilotoneladas CO₂e)]]-Y171)/Y171)*100,0),0)</f>
        <v>6.4516129032258061</v>
      </c>
      <c r="AB172">
        <v>0.89682036416342004</v>
      </c>
      <c r="AC172">
        <v>160</v>
      </c>
      <c r="AD172">
        <f>IF(A171=Emisiones_CO2_CO2eq_LA[[#This Row],[País]],IFERROR(Emisiones_CO2_CO2eq_LA[[#This Row],[Emisiones Fugitivas (kilotoneladas CO₂e)]]-AC171,0),0)</f>
        <v>-110</v>
      </c>
      <c r="AE172">
        <f>IF(A171=Emisiones_CO2_CO2eq_LA[[#This Row],[País]],IFERROR(((Emisiones_CO2_CO2eq_LA[[#This Row],[Emisiones Fugitivas (kilotoneladas CO₂e)]]-AC171)/AC171)*100,0),0)</f>
        <v>-40.74074074074074</v>
      </c>
      <c r="AF172">
        <v>1.4494066491530001E-2</v>
      </c>
      <c r="AG172">
        <v>10800</v>
      </c>
      <c r="AH172">
        <f>IF(A171=Emisiones_CO2_CO2eq_LA[[#This Row],[País]],IFERROR(Emisiones_CO2_CO2eq_LA[[#This Row],[Electricidad y Calor (kilotoneladas CO₂e)]]-AG171,0),0)</f>
        <v>-100</v>
      </c>
      <c r="AI172">
        <f>IF(A171=Emisiones_CO2_CO2eq_LA[[#This Row],[País]],IFERROR(((Emisiones_CO2_CO2eq_LA[[#This Row],[Electricidad y Calor (kilotoneladas CO₂e)]]-AG171)/AG171)*100,0),0)</f>
        <v>-0.91743119266055051</v>
      </c>
      <c r="AJ172">
        <v>0.97834948817827705</v>
      </c>
    </row>
    <row r="173" spans="1:36" x14ac:dyDescent="0.25">
      <c r="A173" t="s">
        <v>86</v>
      </c>
      <c r="B173" t="s">
        <v>86</v>
      </c>
      <c r="C173" t="s">
        <v>87</v>
      </c>
      <c r="D173">
        <v>1999</v>
      </c>
      <c r="E173">
        <v>900</v>
      </c>
      <c r="F173">
        <f>IF(A172=Emisiones_CO2_CO2eq_LA[[#This Row],[País]],IFERROR(Emisiones_CO2_CO2eq_LA[[#This Row],[Edificios (kilotoneladas CO₂e)]]-E172,0),0)</f>
        <v>100</v>
      </c>
      <c r="G173">
        <f>IF(A172=Emisiones_CO2_CO2eq_LA[[#This Row],[País]],IFERROR(((Emisiones_CO2_CO2eq_LA[[#This Row],[Edificios (kilotoneladas CO₂e)]]-E172)/E172)*100,0),0)</f>
        <v>12.5</v>
      </c>
      <c r="H173">
        <v>8.1190798376183995E-2</v>
      </c>
      <c r="I173">
        <v>760</v>
      </c>
      <c r="J173">
        <f>IF(A172=Emisiones_CO2_CO2eq_LA[[#This Row],[País]],IFERROR(Emisiones_CO2_CO2eq_LA[[#This Row],[Industria (kilotoneladas CO₂e)]]-I172,0),0)</f>
        <v>30</v>
      </c>
      <c r="K173">
        <f>IF(A172=Emisiones_CO2_CO2eq_LA[[#This Row],[País]],IFERROR(((Emisiones_CO2_CO2eq_LA[[#This Row],[Industria (kilotoneladas CO₂e)]]-I172)/I172)*100,0),0)</f>
        <v>4.10958904109589</v>
      </c>
      <c r="L173">
        <v>6.8561118628777604E-2</v>
      </c>
      <c r="M173">
        <v>-34800</v>
      </c>
      <c r="N173">
        <f>IF(A172=Emisiones_CO2_CO2eq_LA[[#This Row],[País]],IFERROR(Emisiones_CO2_CO2eq_LA[[#This Row],[UCTUS (kilotoneladas CO₂e)]]-M172,0),0)</f>
        <v>0</v>
      </c>
      <c r="O173">
        <f>IF(A172=Emisiones_CO2_CO2eq_LA[[#This Row],[País]],IFERROR(((Emisiones_CO2_CO2eq_LA[[#This Row],[UCTUS (kilotoneladas CO₂e)]]-M172)/M172)*100,0),0)</f>
        <v>0</v>
      </c>
      <c r="P173">
        <v>-3.13937753721244</v>
      </c>
      <c r="Q173">
        <v>2200</v>
      </c>
      <c r="R173">
        <f>IF(A172=Emisiones_CO2_CO2eq_LA[[#This Row],[País]],IFERROR(Emisiones_CO2_CO2eq_LA[[#This Row],[Otras Quemas de Combustible (kilotoneladas CO₂e)]]-Q172,0),0)</f>
        <v>0</v>
      </c>
      <c r="S173">
        <f>IF(A172=Emisiones_CO2_CO2eq_LA[[#This Row],[País]],IFERROR(((Emisiones_CO2_CO2eq_LA[[#This Row],[Otras Quemas de Combustible (kilotoneladas CO₂e)]]-Q172)/Q172)*100,0),0)</f>
        <v>0</v>
      </c>
      <c r="T173">
        <v>0.2</v>
      </c>
      <c r="U173">
        <v>2400</v>
      </c>
      <c r="V173">
        <f>IF(A172=Emisiones_CO2_CO2eq_LA[[#This Row],[País]],IFERROR(Emisiones_CO2_CO2eq_LA[[#This Row],[Transporte (kilotoneladas CO₂e)]]-U172,0),0)</f>
        <v>-100</v>
      </c>
      <c r="W173">
        <f>IF(A172=Emisiones_CO2_CO2eq_LA[[#This Row],[País]],IFERROR(((Emisiones_CO2_CO2eq_LA[[#This Row],[Transporte (kilotoneladas CO₂e)]]-U172)/U172)*100,0),0)</f>
        <v>-4</v>
      </c>
      <c r="X173">
        <v>0.21650879566982401</v>
      </c>
      <c r="Y173">
        <v>11200</v>
      </c>
      <c r="Z173">
        <f>IF(A172=Emisiones_CO2_CO2eq_LA[[#This Row],[País]],IFERROR(Emisiones_CO2_CO2eq_LA[[#This Row],[Manufactura y Construcción (kilotoneladas CO₂e)]]-Y172,0),0)</f>
        <v>1300</v>
      </c>
      <c r="AA173">
        <f>IF(A172=Emisiones_CO2_CO2eq_LA[[#This Row],[País]],IFERROR(((Emisiones_CO2_CO2eq_LA[[#This Row],[Manufactura y Construcción (kilotoneladas CO₂e)]]-Y172)/Y172)*100,0),0)</f>
        <v>13.131313131313133</v>
      </c>
      <c r="AB173">
        <v>1.01037437979251</v>
      </c>
      <c r="AC173">
        <v>160</v>
      </c>
      <c r="AD173">
        <f>IF(A172=Emisiones_CO2_CO2eq_LA[[#This Row],[País]],IFERROR(Emisiones_CO2_CO2eq_LA[[#This Row],[Emisiones Fugitivas (kilotoneladas CO₂e)]]-AC172,0),0)</f>
        <v>0</v>
      </c>
      <c r="AE173">
        <f>IF(A172=Emisiones_CO2_CO2eq_LA[[#This Row],[País]],IFERROR(((Emisiones_CO2_CO2eq_LA[[#This Row],[Emisiones Fugitivas (kilotoneladas CO₂e)]]-AC172)/AC172)*100,0),0)</f>
        <v>0</v>
      </c>
      <c r="AF173">
        <v>1.44339197113216E-2</v>
      </c>
      <c r="AG173">
        <v>10300</v>
      </c>
      <c r="AH173">
        <f>IF(A172=Emisiones_CO2_CO2eq_LA[[#This Row],[País]],IFERROR(Emisiones_CO2_CO2eq_LA[[#This Row],[Electricidad y Calor (kilotoneladas CO₂e)]]-AG172,0),0)</f>
        <v>-500</v>
      </c>
      <c r="AI173">
        <f>IF(A172=Emisiones_CO2_CO2eq_LA[[#This Row],[País]],IFERROR(((Emisiones_CO2_CO2eq_LA[[#This Row],[Electricidad y Calor (kilotoneladas CO₂e)]]-AG172)/AG172)*100,0),0)</f>
        <v>-4.6296296296296298</v>
      </c>
      <c r="AJ173">
        <v>0.92918358141632795</v>
      </c>
    </row>
    <row r="174" spans="1:36" x14ac:dyDescent="0.25">
      <c r="A174" t="s">
        <v>86</v>
      </c>
      <c r="B174" t="s">
        <v>86</v>
      </c>
      <c r="C174" t="s">
        <v>87</v>
      </c>
      <c r="D174">
        <v>2000</v>
      </c>
      <c r="E174">
        <v>1100</v>
      </c>
      <c r="F174">
        <f>IF(A173=Emisiones_CO2_CO2eq_LA[[#This Row],[País]],IFERROR(Emisiones_CO2_CO2eq_LA[[#This Row],[Edificios (kilotoneladas CO₂e)]]-E173,0),0)</f>
        <v>200</v>
      </c>
      <c r="G174">
        <f>IF(A173=Emisiones_CO2_CO2eq_LA[[#This Row],[País]],IFERROR(((Emisiones_CO2_CO2eq_LA[[#This Row],[Edificios (kilotoneladas CO₂e)]]-E173)/E173)*100,0),0)</f>
        <v>22.222222222222221</v>
      </c>
      <c r="H174">
        <v>9.8867517526514404E-2</v>
      </c>
      <c r="I174">
        <v>700</v>
      </c>
      <c r="J174">
        <f>IF(A173=Emisiones_CO2_CO2eq_LA[[#This Row],[País]],IFERROR(Emisiones_CO2_CO2eq_LA[[#This Row],[Industria (kilotoneladas CO₂e)]]-I173,0),0)</f>
        <v>-60</v>
      </c>
      <c r="K174">
        <f>IF(A173=Emisiones_CO2_CO2eq_LA[[#This Row],[País]],IFERROR(((Emisiones_CO2_CO2eq_LA[[#This Row],[Industria (kilotoneladas CO₂e)]]-I173)/I173)*100,0),0)</f>
        <v>-7.8947368421052628</v>
      </c>
      <c r="L174">
        <v>6.2915692971418205E-2</v>
      </c>
      <c r="M174">
        <v>-34800</v>
      </c>
      <c r="N174">
        <f>IF(A173=Emisiones_CO2_CO2eq_LA[[#This Row],[País]],IFERROR(Emisiones_CO2_CO2eq_LA[[#This Row],[UCTUS (kilotoneladas CO₂e)]]-M173,0),0)</f>
        <v>0</v>
      </c>
      <c r="O174">
        <f>IF(A173=Emisiones_CO2_CO2eq_LA[[#This Row],[País]],IFERROR(((Emisiones_CO2_CO2eq_LA[[#This Row],[UCTUS (kilotoneladas CO₂e)]]-M173)/M173)*100,0),0)</f>
        <v>0</v>
      </c>
      <c r="P174">
        <v>-3.12780873629336</v>
      </c>
      <c r="Q174">
        <v>2200</v>
      </c>
      <c r="R174">
        <f>IF(A173=Emisiones_CO2_CO2eq_LA[[#This Row],[País]],IFERROR(Emisiones_CO2_CO2eq_LA[[#This Row],[Otras Quemas de Combustible (kilotoneladas CO₂e)]]-Q173,0),0)</f>
        <v>0</v>
      </c>
      <c r="S174">
        <f>IF(A173=Emisiones_CO2_CO2eq_LA[[#This Row],[País]],IFERROR(((Emisiones_CO2_CO2eq_LA[[#This Row],[Otras Quemas de Combustible (kilotoneladas CO₂e)]]-Q173)/Q173)*100,0),0)</f>
        <v>0</v>
      </c>
      <c r="T174">
        <v>0.2</v>
      </c>
      <c r="U174">
        <v>2200</v>
      </c>
      <c r="V174">
        <f>IF(A173=Emisiones_CO2_CO2eq_LA[[#This Row],[País]],IFERROR(Emisiones_CO2_CO2eq_LA[[#This Row],[Transporte (kilotoneladas CO₂e)]]-U173,0),0)</f>
        <v>-200</v>
      </c>
      <c r="W174">
        <f>IF(A173=Emisiones_CO2_CO2eq_LA[[#This Row],[País]],IFERROR(((Emisiones_CO2_CO2eq_LA[[#This Row],[Transporte (kilotoneladas CO₂e)]]-U173)/U173)*100,0),0)</f>
        <v>-8.3333333333333321</v>
      </c>
      <c r="X174">
        <v>0.197735035053028</v>
      </c>
      <c r="Y174">
        <v>11000</v>
      </c>
      <c r="Z174">
        <f>IF(A173=Emisiones_CO2_CO2eq_LA[[#This Row],[País]],IFERROR(Emisiones_CO2_CO2eq_LA[[#This Row],[Manufactura y Construcción (kilotoneladas CO₂e)]]-Y173,0),0)</f>
        <v>-200</v>
      </c>
      <c r="AA174">
        <f>IF(A173=Emisiones_CO2_CO2eq_LA[[#This Row],[País]],IFERROR(((Emisiones_CO2_CO2eq_LA[[#This Row],[Manufactura y Construcción (kilotoneladas CO₂e)]]-Y173)/Y173)*100,0),0)</f>
        <v>-1.7857142857142856</v>
      </c>
      <c r="AB174">
        <v>0.98867517526514404</v>
      </c>
      <c r="AC174">
        <v>160</v>
      </c>
      <c r="AD174">
        <f>IF(A173=Emisiones_CO2_CO2eq_LA[[#This Row],[País]],IFERROR(Emisiones_CO2_CO2eq_LA[[#This Row],[Emisiones Fugitivas (kilotoneladas CO₂e)]]-AC173,0),0)</f>
        <v>0</v>
      </c>
      <c r="AE174">
        <f>IF(A173=Emisiones_CO2_CO2eq_LA[[#This Row],[País]],IFERROR(((Emisiones_CO2_CO2eq_LA[[#This Row],[Emisiones Fugitivas (kilotoneladas CO₂e)]]-AC173)/AC173)*100,0),0)</f>
        <v>0</v>
      </c>
      <c r="AF174">
        <v>1.4380729822038399E-2</v>
      </c>
      <c r="AG174">
        <v>10800</v>
      </c>
      <c r="AH174">
        <f>IF(A173=Emisiones_CO2_CO2eq_LA[[#This Row],[País]],IFERROR(Emisiones_CO2_CO2eq_LA[[#This Row],[Electricidad y Calor (kilotoneladas CO₂e)]]-AG173,0),0)</f>
        <v>500</v>
      </c>
      <c r="AI174">
        <f>IF(A173=Emisiones_CO2_CO2eq_LA[[#This Row],[País]],IFERROR(((Emisiones_CO2_CO2eq_LA[[#This Row],[Electricidad y Calor (kilotoneladas CO₂e)]]-AG173)/AG173)*100,0),0)</f>
        <v>4.8543689320388346</v>
      </c>
      <c r="AJ174">
        <v>0.97069926298759601</v>
      </c>
    </row>
    <row r="175" spans="1:36" x14ac:dyDescent="0.25">
      <c r="A175" t="s">
        <v>86</v>
      </c>
      <c r="B175" t="s">
        <v>86</v>
      </c>
      <c r="C175" t="s">
        <v>87</v>
      </c>
      <c r="D175">
        <v>2001</v>
      </c>
      <c r="E175">
        <v>1000</v>
      </c>
      <c r="F175">
        <f>IF(A174=Emisiones_CO2_CO2eq_LA[[#This Row],[País]],IFERROR(Emisiones_CO2_CO2eq_LA[[#This Row],[Edificios (kilotoneladas CO₂e)]]-E174,0),0)</f>
        <v>-100</v>
      </c>
      <c r="G175">
        <f>IF(A174=Emisiones_CO2_CO2eq_LA[[#This Row],[País]],IFERROR(((Emisiones_CO2_CO2eq_LA[[#This Row],[Edificios (kilotoneladas CO₂e)]]-E174)/E174)*100,0),0)</f>
        <v>-9.0909090909090917</v>
      </c>
      <c r="H175">
        <v>8.9565606806986095E-2</v>
      </c>
      <c r="I175">
        <v>560</v>
      </c>
      <c r="J175">
        <f>IF(A174=Emisiones_CO2_CO2eq_LA[[#This Row],[País]],IFERROR(Emisiones_CO2_CO2eq_LA[[#This Row],[Industria (kilotoneladas CO₂e)]]-I174,0),0)</f>
        <v>-140</v>
      </c>
      <c r="K175">
        <f>IF(A174=Emisiones_CO2_CO2eq_LA[[#This Row],[País]],IFERROR(((Emisiones_CO2_CO2eq_LA[[#This Row],[Industria (kilotoneladas CO₂e)]]-I174)/I174)*100,0),0)</f>
        <v>-20</v>
      </c>
      <c r="L175">
        <v>5.0156739811912203E-2</v>
      </c>
      <c r="M175">
        <v>-32710</v>
      </c>
      <c r="N175">
        <f>IF(A174=Emisiones_CO2_CO2eq_LA[[#This Row],[País]],IFERROR(Emisiones_CO2_CO2eq_LA[[#This Row],[UCTUS (kilotoneladas CO₂e)]]-M174,0),0)</f>
        <v>2090</v>
      </c>
      <c r="O175">
        <f>IF(A174=Emisiones_CO2_CO2eq_LA[[#This Row],[País]],IFERROR(((Emisiones_CO2_CO2eq_LA[[#This Row],[UCTUS (kilotoneladas CO₂e)]]-M174)/M174)*100,0),0)</f>
        <v>-6.0057471264367814</v>
      </c>
      <c r="P175">
        <v>-2.9296909986565098</v>
      </c>
      <c r="Q175">
        <v>1900</v>
      </c>
      <c r="R175">
        <f>IF(A174=Emisiones_CO2_CO2eq_LA[[#This Row],[País]],IFERROR(Emisiones_CO2_CO2eq_LA[[#This Row],[Otras Quemas de Combustible (kilotoneladas CO₂e)]]-Q174,0),0)</f>
        <v>-300</v>
      </c>
      <c r="S175">
        <f>IF(A174=Emisiones_CO2_CO2eq_LA[[#This Row],[País]],IFERROR(((Emisiones_CO2_CO2eq_LA[[#This Row],[Otras Quemas de Combustible (kilotoneladas CO₂e)]]-Q174)/Q174)*100,0),0)</f>
        <v>-13.636363636363635</v>
      </c>
      <c r="T175">
        <v>0.17</v>
      </c>
      <c r="U175">
        <v>2200</v>
      </c>
      <c r="V175">
        <f>IF(A174=Emisiones_CO2_CO2eq_LA[[#This Row],[País]],IFERROR(Emisiones_CO2_CO2eq_LA[[#This Row],[Transporte (kilotoneladas CO₂e)]]-U174,0),0)</f>
        <v>0</v>
      </c>
      <c r="W175">
        <f>IF(A174=Emisiones_CO2_CO2eq_LA[[#This Row],[País]],IFERROR(((Emisiones_CO2_CO2eq_LA[[#This Row],[Transporte (kilotoneladas CO₂e)]]-U174)/U174)*100,0),0)</f>
        <v>0</v>
      </c>
      <c r="X175">
        <v>0.197044334975369</v>
      </c>
      <c r="Y175">
        <v>11700</v>
      </c>
      <c r="Z175">
        <f>IF(A174=Emisiones_CO2_CO2eq_LA[[#This Row],[País]],IFERROR(Emisiones_CO2_CO2eq_LA[[#This Row],[Manufactura y Construcción (kilotoneladas CO₂e)]]-Y174,0),0)</f>
        <v>700</v>
      </c>
      <c r="AA175">
        <f>IF(A174=Emisiones_CO2_CO2eq_LA[[#This Row],[País]],IFERROR(((Emisiones_CO2_CO2eq_LA[[#This Row],[Manufactura y Construcción (kilotoneladas CO₂e)]]-Y174)/Y174)*100,0),0)</f>
        <v>6.3636363636363633</v>
      </c>
      <c r="AB175">
        <v>1.04791759964173</v>
      </c>
      <c r="AC175">
        <v>160</v>
      </c>
      <c r="AD175">
        <f>IF(A174=Emisiones_CO2_CO2eq_LA[[#This Row],[País]],IFERROR(Emisiones_CO2_CO2eq_LA[[#This Row],[Emisiones Fugitivas (kilotoneladas CO₂e)]]-AC174,0),0)</f>
        <v>0</v>
      </c>
      <c r="AE175">
        <f>IF(A174=Emisiones_CO2_CO2eq_LA[[#This Row],[País]],IFERROR(((Emisiones_CO2_CO2eq_LA[[#This Row],[Emisiones Fugitivas (kilotoneladas CO₂e)]]-AC174)/AC174)*100,0),0)</f>
        <v>0</v>
      </c>
      <c r="AF175">
        <v>1.43304970891177E-2</v>
      </c>
      <c r="AG175">
        <v>9600</v>
      </c>
      <c r="AH175">
        <f>IF(A174=Emisiones_CO2_CO2eq_LA[[#This Row],[País]],IFERROR(Emisiones_CO2_CO2eq_LA[[#This Row],[Electricidad y Calor (kilotoneladas CO₂e)]]-AG174,0),0)</f>
        <v>-1200</v>
      </c>
      <c r="AI175">
        <f>IF(A174=Emisiones_CO2_CO2eq_LA[[#This Row],[País]],IFERROR(((Emisiones_CO2_CO2eq_LA[[#This Row],[Electricidad y Calor (kilotoneladas CO₂e)]]-AG174)/AG174)*100,0),0)</f>
        <v>-11.111111111111111</v>
      </c>
      <c r="AJ175">
        <v>0.85982982534706598</v>
      </c>
    </row>
    <row r="176" spans="1:36" x14ac:dyDescent="0.25">
      <c r="A176" t="s">
        <v>86</v>
      </c>
      <c r="B176" t="s">
        <v>86</v>
      </c>
      <c r="C176" t="s">
        <v>87</v>
      </c>
      <c r="D176">
        <v>2002</v>
      </c>
      <c r="E176">
        <v>800</v>
      </c>
      <c r="F176">
        <f>IF(A175=Emisiones_CO2_CO2eq_LA[[#This Row],[País]],IFERROR(Emisiones_CO2_CO2eq_LA[[#This Row],[Edificios (kilotoneladas CO₂e)]]-E175,0),0)</f>
        <v>-200</v>
      </c>
      <c r="G176">
        <f>IF(A175=Emisiones_CO2_CO2eq_LA[[#This Row],[País]],IFERROR(((Emisiones_CO2_CO2eq_LA[[#This Row],[Edificios (kilotoneladas CO₂e)]]-E175)/E175)*100,0),0)</f>
        <v>-20</v>
      </c>
      <c r="H176">
        <v>7.1428571428571397E-2</v>
      </c>
      <c r="I176">
        <v>560</v>
      </c>
      <c r="J176">
        <f>IF(A175=Emisiones_CO2_CO2eq_LA[[#This Row],[País]],IFERROR(Emisiones_CO2_CO2eq_LA[[#This Row],[Industria (kilotoneladas CO₂e)]]-I175,0),0)</f>
        <v>0</v>
      </c>
      <c r="K176">
        <f>IF(A175=Emisiones_CO2_CO2eq_LA[[#This Row],[País]],IFERROR(((Emisiones_CO2_CO2eq_LA[[#This Row],[Industria (kilotoneladas CO₂e)]]-I175)/I175)*100,0),0)</f>
        <v>0</v>
      </c>
      <c r="L176">
        <v>0.05</v>
      </c>
      <c r="M176">
        <v>-32710</v>
      </c>
      <c r="N176">
        <f>IF(A175=Emisiones_CO2_CO2eq_LA[[#This Row],[País]],IFERROR(Emisiones_CO2_CO2eq_LA[[#This Row],[UCTUS (kilotoneladas CO₂e)]]-M175,0),0)</f>
        <v>0</v>
      </c>
      <c r="O176">
        <f>IF(A175=Emisiones_CO2_CO2eq_LA[[#This Row],[País]],IFERROR(((Emisiones_CO2_CO2eq_LA[[#This Row],[UCTUS (kilotoneladas CO₂e)]]-M175)/M175)*100,0),0)</f>
        <v>0</v>
      </c>
      <c r="P176">
        <v>-2.9205357142857098</v>
      </c>
      <c r="Q176">
        <v>1700</v>
      </c>
      <c r="R176">
        <f>IF(A175=Emisiones_CO2_CO2eq_LA[[#This Row],[País]],IFERROR(Emisiones_CO2_CO2eq_LA[[#This Row],[Otras Quemas de Combustible (kilotoneladas CO₂e)]]-Q175,0),0)</f>
        <v>-200</v>
      </c>
      <c r="S176">
        <f>IF(A175=Emisiones_CO2_CO2eq_LA[[#This Row],[País]],IFERROR(((Emisiones_CO2_CO2eq_LA[[#This Row],[Otras Quemas de Combustible (kilotoneladas CO₂e)]]-Q175)/Q175)*100,0),0)</f>
        <v>-10.526315789473683</v>
      </c>
      <c r="T176">
        <v>0.15</v>
      </c>
      <c r="U176">
        <v>2100</v>
      </c>
      <c r="V176">
        <f>IF(A175=Emisiones_CO2_CO2eq_LA[[#This Row],[País]],IFERROR(Emisiones_CO2_CO2eq_LA[[#This Row],[Transporte (kilotoneladas CO₂e)]]-U175,0),0)</f>
        <v>-100</v>
      </c>
      <c r="W176">
        <f>IF(A175=Emisiones_CO2_CO2eq_LA[[#This Row],[País]],IFERROR(((Emisiones_CO2_CO2eq_LA[[#This Row],[Transporte (kilotoneladas CO₂e)]]-U175)/U175)*100,0),0)</f>
        <v>-4.5454545454545459</v>
      </c>
      <c r="X176">
        <v>0.1875</v>
      </c>
      <c r="Y176">
        <v>7800</v>
      </c>
      <c r="Z176">
        <f>IF(A175=Emisiones_CO2_CO2eq_LA[[#This Row],[País]],IFERROR(Emisiones_CO2_CO2eq_LA[[#This Row],[Manufactura y Construcción (kilotoneladas CO₂e)]]-Y175,0),0)</f>
        <v>-3900</v>
      </c>
      <c r="AA176">
        <f>IF(A175=Emisiones_CO2_CO2eq_LA[[#This Row],[País]],IFERROR(((Emisiones_CO2_CO2eq_LA[[#This Row],[Manufactura y Construcción (kilotoneladas CO₂e)]]-Y175)/Y175)*100,0),0)</f>
        <v>-33.333333333333329</v>
      </c>
      <c r="AB176">
        <v>0.69642857142857095</v>
      </c>
      <c r="AC176">
        <v>160</v>
      </c>
      <c r="AD176">
        <f>IF(A175=Emisiones_CO2_CO2eq_LA[[#This Row],[País]],IFERROR(Emisiones_CO2_CO2eq_LA[[#This Row],[Emisiones Fugitivas (kilotoneladas CO₂e)]]-AC175,0),0)</f>
        <v>0</v>
      </c>
      <c r="AE176">
        <f>IF(A175=Emisiones_CO2_CO2eq_LA[[#This Row],[País]],IFERROR(((Emisiones_CO2_CO2eq_LA[[#This Row],[Emisiones Fugitivas (kilotoneladas CO₂e)]]-AC175)/AC175)*100,0),0)</f>
        <v>0</v>
      </c>
      <c r="AF176">
        <v>1.42857142857142E-2</v>
      </c>
      <c r="AG176">
        <v>12800</v>
      </c>
      <c r="AH176">
        <f>IF(A175=Emisiones_CO2_CO2eq_LA[[#This Row],[País]],IFERROR(Emisiones_CO2_CO2eq_LA[[#This Row],[Electricidad y Calor (kilotoneladas CO₂e)]]-AG175,0),0)</f>
        <v>3200</v>
      </c>
      <c r="AI176">
        <f>IF(A175=Emisiones_CO2_CO2eq_LA[[#This Row],[País]],IFERROR(((Emisiones_CO2_CO2eq_LA[[#This Row],[Electricidad y Calor (kilotoneladas CO₂e)]]-AG175)/AG175)*100,0),0)</f>
        <v>33.333333333333329</v>
      </c>
      <c r="AJ176">
        <v>1.1428571428571399</v>
      </c>
    </row>
    <row r="177" spans="1:36" x14ac:dyDescent="0.25">
      <c r="A177" t="s">
        <v>86</v>
      </c>
      <c r="B177" t="s">
        <v>86</v>
      </c>
      <c r="C177" t="s">
        <v>87</v>
      </c>
      <c r="D177">
        <v>2003</v>
      </c>
      <c r="E177">
        <v>1100</v>
      </c>
      <c r="F177">
        <f>IF(A176=Emisiones_CO2_CO2eq_LA[[#This Row],[País]],IFERROR(Emisiones_CO2_CO2eq_LA[[#This Row],[Edificios (kilotoneladas CO₂e)]]-E176,0),0)</f>
        <v>300</v>
      </c>
      <c r="G177">
        <f>IF(A176=Emisiones_CO2_CO2eq_LA[[#This Row],[País]],IFERROR(((Emisiones_CO2_CO2eq_LA[[#This Row],[Edificios (kilotoneladas CO₂e)]]-E176)/E176)*100,0),0)</f>
        <v>37.5</v>
      </c>
      <c r="H177">
        <v>9.7960637634695799E-2</v>
      </c>
      <c r="I177">
        <v>560</v>
      </c>
      <c r="J177">
        <f>IF(A176=Emisiones_CO2_CO2eq_LA[[#This Row],[País]],IFERROR(Emisiones_CO2_CO2eq_LA[[#This Row],[Industria (kilotoneladas CO₂e)]]-I176,0),0)</f>
        <v>0</v>
      </c>
      <c r="K177">
        <f>IF(A176=Emisiones_CO2_CO2eq_LA[[#This Row],[País]],IFERROR(((Emisiones_CO2_CO2eq_LA[[#This Row],[Industria (kilotoneladas CO₂e)]]-I176)/I176)*100,0),0)</f>
        <v>0</v>
      </c>
      <c r="L177">
        <v>4.9870870068572402E-2</v>
      </c>
      <c r="M177">
        <v>-32710</v>
      </c>
      <c r="N177">
        <f>IF(A176=Emisiones_CO2_CO2eq_LA[[#This Row],[País]],IFERROR(Emisiones_CO2_CO2eq_LA[[#This Row],[UCTUS (kilotoneladas CO₂e)]]-M176,0),0)</f>
        <v>0</v>
      </c>
      <c r="O177">
        <f>IF(A176=Emisiones_CO2_CO2eq_LA[[#This Row],[País]],IFERROR(((Emisiones_CO2_CO2eq_LA[[#This Row],[UCTUS (kilotoneladas CO₂e)]]-M176)/M176)*100,0),0)</f>
        <v>0</v>
      </c>
      <c r="P177">
        <v>-2.9129931427553601</v>
      </c>
      <c r="Q177">
        <v>2400</v>
      </c>
      <c r="R177">
        <f>IF(A176=Emisiones_CO2_CO2eq_LA[[#This Row],[País]],IFERROR(Emisiones_CO2_CO2eq_LA[[#This Row],[Otras Quemas de Combustible (kilotoneladas CO₂e)]]-Q176,0),0)</f>
        <v>700</v>
      </c>
      <c r="S177">
        <f>IF(A176=Emisiones_CO2_CO2eq_LA[[#This Row],[País]],IFERROR(((Emisiones_CO2_CO2eq_LA[[#This Row],[Otras Quemas de Combustible (kilotoneladas CO₂e)]]-Q176)/Q176)*100,0),0)</f>
        <v>41.17647058823529</v>
      </c>
      <c r="T177">
        <v>0.21</v>
      </c>
      <c r="U177">
        <v>1900</v>
      </c>
      <c r="V177">
        <f>IF(A176=Emisiones_CO2_CO2eq_LA[[#This Row],[País]],IFERROR(Emisiones_CO2_CO2eq_LA[[#This Row],[Transporte (kilotoneladas CO₂e)]]-U176,0),0)</f>
        <v>-200</v>
      </c>
      <c r="W177">
        <f>IF(A176=Emisiones_CO2_CO2eq_LA[[#This Row],[País]],IFERROR(((Emisiones_CO2_CO2eq_LA[[#This Row],[Transporte (kilotoneladas CO₂e)]]-U176)/U176)*100,0),0)</f>
        <v>-9.5238095238095237</v>
      </c>
      <c r="X177">
        <v>0.16920473773265601</v>
      </c>
      <c r="Y177">
        <v>5700</v>
      </c>
      <c r="Z177">
        <f>IF(A176=Emisiones_CO2_CO2eq_LA[[#This Row],[País]],IFERROR(Emisiones_CO2_CO2eq_LA[[#This Row],[Manufactura y Construcción (kilotoneladas CO₂e)]]-Y176,0),0)</f>
        <v>-2100</v>
      </c>
      <c r="AA177">
        <f>IF(A176=Emisiones_CO2_CO2eq_LA[[#This Row],[País]],IFERROR(((Emisiones_CO2_CO2eq_LA[[#This Row],[Manufactura y Construcción (kilotoneladas CO₂e)]]-Y176)/Y176)*100,0),0)</f>
        <v>-26.923076923076923</v>
      </c>
      <c r="AB177">
        <v>0.50761421319796896</v>
      </c>
      <c r="AC177">
        <v>160</v>
      </c>
      <c r="AD177">
        <f>IF(A176=Emisiones_CO2_CO2eq_LA[[#This Row],[País]],IFERROR(Emisiones_CO2_CO2eq_LA[[#This Row],[Emisiones Fugitivas (kilotoneladas CO₂e)]]-AC176,0),0)</f>
        <v>0</v>
      </c>
      <c r="AE177">
        <f>IF(A176=Emisiones_CO2_CO2eq_LA[[#This Row],[País]],IFERROR(((Emisiones_CO2_CO2eq_LA[[#This Row],[Emisiones Fugitivas (kilotoneladas CO₂e)]]-AC176)/AC176)*100,0),0)</f>
        <v>0</v>
      </c>
      <c r="AF177">
        <v>1.4248820019592099E-2</v>
      </c>
      <c r="AG177">
        <v>13400</v>
      </c>
      <c r="AH177">
        <f>IF(A176=Emisiones_CO2_CO2eq_LA[[#This Row],[País]],IFERROR(Emisiones_CO2_CO2eq_LA[[#This Row],[Electricidad y Calor (kilotoneladas CO₂e)]]-AG176,0),0)</f>
        <v>600</v>
      </c>
      <c r="AI177">
        <f>IF(A176=Emisiones_CO2_CO2eq_LA[[#This Row],[País]],IFERROR(((Emisiones_CO2_CO2eq_LA[[#This Row],[Electricidad y Calor (kilotoneladas CO₂e)]]-AG176)/AG176)*100,0),0)</f>
        <v>4.6875</v>
      </c>
      <c r="AJ177">
        <v>1.19333867664084</v>
      </c>
    </row>
    <row r="178" spans="1:36" x14ac:dyDescent="0.25">
      <c r="A178" t="s">
        <v>86</v>
      </c>
      <c r="B178" t="s">
        <v>86</v>
      </c>
      <c r="C178" t="s">
        <v>87</v>
      </c>
      <c r="D178">
        <v>2004</v>
      </c>
      <c r="E178">
        <v>1700</v>
      </c>
      <c r="F178">
        <f>IF(A177=Emisiones_CO2_CO2eq_LA[[#This Row],[País]],IFERROR(Emisiones_CO2_CO2eq_LA[[#This Row],[Edificios (kilotoneladas CO₂e)]]-E177,0),0)</f>
        <v>600</v>
      </c>
      <c r="G178">
        <f>IF(A177=Emisiones_CO2_CO2eq_LA[[#This Row],[País]],IFERROR(((Emisiones_CO2_CO2eq_LA[[#This Row],[Edificios (kilotoneladas CO₂e)]]-E177)/E177)*100,0),0)</f>
        <v>54.54545454545454</v>
      </c>
      <c r="H178">
        <v>0.151111111111111</v>
      </c>
      <c r="I178">
        <v>580</v>
      </c>
      <c r="J178">
        <f>IF(A177=Emisiones_CO2_CO2eq_LA[[#This Row],[País]],IFERROR(Emisiones_CO2_CO2eq_LA[[#This Row],[Industria (kilotoneladas CO₂e)]]-I177,0),0)</f>
        <v>20</v>
      </c>
      <c r="K178">
        <f>IF(A177=Emisiones_CO2_CO2eq_LA[[#This Row],[País]],IFERROR(((Emisiones_CO2_CO2eq_LA[[#This Row],[Industria (kilotoneladas CO₂e)]]-I177)/I177)*100,0),0)</f>
        <v>3.5714285714285712</v>
      </c>
      <c r="L178">
        <v>5.15555555555555E-2</v>
      </c>
      <c r="M178">
        <v>-32710</v>
      </c>
      <c r="N178">
        <f>IF(A177=Emisiones_CO2_CO2eq_LA[[#This Row],[País]],IFERROR(Emisiones_CO2_CO2eq_LA[[#This Row],[UCTUS (kilotoneladas CO₂e)]]-M177,0),0)</f>
        <v>0</v>
      </c>
      <c r="O178">
        <f>IF(A177=Emisiones_CO2_CO2eq_LA[[#This Row],[País]],IFERROR(((Emisiones_CO2_CO2eq_LA[[#This Row],[UCTUS (kilotoneladas CO₂e)]]-M177)/M177)*100,0),0)</f>
        <v>0</v>
      </c>
      <c r="P178">
        <v>-2.9075555555555499</v>
      </c>
      <c r="Q178">
        <v>2400</v>
      </c>
      <c r="R178">
        <f>IF(A177=Emisiones_CO2_CO2eq_LA[[#This Row],[País]],IFERROR(Emisiones_CO2_CO2eq_LA[[#This Row],[Otras Quemas de Combustible (kilotoneladas CO₂e)]]-Q177,0),0)</f>
        <v>0</v>
      </c>
      <c r="S178">
        <f>IF(A177=Emisiones_CO2_CO2eq_LA[[#This Row],[País]],IFERROR(((Emisiones_CO2_CO2eq_LA[[#This Row],[Otras Quemas de Combustible (kilotoneladas CO₂e)]]-Q177)/Q177)*100,0),0)</f>
        <v>0</v>
      </c>
      <c r="T178">
        <v>0.21</v>
      </c>
      <c r="U178">
        <v>2000</v>
      </c>
      <c r="V178">
        <f>IF(A177=Emisiones_CO2_CO2eq_LA[[#This Row],[País]],IFERROR(Emisiones_CO2_CO2eq_LA[[#This Row],[Transporte (kilotoneladas CO₂e)]]-U177,0),0)</f>
        <v>100</v>
      </c>
      <c r="W178">
        <f>IF(A177=Emisiones_CO2_CO2eq_LA[[#This Row],[País]],IFERROR(((Emisiones_CO2_CO2eq_LA[[#This Row],[Transporte (kilotoneladas CO₂e)]]-U177)/U177)*100,0),0)</f>
        <v>5.2631578947368416</v>
      </c>
      <c r="X178">
        <v>0.17777777777777701</v>
      </c>
      <c r="Y178">
        <v>5000</v>
      </c>
      <c r="Z178">
        <f>IF(A177=Emisiones_CO2_CO2eq_LA[[#This Row],[País]],IFERROR(Emisiones_CO2_CO2eq_LA[[#This Row],[Manufactura y Construcción (kilotoneladas CO₂e)]]-Y177,0),0)</f>
        <v>-700</v>
      </c>
      <c r="AA178">
        <f>IF(A177=Emisiones_CO2_CO2eq_LA[[#This Row],[País]],IFERROR(((Emisiones_CO2_CO2eq_LA[[#This Row],[Manufactura y Construcción (kilotoneladas CO₂e)]]-Y177)/Y177)*100,0),0)</f>
        <v>-12.280701754385964</v>
      </c>
      <c r="AB178">
        <v>0.44444444444444398</v>
      </c>
      <c r="AC178">
        <v>160</v>
      </c>
      <c r="AD178">
        <f>IF(A177=Emisiones_CO2_CO2eq_LA[[#This Row],[País]],IFERROR(Emisiones_CO2_CO2eq_LA[[#This Row],[Emisiones Fugitivas (kilotoneladas CO₂e)]]-AC177,0),0)</f>
        <v>0</v>
      </c>
      <c r="AE178">
        <f>IF(A177=Emisiones_CO2_CO2eq_LA[[#This Row],[País]],IFERROR(((Emisiones_CO2_CO2eq_LA[[#This Row],[Emisiones Fugitivas (kilotoneladas CO₂e)]]-AC177)/AC177)*100,0),0)</f>
        <v>0</v>
      </c>
      <c r="AF178">
        <v>1.42222222222222E-2</v>
      </c>
      <c r="AG178">
        <v>13300</v>
      </c>
      <c r="AH178">
        <f>IF(A177=Emisiones_CO2_CO2eq_LA[[#This Row],[País]],IFERROR(Emisiones_CO2_CO2eq_LA[[#This Row],[Electricidad y Calor (kilotoneladas CO₂e)]]-AG177,0),0)</f>
        <v>-100</v>
      </c>
      <c r="AI178">
        <f>IF(A177=Emisiones_CO2_CO2eq_LA[[#This Row],[País]],IFERROR(((Emisiones_CO2_CO2eq_LA[[#This Row],[Electricidad y Calor (kilotoneladas CO₂e)]]-AG177)/AG177)*100,0),0)</f>
        <v>-0.74626865671641784</v>
      </c>
      <c r="AJ178">
        <v>1.1822222222222201</v>
      </c>
    </row>
    <row r="179" spans="1:36" x14ac:dyDescent="0.25">
      <c r="A179" t="s">
        <v>86</v>
      </c>
      <c r="B179" t="s">
        <v>86</v>
      </c>
      <c r="C179" t="s">
        <v>87</v>
      </c>
      <c r="D179">
        <v>2005</v>
      </c>
      <c r="E179">
        <v>1400</v>
      </c>
      <c r="F179">
        <f>IF(A178=Emisiones_CO2_CO2eq_LA[[#This Row],[País]],IFERROR(Emisiones_CO2_CO2eq_LA[[#This Row],[Edificios (kilotoneladas CO₂e)]]-E178,0),0)</f>
        <v>-300</v>
      </c>
      <c r="G179">
        <f>IF(A178=Emisiones_CO2_CO2eq_LA[[#This Row],[País]],IFERROR(((Emisiones_CO2_CO2eq_LA[[#This Row],[Edificios (kilotoneladas CO₂e)]]-E178)/E178)*100,0),0)</f>
        <v>-17.647058823529413</v>
      </c>
      <c r="H179">
        <v>0.124311845142958</v>
      </c>
      <c r="I179">
        <v>640</v>
      </c>
      <c r="J179">
        <f>IF(A178=Emisiones_CO2_CO2eq_LA[[#This Row],[País]],IFERROR(Emisiones_CO2_CO2eq_LA[[#This Row],[Industria (kilotoneladas CO₂e)]]-I178,0),0)</f>
        <v>60</v>
      </c>
      <c r="K179">
        <f>IF(A178=Emisiones_CO2_CO2eq_LA[[#This Row],[País]],IFERROR(((Emisiones_CO2_CO2eq_LA[[#This Row],[Industria (kilotoneladas CO₂e)]]-I178)/I178)*100,0),0)</f>
        <v>10.344827586206897</v>
      </c>
      <c r="L179">
        <v>5.68282720653525E-2</v>
      </c>
      <c r="M179">
        <v>-32710</v>
      </c>
      <c r="N179">
        <f>IF(A178=Emisiones_CO2_CO2eq_LA[[#This Row],[País]],IFERROR(Emisiones_CO2_CO2eq_LA[[#This Row],[UCTUS (kilotoneladas CO₂e)]]-M178,0),0)</f>
        <v>0</v>
      </c>
      <c r="O179">
        <f>IF(A178=Emisiones_CO2_CO2eq_LA[[#This Row],[País]],IFERROR(((Emisiones_CO2_CO2eq_LA[[#This Row],[UCTUS (kilotoneladas CO₂e)]]-M178)/M178)*100,0),0)</f>
        <v>0</v>
      </c>
      <c r="P179">
        <v>-2.9044574675901198</v>
      </c>
      <c r="Q179">
        <v>2400</v>
      </c>
      <c r="R179">
        <f>IF(A178=Emisiones_CO2_CO2eq_LA[[#This Row],[País]],IFERROR(Emisiones_CO2_CO2eq_LA[[#This Row],[Otras Quemas de Combustible (kilotoneladas CO₂e)]]-Q178,0),0)</f>
        <v>0</v>
      </c>
      <c r="S179">
        <f>IF(A178=Emisiones_CO2_CO2eq_LA[[#This Row],[País]],IFERROR(((Emisiones_CO2_CO2eq_LA[[#This Row],[Otras Quemas de Combustible (kilotoneladas CO₂e)]]-Q178)/Q178)*100,0),0)</f>
        <v>0</v>
      </c>
      <c r="T179">
        <v>0.21</v>
      </c>
      <c r="U179">
        <v>1900</v>
      </c>
      <c r="V179">
        <f>IF(A178=Emisiones_CO2_CO2eq_LA[[#This Row],[País]],IFERROR(Emisiones_CO2_CO2eq_LA[[#This Row],[Transporte (kilotoneladas CO₂e)]]-U178,0),0)</f>
        <v>-100</v>
      </c>
      <c r="W179">
        <f>IF(A178=Emisiones_CO2_CO2eq_LA[[#This Row],[País]],IFERROR(((Emisiones_CO2_CO2eq_LA[[#This Row],[Transporte (kilotoneladas CO₂e)]]-U178)/U178)*100,0),0)</f>
        <v>-5</v>
      </c>
      <c r="X179">
        <v>0.16870893269401499</v>
      </c>
      <c r="Y179">
        <v>6300</v>
      </c>
      <c r="Z179">
        <f>IF(A178=Emisiones_CO2_CO2eq_LA[[#This Row],[País]],IFERROR(Emisiones_CO2_CO2eq_LA[[#This Row],[Manufactura y Construcción (kilotoneladas CO₂e)]]-Y178,0),0)</f>
        <v>1300</v>
      </c>
      <c r="AA179">
        <f>IF(A178=Emisiones_CO2_CO2eq_LA[[#This Row],[País]],IFERROR(((Emisiones_CO2_CO2eq_LA[[#This Row],[Manufactura y Construcción (kilotoneladas CO₂e)]]-Y178)/Y178)*100,0),0)</f>
        <v>26</v>
      </c>
      <c r="AB179">
        <v>0.55940330314331299</v>
      </c>
      <c r="AC179">
        <v>160</v>
      </c>
      <c r="AD179">
        <f>IF(A178=Emisiones_CO2_CO2eq_LA[[#This Row],[País]],IFERROR(Emisiones_CO2_CO2eq_LA[[#This Row],[Emisiones Fugitivas (kilotoneladas CO₂e)]]-AC178,0),0)</f>
        <v>0</v>
      </c>
      <c r="AE179">
        <f>IF(A178=Emisiones_CO2_CO2eq_LA[[#This Row],[País]],IFERROR(((Emisiones_CO2_CO2eq_LA[[#This Row],[Emisiones Fugitivas (kilotoneladas CO₂e)]]-AC178)/AC178)*100,0),0)</f>
        <v>0</v>
      </c>
      <c r="AF179">
        <v>1.4207068016338101E-2</v>
      </c>
      <c r="AG179">
        <v>13100</v>
      </c>
      <c r="AH179">
        <f>IF(A178=Emisiones_CO2_CO2eq_LA[[#This Row],[País]],IFERROR(Emisiones_CO2_CO2eq_LA[[#This Row],[Electricidad y Calor (kilotoneladas CO₂e)]]-AG178,0),0)</f>
        <v>-200</v>
      </c>
      <c r="AI179">
        <f>IF(A178=Emisiones_CO2_CO2eq_LA[[#This Row],[País]],IFERROR(((Emisiones_CO2_CO2eq_LA[[#This Row],[Electricidad y Calor (kilotoneladas CO₂e)]]-AG178)/AG178)*100,0),0)</f>
        <v>-1.5037593984962405</v>
      </c>
      <c r="AJ179">
        <v>1.16320369383768</v>
      </c>
    </row>
    <row r="180" spans="1:36" x14ac:dyDescent="0.25">
      <c r="A180" t="s">
        <v>86</v>
      </c>
      <c r="B180" t="s">
        <v>86</v>
      </c>
      <c r="C180" t="s">
        <v>87</v>
      </c>
      <c r="D180">
        <v>2006</v>
      </c>
      <c r="E180">
        <v>800</v>
      </c>
      <c r="F180">
        <f>IF(A179=Emisiones_CO2_CO2eq_LA[[#This Row],[País]],IFERROR(Emisiones_CO2_CO2eq_LA[[#This Row],[Edificios (kilotoneladas CO₂e)]]-E179,0),0)</f>
        <v>-600</v>
      </c>
      <c r="G180">
        <f>IF(A179=Emisiones_CO2_CO2eq_LA[[#This Row],[País]],IFERROR(((Emisiones_CO2_CO2eq_LA[[#This Row],[Edificios (kilotoneladas CO₂e)]]-E179)/E179)*100,0),0)</f>
        <v>-42.857142857142854</v>
      </c>
      <c r="H180">
        <v>7.1041648166237398E-2</v>
      </c>
      <c r="I180">
        <v>690</v>
      </c>
      <c r="J180">
        <f>IF(A179=Emisiones_CO2_CO2eq_LA[[#This Row],[País]],IFERROR(Emisiones_CO2_CO2eq_LA[[#This Row],[Industria (kilotoneladas CO₂e)]]-I179,0),0)</f>
        <v>50</v>
      </c>
      <c r="K180">
        <f>IF(A179=Emisiones_CO2_CO2eq_LA[[#This Row],[País]],IFERROR(((Emisiones_CO2_CO2eq_LA[[#This Row],[Industria (kilotoneladas CO₂e)]]-I179)/I179)*100,0),0)</f>
        <v>7.8125</v>
      </c>
      <c r="L180">
        <v>6.1273421543379801E-2</v>
      </c>
      <c r="M180">
        <v>37690</v>
      </c>
      <c r="N180">
        <f>IF(A179=Emisiones_CO2_CO2eq_LA[[#This Row],[País]],IFERROR(Emisiones_CO2_CO2eq_LA[[#This Row],[UCTUS (kilotoneladas CO₂e)]]-M179,0),0)</f>
        <v>70400</v>
      </c>
      <c r="O180">
        <f>IF(A179=Emisiones_CO2_CO2eq_LA[[#This Row],[País]],IFERROR(((Emisiones_CO2_CO2eq_LA[[#This Row],[UCTUS (kilotoneladas CO₂e)]]-M179)/M179)*100,0),0)</f>
        <v>-215.22470192601651</v>
      </c>
      <c r="P180">
        <v>3.3469496492318598</v>
      </c>
      <c r="Q180">
        <v>2000</v>
      </c>
      <c r="R180">
        <f>IF(A179=Emisiones_CO2_CO2eq_LA[[#This Row],[País]],IFERROR(Emisiones_CO2_CO2eq_LA[[#This Row],[Otras Quemas de Combustible (kilotoneladas CO₂e)]]-Q179,0),0)</f>
        <v>-400</v>
      </c>
      <c r="S180">
        <f>IF(A179=Emisiones_CO2_CO2eq_LA[[#This Row],[País]],IFERROR(((Emisiones_CO2_CO2eq_LA[[#This Row],[Otras Quemas de Combustible (kilotoneladas CO₂e)]]-Q179)/Q179)*100,0),0)</f>
        <v>-16.666666666666664</v>
      </c>
      <c r="T180">
        <v>0.18</v>
      </c>
      <c r="U180">
        <v>1800</v>
      </c>
      <c r="V180">
        <f>IF(A179=Emisiones_CO2_CO2eq_LA[[#This Row],[País]],IFERROR(Emisiones_CO2_CO2eq_LA[[#This Row],[Transporte (kilotoneladas CO₂e)]]-U179,0),0)</f>
        <v>-100</v>
      </c>
      <c r="W180">
        <f>IF(A179=Emisiones_CO2_CO2eq_LA[[#This Row],[País]],IFERROR(((Emisiones_CO2_CO2eq_LA[[#This Row],[Transporte (kilotoneladas CO₂e)]]-U179)/U179)*100,0),0)</f>
        <v>-5.2631578947368416</v>
      </c>
      <c r="X180">
        <v>0.159843708374034</v>
      </c>
      <c r="Y180">
        <v>7700</v>
      </c>
      <c r="Z180">
        <f>IF(A179=Emisiones_CO2_CO2eq_LA[[#This Row],[País]],IFERROR(Emisiones_CO2_CO2eq_LA[[#This Row],[Manufactura y Construcción (kilotoneladas CO₂e)]]-Y179,0),0)</f>
        <v>1400</v>
      </c>
      <c r="AA180">
        <f>IF(A179=Emisiones_CO2_CO2eq_LA[[#This Row],[País]],IFERROR(((Emisiones_CO2_CO2eq_LA[[#This Row],[Manufactura y Construcción (kilotoneladas CO₂e)]]-Y179)/Y179)*100,0),0)</f>
        <v>22.222222222222221</v>
      </c>
      <c r="AB180">
        <v>0.68377586360003495</v>
      </c>
      <c r="AC180">
        <v>160</v>
      </c>
      <c r="AD180">
        <f>IF(A179=Emisiones_CO2_CO2eq_LA[[#This Row],[País]],IFERROR(Emisiones_CO2_CO2eq_LA[[#This Row],[Emisiones Fugitivas (kilotoneladas CO₂e)]]-AC179,0),0)</f>
        <v>0</v>
      </c>
      <c r="AE180">
        <f>IF(A179=Emisiones_CO2_CO2eq_LA[[#This Row],[País]],IFERROR(((Emisiones_CO2_CO2eq_LA[[#This Row],[Emisiones Fugitivas (kilotoneladas CO₂e)]]-AC179)/AC179)*100,0),0)</f>
        <v>0</v>
      </c>
      <c r="AF180">
        <v>1.4208329633247399E-2</v>
      </c>
      <c r="AG180">
        <v>13100</v>
      </c>
      <c r="AH180">
        <f>IF(A179=Emisiones_CO2_CO2eq_LA[[#This Row],[País]],IFERROR(Emisiones_CO2_CO2eq_LA[[#This Row],[Electricidad y Calor (kilotoneladas CO₂e)]]-AG179,0),0)</f>
        <v>0</v>
      </c>
      <c r="AI180">
        <f>IF(A179=Emisiones_CO2_CO2eq_LA[[#This Row],[País]],IFERROR(((Emisiones_CO2_CO2eq_LA[[#This Row],[Electricidad y Calor (kilotoneladas CO₂e)]]-AG179)/AG179)*100,0),0)</f>
        <v>0</v>
      </c>
      <c r="AJ180">
        <v>1.1633069887221299</v>
      </c>
    </row>
    <row r="181" spans="1:36" x14ac:dyDescent="0.25">
      <c r="A181" t="s">
        <v>86</v>
      </c>
      <c r="B181" t="s">
        <v>86</v>
      </c>
      <c r="C181" t="s">
        <v>87</v>
      </c>
      <c r="D181">
        <v>2007</v>
      </c>
      <c r="E181">
        <v>600</v>
      </c>
      <c r="F181">
        <f>IF(A180=Emisiones_CO2_CO2eq_LA[[#This Row],[País]],IFERROR(Emisiones_CO2_CO2eq_LA[[#This Row],[Edificios (kilotoneladas CO₂e)]]-E180,0),0)</f>
        <v>-200</v>
      </c>
      <c r="G181">
        <f>IF(A180=Emisiones_CO2_CO2eq_LA[[#This Row],[País]],IFERROR(((Emisiones_CO2_CO2eq_LA[[#This Row],[Edificios (kilotoneladas CO₂e)]]-E180)/E180)*100,0),0)</f>
        <v>-25</v>
      </c>
      <c r="H181">
        <v>5.3328593013954297E-2</v>
      </c>
      <c r="I181">
        <v>720</v>
      </c>
      <c r="J181">
        <f>IF(A180=Emisiones_CO2_CO2eq_LA[[#This Row],[País]],IFERROR(Emisiones_CO2_CO2eq_LA[[#This Row],[Industria (kilotoneladas CO₂e)]]-I180,0),0)</f>
        <v>30</v>
      </c>
      <c r="K181">
        <f>IF(A180=Emisiones_CO2_CO2eq_LA[[#This Row],[País]],IFERROR(((Emisiones_CO2_CO2eq_LA[[#This Row],[Industria (kilotoneladas CO₂e)]]-I180)/I180)*100,0),0)</f>
        <v>4.3478260869565215</v>
      </c>
      <c r="L181">
        <v>6.3994311616745098E-2</v>
      </c>
      <c r="M181">
        <v>37690</v>
      </c>
      <c r="N181">
        <f>IF(A180=Emisiones_CO2_CO2eq_LA[[#This Row],[País]],IFERROR(Emisiones_CO2_CO2eq_LA[[#This Row],[UCTUS (kilotoneladas CO₂e)]]-M180,0),0)</f>
        <v>0</v>
      </c>
      <c r="O181">
        <f>IF(A180=Emisiones_CO2_CO2eq_LA[[#This Row],[País]],IFERROR(((Emisiones_CO2_CO2eq_LA[[#This Row],[UCTUS (kilotoneladas CO₂e)]]-M180)/M180)*100,0),0)</f>
        <v>0</v>
      </c>
      <c r="P181">
        <v>3.34992445115989</v>
      </c>
      <c r="Q181">
        <v>2200</v>
      </c>
      <c r="R181">
        <f>IF(A180=Emisiones_CO2_CO2eq_LA[[#This Row],[País]],IFERROR(Emisiones_CO2_CO2eq_LA[[#This Row],[Otras Quemas de Combustible (kilotoneladas CO₂e)]]-Q180,0),0)</f>
        <v>200</v>
      </c>
      <c r="S181">
        <f>IF(A180=Emisiones_CO2_CO2eq_LA[[#This Row],[País]],IFERROR(((Emisiones_CO2_CO2eq_LA[[#This Row],[Otras Quemas de Combustible (kilotoneladas CO₂e)]]-Q180)/Q180)*100,0),0)</f>
        <v>10</v>
      </c>
      <c r="T181">
        <v>0.2</v>
      </c>
      <c r="U181">
        <v>1800</v>
      </c>
      <c r="V181">
        <f>IF(A180=Emisiones_CO2_CO2eq_LA[[#This Row],[País]],IFERROR(Emisiones_CO2_CO2eq_LA[[#This Row],[Transporte (kilotoneladas CO₂e)]]-U180,0),0)</f>
        <v>0</v>
      </c>
      <c r="W181">
        <f>IF(A180=Emisiones_CO2_CO2eq_LA[[#This Row],[País]],IFERROR(((Emisiones_CO2_CO2eq_LA[[#This Row],[Transporte (kilotoneladas CO₂e)]]-U180)/U180)*100,0),0)</f>
        <v>0</v>
      </c>
      <c r="X181">
        <v>0.15998577904186201</v>
      </c>
      <c r="Y181">
        <v>8100</v>
      </c>
      <c r="Z181">
        <f>IF(A180=Emisiones_CO2_CO2eq_LA[[#This Row],[País]],IFERROR(Emisiones_CO2_CO2eq_LA[[#This Row],[Manufactura y Construcción (kilotoneladas CO₂e)]]-Y180,0),0)</f>
        <v>400</v>
      </c>
      <c r="AA181">
        <f>IF(A180=Emisiones_CO2_CO2eq_LA[[#This Row],[País]],IFERROR(((Emisiones_CO2_CO2eq_LA[[#This Row],[Manufactura y Construcción (kilotoneladas CO₂e)]]-Y180)/Y180)*100,0),0)</f>
        <v>5.1948051948051948</v>
      </c>
      <c r="AB181">
        <v>0.71993600568838301</v>
      </c>
      <c r="AC181">
        <v>160</v>
      </c>
      <c r="AD181">
        <f>IF(A180=Emisiones_CO2_CO2eq_LA[[#This Row],[País]],IFERROR(Emisiones_CO2_CO2eq_LA[[#This Row],[Emisiones Fugitivas (kilotoneladas CO₂e)]]-AC180,0),0)</f>
        <v>0</v>
      </c>
      <c r="AE181">
        <f>IF(A180=Emisiones_CO2_CO2eq_LA[[#This Row],[País]],IFERROR(((Emisiones_CO2_CO2eq_LA[[#This Row],[Emisiones Fugitivas (kilotoneladas CO₂e)]]-AC180)/AC180)*100,0),0)</f>
        <v>0</v>
      </c>
      <c r="AF181">
        <v>1.42209581370544E-2</v>
      </c>
      <c r="AG181">
        <v>13500</v>
      </c>
      <c r="AH181">
        <f>IF(A180=Emisiones_CO2_CO2eq_LA[[#This Row],[País]],IFERROR(Emisiones_CO2_CO2eq_LA[[#This Row],[Electricidad y Calor (kilotoneladas CO₂e)]]-AG180,0),0)</f>
        <v>400</v>
      </c>
      <c r="AI181">
        <f>IF(A180=Emisiones_CO2_CO2eq_LA[[#This Row],[País]],IFERROR(((Emisiones_CO2_CO2eq_LA[[#This Row],[Electricidad y Calor (kilotoneladas CO₂e)]]-AG180)/AG180)*100,0),0)</f>
        <v>3.0534351145038165</v>
      </c>
      <c r="AJ181">
        <v>1.19989334281397</v>
      </c>
    </row>
    <row r="182" spans="1:36" x14ac:dyDescent="0.25">
      <c r="A182" t="s">
        <v>86</v>
      </c>
      <c r="B182" t="s">
        <v>86</v>
      </c>
      <c r="C182" t="s">
        <v>87</v>
      </c>
      <c r="D182">
        <v>2008</v>
      </c>
      <c r="E182">
        <v>700</v>
      </c>
      <c r="F182">
        <f>IF(A181=Emisiones_CO2_CO2eq_LA[[#This Row],[País]],IFERROR(Emisiones_CO2_CO2eq_LA[[#This Row],[Edificios (kilotoneladas CO₂e)]]-E181,0),0)</f>
        <v>100</v>
      </c>
      <c r="G182">
        <f>IF(A181=Emisiones_CO2_CO2eq_LA[[#This Row],[País]],IFERROR(((Emisiones_CO2_CO2eq_LA[[#This Row],[Edificios (kilotoneladas CO₂e)]]-E181)/E181)*100,0),0)</f>
        <v>16.666666666666664</v>
      </c>
      <c r="H182">
        <v>6.2294206638782497E-2</v>
      </c>
      <c r="I182">
        <v>680</v>
      </c>
      <c r="J182">
        <f>IF(A181=Emisiones_CO2_CO2eq_LA[[#This Row],[País]],IFERROR(Emisiones_CO2_CO2eq_LA[[#This Row],[Industria (kilotoneladas CO₂e)]]-I181,0),0)</f>
        <v>-40</v>
      </c>
      <c r="K182">
        <f>IF(A181=Emisiones_CO2_CO2eq_LA[[#This Row],[País]],IFERROR(((Emisiones_CO2_CO2eq_LA[[#This Row],[Industria (kilotoneladas CO₂e)]]-I181)/I181)*100,0),0)</f>
        <v>-5.5555555555555554</v>
      </c>
      <c r="L182">
        <v>6.0514372163388799E-2</v>
      </c>
      <c r="M182">
        <v>37690</v>
      </c>
      <c r="N182">
        <f>IF(A181=Emisiones_CO2_CO2eq_LA[[#This Row],[País]],IFERROR(Emisiones_CO2_CO2eq_LA[[#This Row],[UCTUS (kilotoneladas CO₂e)]]-M181,0),0)</f>
        <v>0</v>
      </c>
      <c r="O182">
        <f>IF(A181=Emisiones_CO2_CO2eq_LA[[#This Row],[País]],IFERROR(((Emisiones_CO2_CO2eq_LA[[#This Row],[UCTUS (kilotoneladas CO₂e)]]-M181)/M181)*100,0),0)</f>
        <v>0</v>
      </c>
      <c r="P182">
        <v>3.3540980688795901</v>
      </c>
      <c r="Q182">
        <v>2100</v>
      </c>
      <c r="R182">
        <f>IF(A181=Emisiones_CO2_CO2eq_LA[[#This Row],[País]],IFERROR(Emisiones_CO2_CO2eq_LA[[#This Row],[Otras Quemas de Combustible (kilotoneladas CO₂e)]]-Q181,0),0)</f>
        <v>-100</v>
      </c>
      <c r="S182">
        <f>IF(A181=Emisiones_CO2_CO2eq_LA[[#This Row],[País]],IFERROR(((Emisiones_CO2_CO2eq_LA[[#This Row],[Otras Quemas de Combustible (kilotoneladas CO₂e)]]-Q181)/Q181)*100,0),0)</f>
        <v>-4.5454545454545459</v>
      </c>
      <c r="T182">
        <v>0.19</v>
      </c>
      <c r="U182">
        <v>1800</v>
      </c>
      <c r="V182">
        <f>IF(A181=Emisiones_CO2_CO2eq_LA[[#This Row],[País]],IFERROR(Emisiones_CO2_CO2eq_LA[[#This Row],[Transporte (kilotoneladas CO₂e)]]-U181,0),0)</f>
        <v>0</v>
      </c>
      <c r="W182">
        <f>IF(A181=Emisiones_CO2_CO2eq_LA[[#This Row],[País]],IFERROR(((Emisiones_CO2_CO2eq_LA[[#This Row],[Transporte (kilotoneladas CO₂e)]]-U181)/U181)*100,0),0)</f>
        <v>0</v>
      </c>
      <c r="X182">
        <v>0.16018510278543999</v>
      </c>
      <c r="Y182">
        <v>7100</v>
      </c>
      <c r="Z182">
        <f>IF(A181=Emisiones_CO2_CO2eq_LA[[#This Row],[País]],IFERROR(Emisiones_CO2_CO2eq_LA[[#This Row],[Manufactura y Construcción (kilotoneladas CO₂e)]]-Y181,0),0)</f>
        <v>-1000</v>
      </c>
      <c r="AA182">
        <f>IF(A181=Emisiones_CO2_CO2eq_LA[[#This Row],[País]],IFERROR(((Emisiones_CO2_CO2eq_LA[[#This Row],[Manufactura y Construcción (kilotoneladas CO₂e)]]-Y181)/Y181)*100,0),0)</f>
        <v>-12.345679012345679</v>
      </c>
      <c r="AB182">
        <v>0.63184123876479403</v>
      </c>
      <c r="AC182">
        <v>160</v>
      </c>
      <c r="AD182">
        <f>IF(A181=Emisiones_CO2_CO2eq_LA[[#This Row],[País]],IFERROR(Emisiones_CO2_CO2eq_LA[[#This Row],[Emisiones Fugitivas (kilotoneladas CO₂e)]]-AC181,0),0)</f>
        <v>0</v>
      </c>
      <c r="AE182">
        <f>IF(A181=Emisiones_CO2_CO2eq_LA[[#This Row],[País]],IFERROR(((Emisiones_CO2_CO2eq_LA[[#This Row],[Emisiones Fugitivas (kilotoneladas CO₂e)]]-AC181)/AC181)*100,0),0)</f>
        <v>0</v>
      </c>
      <c r="AF182">
        <v>1.4238675803150301E-2</v>
      </c>
      <c r="AG182">
        <v>13900</v>
      </c>
      <c r="AH182">
        <f>IF(A181=Emisiones_CO2_CO2eq_LA[[#This Row],[País]],IFERROR(Emisiones_CO2_CO2eq_LA[[#This Row],[Electricidad y Calor (kilotoneladas CO₂e)]]-AG181,0),0)</f>
        <v>400</v>
      </c>
      <c r="AI182">
        <f>IF(A181=Emisiones_CO2_CO2eq_LA[[#This Row],[País]],IFERROR(((Emisiones_CO2_CO2eq_LA[[#This Row],[Electricidad y Calor (kilotoneladas CO₂e)]]-AG181)/AG181)*100,0),0)</f>
        <v>2.9629629629629632</v>
      </c>
      <c r="AJ182">
        <v>1.23698496039868</v>
      </c>
    </row>
    <row r="183" spans="1:36" x14ac:dyDescent="0.25">
      <c r="A183" t="s">
        <v>86</v>
      </c>
      <c r="B183" t="s">
        <v>86</v>
      </c>
      <c r="C183" t="s">
        <v>87</v>
      </c>
      <c r="D183">
        <v>2009</v>
      </c>
      <c r="E183">
        <v>600</v>
      </c>
      <c r="F183">
        <f>IF(A182=Emisiones_CO2_CO2eq_LA[[#This Row],[País]],IFERROR(Emisiones_CO2_CO2eq_LA[[#This Row],[Edificios (kilotoneladas CO₂e)]]-E182,0),0)</f>
        <v>-100</v>
      </c>
      <c r="G183">
        <f>IF(A182=Emisiones_CO2_CO2eq_LA[[#This Row],[País]],IFERROR(((Emisiones_CO2_CO2eq_LA[[#This Row],[Edificios (kilotoneladas CO₂e)]]-E182)/E182)*100,0),0)</f>
        <v>-14.285714285714285</v>
      </c>
      <c r="H183">
        <v>5.3442593747216501E-2</v>
      </c>
      <c r="I183">
        <v>640</v>
      </c>
      <c r="J183">
        <f>IF(A182=Emisiones_CO2_CO2eq_LA[[#This Row],[País]],IFERROR(Emisiones_CO2_CO2eq_LA[[#This Row],[Industria (kilotoneladas CO₂e)]]-I182,0),0)</f>
        <v>-40</v>
      </c>
      <c r="K183">
        <f>IF(A182=Emisiones_CO2_CO2eq_LA[[#This Row],[País]],IFERROR(((Emisiones_CO2_CO2eq_LA[[#This Row],[Industria (kilotoneladas CO₂e)]]-I182)/I182)*100,0),0)</f>
        <v>-5.8823529411764701</v>
      </c>
      <c r="L183">
        <v>5.70054333303643E-2</v>
      </c>
      <c r="M183">
        <v>37690</v>
      </c>
      <c r="N183">
        <f>IF(A182=Emisiones_CO2_CO2eq_LA[[#This Row],[País]],IFERROR(Emisiones_CO2_CO2eq_LA[[#This Row],[UCTUS (kilotoneladas CO₂e)]]-M182,0),0)</f>
        <v>0</v>
      </c>
      <c r="O183">
        <f>IF(A182=Emisiones_CO2_CO2eq_LA[[#This Row],[País]],IFERROR(((Emisiones_CO2_CO2eq_LA[[#This Row],[UCTUS (kilotoneladas CO₂e)]]-M182)/M182)*100,0),0)</f>
        <v>0</v>
      </c>
      <c r="P183">
        <v>3.3570855972209799</v>
      </c>
      <c r="Q183">
        <v>2700</v>
      </c>
      <c r="R183">
        <f>IF(A182=Emisiones_CO2_CO2eq_LA[[#This Row],[País]],IFERROR(Emisiones_CO2_CO2eq_LA[[#This Row],[Otras Quemas de Combustible (kilotoneladas CO₂e)]]-Q182,0),0)</f>
        <v>600</v>
      </c>
      <c r="S183">
        <f>IF(A182=Emisiones_CO2_CO2eq_LA[[#This Row],[País]],IFERROR(((Emisiones_CO2_CO2eq_LA[[#This Row],[Otras Quemas de Combustible (kilotoneladas CO₂e)]]-Q182)/Q182)*100,0),0)</f>
        <v>28.571428571428569</v>
      </c>
      <c r="T183">
        <v>0.24</v>
      </c>
      <c r="U183">
        <v>1400</v>
      </c>
      <c r="V183">
        <f>IF(A182=Emisiones_CO2_CO2eq_LA[[#This Row],[País]],IFERROR(Emisiones_CO2_CO2eq_LA[[#This Row],[Transporte (kilotoneladas CO₂e)]]-U182,0),0)</f>
        <v>-400</v>
      </c>
      <c r="W183">
        <f>IF(A182=Emisiones_CO2_CO2eq_LA[[#This Row],[País]],IFERROR(((Emisiones_CO2_CO2eq_LA[[#This Row],[Transporte (kilotoneladas CO₂e)]]-U182)/U182)*100,0),0)</f>
        <v>-22.222222222222221</v>
      </c>
      <c r="X183">
        <v>0.124699385410171</v>
      </c>
      <c r="Y183">
        <v>8000</v>
      </c>
      <c r="Z183">
        <f>IF(A182=Emisiones_CO2_CO2eq_LA[[#This Row],[País]],IFERROR(Emisiones_CO2_CO2eq_LA[[#This Row],[Manufactura y Construcción (kilotoneladas CO₂e)]]-Y182,0),0)</f>
        <v>900</v>
      </c>
      <c r="AA183">
        <f>IF(A182=Emisiones_CO2_CO2eq_LA[[#This Row],[País]],IFERROR(((Emisiones_CO2_CO2eq_LA[[#This Row],[Manufactura y Construcción (kilotoneladas CO₂e)]]-Y182)/Y182)*100,0),0)</f>
        <v>12.676056338028168</v>
      </c>
      <c r="AB183">
        <v>0.71256791662955299</v>
      </c>
      <c r="AC183">
        <v>160</v>
      </c>
      <c r="AD183">
        <f>IF(A182=Emisiones_CO2_CO2eq_LA[[#This Row],[País]],IFERROR(Emisiones_CO2_CO2eq_LA[[#This Row],[Emisiones Fugitivas (kilotoneladas CO₂e)]]-AC182,0),0)</f>
        <v>0</v>
      </c>
      <c r="AE183">
        <f>IF(A182=Emisiones_CO2_CO2eq_LA[[#This Row],[País]],IFERROR(((Emisiones_CO2_CO2eq_LA[[#This Row],[Emisiones Fugitivas (kilotoneladas CO₂e)]]-AC182)/AC182)*100,0),0)</f>
        <v>0</v>
      </c>
      <c r="AF183">
        <v>1.4251358332591E-2</v>
      </c>
      <c r="AG183">
        <v>13500</v>
      </c>
      <c r="AH183">
        <f>IF(A182=Emisiones_CO2_CO2eq_LA[[#This Row],[País]],IFERROR(Emisiones_CO2_CO2eq_LA[[#This Row],[Electricidad y Calor (kilotoneladas CO₂e)]]-AG182,0),0)</f>
        <v>-400</v>
      </c>
      <c r="AI183">
        <f>IF(A182=Emisiones_CO2_CO2eq_LA[[#This Row],[País]],IFERROR(((Emisiones_CO2_CO2eq_LA[[#This Row],[Electricidad y Calor (kilotoneladas CO₂e)]]-AG182)/AG182)*100,0),0)</f>
        <v>-2.877697841726619</v>
      </c>
      <c r="AJ183">
        <v>1.2024583593123701</v>
      </c>
    </row>
    <row r="184" spans="1:36" x14ac:dyDescent="0.25">
      <c r="A184" t="s">
        <v>86</v>
      </c>
      <c r="B184" t="s">
        <v>86</v>
      </c>
      <c r="C184" t="s">
        <v>87</v>
      </c>
      <c r="D184">
        <v>2010</v>
      </c>
      <c r="E184">
        <v>600</v>
      </c>
      <c r="F184">
        <f>IF(A183=Emisiones_CO2_CO2eq_LA[[#This Row],[País]],IFERROR(Emisiones_CO2_CO2eq_LA[[#This Row],[Edificios (kilotoneladas CO₂e)]]-E183,0),0)</f>
        <v>0</v>
      </c>
      <c r="G184">
        <f>IF(A183=Emisiones_CO2_CO2eq_LA[[#This Row],[País]],IFERROR(((Emisiones_CO2_CO2eq_LA[[#This Row],[Edificios (kilotoneladas CO₂e)]]-E183)/E183)*100,0),0)</f>
        <v>0</v>
      </c>
      <c r="H184">
        <v>5.3447354355959299E-2</v>
      </c>
      <c r="I184">
        <v>640</v>
      </c>
      <c r="J184">
        <f>IF(A183=Emisiones_CO2_CO2eq_LA[[#This Row],[País]],IFERROR(Emisiones_CO2_CO2eq_LA[[#This Row],[Industria (kilotoneladas CO₂e)]]-I183,0),0)</f>
        <v>0</v>
      </c>
      <c r="K184">
        <f>IF(A183=Emisiones_CO2_CO2eq_LA[[#This Row],[País]],IFERROR(((Emisiones_CO2_CO2eq_LA[[#This Row],[Industria (kilotoneladas CO₂e)]]-I183)/I183)*100,0),0)</f>
        <v>0</v>
      </c>
      <c r="L184">
        <v>5.7010511313023302E-2</v>
      </c>
      <c r="M184">
        <v>37690</v>
      </c>
      <c r="N184">
        <f>IF(A183=Emisiones_CO2_CO2eq_LA[[#This Row],[País]],IFERROR(Emisiones_CO2_CO2eq_LA[[#This Row],[UCTUS (kilotoneladas CO₂e)]]-M183,0),0)</f>
        <v>0</v>
      </c>
      <c r="O184">
        <f>IF(A183=Emisiones_CO2_CO2eq_LA[[#This Row],[País]],IFERROR(((Emisiones_CO2_CO2eq_LA[[#This Row],[UCTUS (kilotoneladas CO₂e)]]-M183)/M183)*100,0),0)</f>
        <v>0</v>
      </c>
      <c r="P184">
        <v>3.3573846427935101</v>
      </c>
      <c r="Q184">
        <v>3400</v>
      </c>
      <c r="R184">
        <f>IF(A183=Emisiones_CO2_CO2eq_LA[[#This Row],[País]],IFERROR(Emisiones_CO2_CO2eq_LA[[#This Row],[Otras Quemas de Combustible (kilotoneladas CO₂e)]]-Q183,0),0)</f>
        <v>700</v>
      </c>
      <c r="S184">
        <f>IF(A183=Emisiones_CO2_CO2eq_LA[[#This Row],[País]],IFERROR(((Emisiones_CO2_CO2eq_LA[[#This Row],[Otras Quemas de Combustible (kilotoneladas CO₂e)]]-Q183)/Q183)*100,0),0)</f>
        <v>25.925925925925924</v>
      </c>
      <c r="T184">
        <v>0.3</v>
      </c>
      <c r="U184">
        <v>1200</v>
      </c>
      <c r="V184">
        <f>IF(A183=Emisiones_CO2_CO2eq_LA[[#This Row],[País]],IFERROR(Emisiones_CO2_CO2eq_LA[[#This Row],[Transporte (kilotoneladas CO₂e)]]-U183,0),0)</f>
        <v>-200</v>
      </c>
      <c r="W184">
        <f>IF(A183=Emisiones_CO2_CO2eq_LA[[#This Row],[País]],IFERROR(((Emisiones_CO2_CO2eq_LA[[#This Row],[Transporte (kilotoneladas CO₂e)]]-U183)/U183)*100,0),0)</f>
        <v>-14.285714285714285</v>
      </c>
      <c r="X184">
        <v>0.106894708711918</v>
      </c>
      <c r="Y184">
        <v>8900</v>
      </c>
      <c r="Z184">
        <f>IF(A183=Emisiones_CO2_CO2eq_LA[[#This Row],[País]],IFERROR(Emisiones_CO2_CO2eq_LA[[#This Row],[Manufactura y Construcción (kilotoneladas CO₂e)]]-Y183,0),0)</f>
        <v>900</v>
      </c>
      <c r="AA184">
        <f>IF(A183=Emisiones_CO2_CO2eq_LA[[#This Row],[País]],IFERROR(((Emisiones_CO2_CO2eq_LA[[#This Row],[Manufactura y Construcción (kilotoneladas CO₂e)]]-Y183)/Y183)*100,0),0)</f>
        <v>11.25</v>
      </c>
      <c r="AB184">
        <v>0.79280242294672998</v>
      </c>
      <c r="AC184">
        <v>110</v>
      </c>
      <c r="AD184">
        <f>IF(A183=Emisiones_CO2_CO2eq_LA[[#This Row],[País]],IFERROR(Emisiones_CO2_CO2eq_LA[[#This Row],[Emisiones Fugitivas (kilotoneladas CO₂e)]]-AC183,0),0)</f>
        <v>-50</v>
      </c>
      <c r="AE184">
        <f>IF(A183=Emisiones_CO2_CO2eq_LA[[#This Row],[País]],IFERROR(((Emisiones_CO2_CO2eq_LA[[#This Row],[Emisiones Fugitivas (kilotoneladas CO₂e)]]-AC183)/AC183)*100,0),0)</f>
        <v>-31.25</v>
      </c>
      <c r="AF184">
        <v>9.7986816319258797E-3</v>
      </c>
      <c r="AG184">
        <v>15400</v>
      </c>
      <c r="AH184">
        <f>IF(A183=Emisiones_CO2_CO2eq_LA[[#This Row],[País]],IFERROR(Emisiones_CO2_CO2eq_LA[[#This Row],[Electricidad y Calor (kilotoneladas CO₂e)]]-AG183,0),0)</f>
        <v>1900</v>
      </c>
      <c r="AI184">
        <f>IF(A183=Emisiones_CO2_CO2eq_LA[[#This Row],[País]],IFERROR(((Emisiones_CO2_CO2eq_LA[[#This Row],[Electricidad y Calor (kilotoneladas CO₂e)]]-AG183)/AG183)*100,0),0)</f>
        <v>14.074074074074074</v>
      </c>
      <c r="AJ184">
        <v>1.37181542846962</v>
      </c>
    </row>
    <row r="185" spans="1:36" x14ac:dyDescent="0.25">
      <c r="A185" t="s">
        <v>86</v>
      </c>
      <c r="B185" t="s">
        <v>86</v>
      </c>
      <c r="C185" t="s">
        <v>87</v>
      </c>
      <c r="D185">
        <v>2011</v>
      </c>
      <c r="E185">
        <v>600</v>
      </c>
      <c r="F185">
        <f>IF(A184=Emisiones_CO2_CO2eq_LA[[#This Row],[País]],IFERROR(Emisiones_CO2_CO2eq_LA[[#This Row],[Edificios (kilotoneladas CO₂e)]]-E184,0),0)</f>
        <v>0</v>
      </c>
      <c r="G185">
        <f>IF(A184=Emisiones_CO2_CO2eq_LA[[#This Row],[País]],IFERROR(((Emisiones_CO2_CO2eq_LA[[#This Row],[Edificios (kilotoneladas CO₂e)]]-E184)/E184)*100,0),0)</f>
        <v>0</v>
      </c>
      <c r="H185">
        <v>5.33950342618136E-2</v>
      </c>
      <c r="I185">
        <v>680</v>
      </c>
      <c r="J185">
        <f>IF(A184=Emisiones_CO2_CO2eq_LA[[#This Row],[País]],IFERROR(Emisiones_CO2_CO2eq_LA[[#This Row],[Industria (kilotoneladas CO₂e)]]-I184,0),0)</f>
        <v>40</v>
      </c>
      <c r="K185">
        <f>IF(A184=Emisiones_CO2_CO2eq_LA[[#This Row],[País]],IFERROR(((Emisiones_CO2_CO2eq_LA[[#This Row],[Industria (kilotoneladas CO₂e)]]-I184)/I184)*100,0),0)</f>
        <v>6.25</v>
      </c>
      <c r="L185">
        <v>6.0514372163388799E-2</v>
      </c>
      <c r="M185">
        <v>-14010</v>
      </c>
      <c r="N185">
        <f>IF(A184=Emisiones_CO2_CO2eq_LA[[#This Row],[País]],IFERROR(Emisiones_CO2_CO2eq_LA[[#This Row],[UCTUS (kilotoneladas CO₂e)]]-M184,0),0)</f>
        <v>-51700</v>
      </c>
      <c r="O185">
        <f>IF(A184=Emisiones_CO2_CO2eq_LA[[#This Row],[País]],IFERROR(((Emisiones_CO2_CO2eq_LA[[#This Row],[UCTUS (kilotoneladas CO₂e)]]-M184)/M184)*100,0),0)</f>
        <v>-137.17166357123907</v>
      </c>
      <c r="P185">
        <v>-1.24677405001334</v>
      </c>
      <c r="Q185">
        <v>3000</v>
      </c>
      <c r="R185">
        <f>IF(A184=Emisiones_CO2_CO2eq_LA[[#This Row],[País]],IFERROR(Emisiones_CO2_CO2eq_LA[[#This Row],[Otras Quemas de Combustible (kilotoneladas CO₂e)]]-Q184,0),0)</f>
        <v>-400</v>
      </c>
      <c r="S185">
        <f>IF(A184=Emisiones_CO2_CO2eq_LA[[#This Row],[País]],IFERROR(((Emisiones_CO2_CO2eq_LA[[#This Row],[Otras Quemas de Combustible (kilotoneladas CO₂e)]]-Q184)/Q184)*100,0),0)</f>
        <v>-11.76470588235294</v>
      </c>
      <c r="T185">
        <v>0.27</v>
      </c>
      <c r="U185">
        <v>1200</v>
      </c>
      <c r="V185">
        <f>IF(A184=Emisiones_CO2_CO2eq_LA[[#This Row],[País]],IFERROR(Emisiones_CO2_CO2eq_LA[[#This Row],[Transporte (kilotoneladas CO₂e)]]-U184,0),0)</f>
        <v>0</v>
      </c>
      <c r="W185">
        <f>IF(A184=Emisiones_CO2_CO2eq_LA[[#This Row],[País]],IFERROR(((Emisiones_CO2_CO2eq_LA[[#This Row],[Transporte (kilotoneladas CO₂e)]]-U184)/U184)*100,0),0)</f>
        <v>0</v>
      </c>
      <c r="X185">
        <v>0.106790068523627</v>
      </c>
      <c r="Y185">
        <v>8199.9999999999891</v>
      </c>
      <c r="Z185">
        <f>IF(A184=Emisiones_CO2_CO2eq_LA[[#This Row],[País]],IFERROR(Emisiones_CO2_CO2eq_LA[[#This Row],[Manufactura y Construcción (kilotoneladas CO₂e)]]-Y184,0),0)</f>
        <v>-700.00000000001091</v>
      </c>
      <c r="AA185">
        <f>IF(A184=Emisiones_CO2_CO2eq_LA[[#This Row],[País]],IFERROR(((Emisiones_CO2_CO2eq_LA[[#This Row],[Manufactura y Construcción (kilotoneladas CO₂e)]]-Y184)/Y184)*100,0),0)</f>
        <v>-7.8651685393259658</v>
      </c>
      <c r="AB185">
        <v>0.72973213491145295</v>
      </c>
      <c r="AC185">
        <v>50</v>
      </c>
      <c r="AD185">
        <f>IF(A184=Emisiones_CO2_CO2eq_LA[[#This Row],[País]],IFERROR(Emisiones_CO2_CO2eq_LA[[#This Row],[Emisiones Fugitivas (kilotoneladas CO₂e)]]-AC184,0),0)</f>
        <v>-60</v>
      </c>
      <c r="AE185">
        <f>IF(A184=Emisiones_CO2_CO2eq_LA[[#This Row],[País]],IFERROR(((Emisiones_CO2_CO2eq_LA[[#This Row],[Emisiones Fugitivas (kilotoneladas CO₂e)]]-AC184)/AC184)*100,0),0)</f>
        <v>-54.54545454545454</v>
      </c>
      <c r="AF185">
        <v>4.4495861884844704E-3</v>
      </c>
      <c r="AG185">
        <v>14800</v>
      </c>
      <c r="AH185">
        <f>IF(A184=Emisiones_CO2_CO2eq_LA[[#This Row],[País]],IFERROR(Emisiones_CO2_CO2eq_LA[[#This Row],[Electricidad y Calor (kilotoneladas CO₂e)]]-AG184,0),0)</f>
        <v>-600</v>
      </c>
      <c r="AI185">
        <f>IF(A184=Emisiones_CO2_CO2eq_LA[[#This Row],[País]],IFERROR(((Emisiones_CO2_CO2eq_LA[[#This Row],[Electricidad y Calor (kilotoneladas CO₂e)]]-AG184)/AG184)*100,0),0)</f>
        <v>-3.8961038961038961</v>
      </c>
      <c r="AJ185">
        <v>1.3170775117914</v>
      </c>
    </row>
    <row r="186" spans="1:36" x14ac:dyDescent="0.25">
      <c r="A186" t="s">
        <v>86</v>
      </c>
      <c r="B186" t="s">
        <v>86</v>
      </c>
      <c r="C186" t="s">
        <v>87</v>
      </c>
      <c r="D186">
        <v>2012</v>
      </c>
      <c r="E186">
        <v>600</v>
      </c>
      <c r="F186">
        <f>IF(A185=Emisiones_CO2_CO2eq_LA[[#This Row],[País]],IFERROR(Emisiones_CO2_CO2eq_LA[[#This Row],[Edificios (kilotoneladas CO₂e)]]-E185,0),0)</f>
        <v>0</v>
      </c>
      <c r="G186">
        <f>IF(A185=Emisiones_CO2_CO2eq_LA[[#This Row],[País]],IFERROR(((Emisiones_CO2_CO2eq_LA[[#This Row],[Edificios (kilotoneladas CO₂e)]]-E185)/E185)*100,0),0)</f>
        <v>0</v>
      </c>
      <c r="H186">
        <v>5.3300168783867799E-2</v>
      </c>
      <c r="I186">
        <v>710</v>
      </c>
      <c r="J186">
        <f>IF(A185=Emisiones_CO2_CO2eq_LA[[#This Row],[País]],IFERROR(Emisiones_CO2_CO2eq_LA[[#This Row],[Industria (kilotoneladas CO₂e)]]-I185,0),0)</f>
        <v>30</v>
      </c>
      <c r="K186">
        <f>IF(A185=Emisiones_CO2_CO2eq_LA[[#This Row],[País]],IFERROR(((Emisiones_CO2_CO2eq_LA[[#This Row],[Industria (kilotoneladas CO₂e)]]-I185)/I185)*100,0),0)</f>
        <v>4.4117647058823533</v>
      </c>
      <c r="L186">
        <v>6.3071866394243503E-2</v>
      </c>
      <c r="M186">
        <v>-14010</v>
      </c>
      <c r="N186">
        <f>IF(A185=Emisiones_CO2_CO2eq_LA[[#This Row],[País]],IFERROR(Emisiones_CO2_CO2eq_LA[[#This Row],[UCTUS (kilotoneladas CO₂e)]]-M185,0),0)</f>
        <v>0</v>
      </c>
      <c r="O186">
        <f>IF(A185=Emisiones_CO2_CO2eq_LA[[#This Row],[País]],IFERROR(((Emisiones_CO2_CO2eq_LA[[#This Row],[UCTUS (kilotoneladas CO₂e)]]-M185)/M185)*100,0),0)</f>
        <v>0</v>
      </c>
      <c r="P186">
        <v>-1.24455894110331</v>
      </c>
      <c r="Q186">
        <v>3200</v>
      </c>
      <c r="R186">
        <f>IF(A185=Emisiones_CO2_CO2eq_LA[[#This Row],[País]],IFERROR(Emisiones_CO2_CO2eq_LA[[#This Row],[Otras Quemas de Combustible (kilotoneladas CO₂e)]]-Q185,0),0)</f>
        <v>200</v>
      </c>
      <c r="S186">
        <f>IF(A185=Emisiones_CO2_CO2eq_LA[[#This Row],[País]],IFERROR(((Emisiones_CO2_CO2eq_LA[[#This Row],[Otras Quemas de Combustible (kilotoneladas CO₂e)]]-Q185)/Q185)*100,0),0)</f>
        <v>6.666666666666667</v>
      </c>
      <c r="T186">
        <v>0.28000000000000003</v>
      </c>
      <c r="U186">
        <v>1100</v>
      </c>
      <c r="V186">
        <f>IF(A185=Emisiones_CO2_CO2eq_LA[[#This Row],[País]],IFERROR(Emisiones_CO2_CO2eq_LA[[#This Row],[Transporte (kilotoneladas CO₂e)]]-U185,0),0)</f>
        <v>-100</v>
      </c>
      <c r="W186">
        <f>IF(A185=Emisiones_CO2_CO2eq_LA[[#This Row],[País]],IFERROR(((Emisiones_CO2_CO2eq_LA[[#This Row],[Transporte (kilotoneladas CO₂e)]]-U185)/U185)*100,0),0)</f>
        <v>-8.3333333333333321</v>
      </c>
      <c r="X186">
        <v>9.7716976103757597E-2</v>
      </c>
      <c r="Y186">
        <v>8000</v>
      </c>
      <c r="Z186">
        <f>IF(A185=Emisiones_CO2_CO2eq_LA[[#This Row],[País]],IFERROR(Emisiones_CO2_CO2eq_LA[[#This Row],[Manufactura y Construcción (kilotoneladas CO₂e)]]-Y185,0),0)</f>
        <v>-199.99999999998909</v>
      </c>
      <c r="AA186">
        <f>IF(A185=Emisiones_CO2_CO2eq_LA[[#This Row],[País]],IFERROR(((Emisiones_CO2_CO2eq_LA[[#This Row],[Manufactura y Construcción (kilotoneladas CO₂e)]]-Y185)/Y185)*100,0),0)</f>
        <v>-2.4390243902437723</v>
      </c>
      <c r="AB186">
        <v>0.71066891711823699</v>
      </c>
      <c r="AC186">
        <v>50</v>
      </c>
      <c r="AD186">
        <f>IF(A185=Emisiones_CO2_CO2eq_LA[[#This Row],[País]],IFERROR(Emisiones_CO2_CO2eq_LA[[#This Row],[Emisiones Fugitivas (kilotoneladas CO₂e)]]-AC185,0),0)</f>
        <v>0</v>
      </c>
      <c r="AE186">
        <f>IF(A185=Emisiones_CO2_CO2eq_LA[[#This Row],[País]],IFERROR(((Emisiones_CO2_CO2eq_LA[[#This Row],[Emisiones Fugitivas (kilotoneladas CO₂e)]]-AC185)/AC185)*100,0),0)</f>
        <v>0</v>
      </c>
      <c r="AF186">
        <v>4.4416807319889798E-3</v>
      </c>
      <c r="AG186">
        <v>15200</v>
      </c>
      <c r="AH186">
        <f>IF(A185=Emisiones_CO2_CO2eq_LA[[#This Row],[País]],IFERROR(Emisiones_CO2_CO2eq_LA[[#This Row],[Electricidad y Calor (kilotoneladas CO₂e)]]-AG185,0),0)</f>
        <v>400</v>
      </c>
      <c r="AI186">
        <f>IF(A185=Emisiones_CO2_CO2eq_LA[[#This Row],[País]],IFERROR(((Emisiones_CO2_CO2eq_LA[[#This Row],[Electricidad y Calor (kilotoneladas CO₂e)]]-AG185)/AG185)*100,0),0)</f>
        <v>2.7027027027027026</v>
      </c>
      <c r="AJ186">
        <v>1.35027094252465</v>
      </c>
    </row>
    <row r="187" spans="1:36" x14ac:dyDescent="0.25">
      <c r="A187" t="s">
        <v>86</v>
      </c>
      <c r="B187" t="s">
        <v>86</v>
      </c>
      <c r="C187" t="s">
        <v>87</v>
      </c>
      <c r="D187">
        <v>2013</v>
      </c>
      <c r="E187">
        <v>600</v>
      </c>
      <c r="F187">
        <f>IF(A186=Emisiones_CO2_CO2eq_LA[[#This Row],[País]],IFERROR(Emisiones_CO2_CO2eq_LA[[#This Row],[Edificios (kilotoneladas CO₂e)]]-E186,0),0)</f>
        <v>0</v>
      </c>
      <c r="G187">
        <f>IF(A186=Emisiones_CO2_CO2eq_LA[[#This Row],[País]],IFERROR(((Emisiones_CO2_CO2eq_LA[[#This Row],[Edificios (kilotoneladas CO₂e)]]-E186)/E186)*100,0),0)</f>
        <v>0</v>
      </c>
      <c r="H187">
        <v>5.3177346450412097E-2</v>
      </c>
      <c r="I187">
        <v>650</v>
      </c>
      <c r="J187">
        <f>IF(A186=Emisiones_CO2_CO2eq_LA[[#This Row],[País]],IFERROR(Emisiones_CO2_CO2eq_LA[[#This Row],[Industria (kilotoneladas CO₂e)]]-I186,0),0)</f>
        <v>-60</v>
      </c>
      <c r="K187">
        <f>IF(A186=Emisiones_CO2_CO2eq_LA[[#This Row],[País]],IFERROR(((Emisiones_CO2_CO2eq_LA[[#This Row],[Industria (kilotoneladas CO₂e)]]-I186)/I186)*100,0),0)</f>
        <v>-8.4507042253521121</v>
      </c>
      <c r="L187">
        <v>5.7608791987946398E-2</v>
      </c>
      <c r="M187">
        <v>-14010</v>
      </c>
      <c r="N187">
        <f>IF(A186=Emisiones_CO2_CO2eq_LA[[#This Row],[País]],IFERROR(Emisiones_CO2_CO2eq_LA[[#This Row],[UCTUS (kilotoneladas CO₂e)]]-M186,0),0)</f>
        <v>0</v>
      </c>
      <c r="O187">
        <f>IF(A186=Emisiones_CO2_CO2eq_LA[[#This Row],[País]],IFERROR(((Emisiones_CO2_CO2eq_LA[[#This Row],[UCTUS (kilotoneladas CO₂e)]]-M186)/M186)*100,0),0)</f>
        <v>0</v>
      </c>
      <c r="P187">
        <v>-1.2416910396171199</v>
      </c>
      <c r="Q187">
        <v>3100</v>
      </c>
      <c r="R187">
        <f>IF(A186=Emisiones_CO2_CO2eq_LA[[#This Row],[País]],IFERROR(Emisiones_CO2_CO2eq_LA[[#This Row],[Otras Quemas de Combustible (kilotoneladas CO₂e)]]-Q186,0),0)</f>
        <v>-100</v>
      </c>
      <c r="S187">
        <f>IF(A186=Emisiones_CO2_CO2eq_LA[[#This Row],[País]],IFERROR(((Emisiones_CO2_CO2eq_LA[[#This Row],[Otras Quemas de Combustible (kilotoneladas CO₂e)]]-Q186)/Q186)*100,0),0)</f>
        <v>-3.125</v>
      </c>
      <c r="T187">
        <v>0.27</v>
      </c>
      <c r="U187">
        <v>1200</v>
      </c>
      <c r="V187">
        <f>IF(A186=Emisiones_CO2_CO2eq_LA[[#This Row],[País]],IFERROR(Emisiones_CO2_CO2eq_LA[[#This Row],[Transporte (kilotoneladas CO₂e)]]-U186,0),0)</f>
        <v>100</v>
      </c>
      <c r="W187">
        <f>IF(A186=Emisiones_CO2_CO2eq_LA[[#This Row],[País]],IFERROR(((Emisiones_CO2_CO2eq_LA[[#This Row],[Transporte (kilotoneladas CO₂e)]]-U186)/U186)*100,0),0)</f>
        <v>9.0909090909090917</v>
      </c>
      <c r="X187">
        <v>0.106354692900824</v>
      </c>
      <c r="Y187">
        <v>7300</v>
      </c>
      <c r="Z187">
        <f>IF(A186=Emisiones_CO2_CO2eq_LA[[#This Row],[País]],IFERROR(Emisiones_CO2_CO2eq_LA[[#This Row],[Manufactura y Construcción (kilotoneladas CO₂e)]]-Y186,0),0)</f>
        <v>-700</v>
      </c>
      <c r="AA187">
        <f>IF(A186=Emisiones_CO2_CO2eq_LA[[#This Row],[País]],IFERROR(((Emisiones_CO2_CO2eq_LA[[#This Row],[Manufactura y Construcción (kilotoneladas CO₂e)]]-Y186)/Y186)*100,0),0)</f>
        <v>-8.75</v>
      </c>
      <c r="AB187">
        <v>0.64699104848001399</v>
      </c>
      <c r="AC187">
        <v>50</v>
      </c>
      <c r="AD187">
        <f>IF(A186=Emisiones_CO2_CO2eq_LA[[#This Row],[País]],IFERROR(Emisiones_CO2_CO2eq_LA[[#This Row],[Emisiones Fugitivas (kilotoneladas CO₂e)]]-AC186,0),0)</f>
        <v>0</v>
      </c>
      <c r="AE187">
        <f>IF(A186=Emisiones_CO2_CO2eq_LA[[#This Row],[País]],IFERROR(((Emisiones_CO2_CO2eq_LA[[#This Row],[Emisiones Fugitivas (kilotoneladas CO₂e)]]-AC186)/AC186)*100,0),0)</f>
        <v>0</v>
      </c>
      <c r="AF187">
        <v>4.43144553753434E-3</v>
      </c>
      <c r="AG187">
        <v>14400</v>
      </c>
      <c r="AH187">
        <f>IF(A186=Emisiones_CO2_CO2eq_LA[[#This Row],[País]],IFERROR(Emisiones_CO2_CO2eq_LA[[#This Row],[Electricidad y Calor (kilotoneladas CO₂e)]]-AG186,0),0)</f>
        <v>-800</v>
      </c>
      <c r="AI187">
        <f>IF(A186=Emisiones_CO2_CO2eq_LA[[#This Row],[País]],IFERROR(((Emisiones_CO2_CO2eq_LA[[#This Row],[Electricidad y Calor (kilotoneladas CO₂e)]]-AG186)/AG186)*100,0),0)</f>
        <v>-5.2631578947368416</v>
      </c>
      <c r="AJ187">
        <v>1.27625631480989</v>
      </c>
    </row>
    <row r="188" spans="1:36" x14ac:dyDescent="0.25">
      <c r="A188" t="s">
        <v>86</v>
      </c>
      <c r="B188" t="s">
        <v>86</v>
      </c>
      <c r="C188" t="s">
        <v>87</v>
      </c>
      <c r="D188">
        <v>2014</v>
      </c>
      <c r="E188">
        <v>600</v>
      </c>
      <c r="F188">
        <f>IF(A187=Emisiones_CO2_CO2eq_LA[[#This Row],[País]],IFERROR(Emisiones_CO2_CO2eq_LA[[#This Row],[Edificios (kilotoneladas CO₂e)]]-E187,0),0)</f>
        <v>0</v>
      </c>
      <c r="G188">
        <f>IF(A187=Emisiones_CO2_CO2eq_LA[[#This Row],[País]],IFERROR(((Emisiones_CO2_CO2eq_LA[[#This Row],[Edificios (kilotoneladas CO₂e)]]-E187)/E187)*100,0),0)</f>
        <v>0</v>
      </c>
      <c r="H188">
        <v>5.30644733351021E-2</v>
      </c>
      <c r="I188">
        <v>610</v>
      </c>
      <c r="J188">
        <f>IF(A187=Emisiones_CO2_CO2eq_LA[[#This Row],[País]],IFERROR(Emisiones_CO2_CO2eq_LA[[#This Row],[Industria (kilotoneladas CO₂e)]]-I187,0),0)</f>
        <v>-40</v>
      </c>
      <c r="K188">
        <f>IF(A187=Emisiones_CO2_CO2eq_LA[[#This Row],[País]],IFERROR(((Emisiones_CO2_CO2eq_LA[[#This Row],[Industria (kilotoneladas CO₂e)]]-I187)/I187)*100,0),0)</f>
        <v>-6.1538461538461542</v>
      </c>
      <c r="L188">
        <v>5.3948881224020501E-2</v>
      </c>
      <c r="M188">
        <v>-14010</v>
      </c>
      <c r="N188">
        <f>IF(A187=Emisiones_CO2_CO2eq_LA[[#This Row],[País]],IFERROR(Emisiones_CO2_CO2eq_LA[[#This Row],[UCTUS (kilotoneladas CO₂e)]]-M187,0),0)</f>
        <v>0</v>
      </c>
      <c r="O188">
        <f>IF(A187=Emisiones_CO2_CO2eq_LA[[#This Row],[País]],IFERROR(((Emisiones_CO2_CO2eq_LA[[#This Row],[UCTUS (kilotoneladas CO₂e)]]-M187)/M187)*100,0),0)</f>
        <v>0</v>
      </c>
      <c r="P188">
        <v>-1.23905545237463</v>
      </c>
      <c r="Q188">
        <v>3000</v>
      </c>
      <c r="R188">
        <f>IF(A187=Emisiones_CO2_CO2eq_LA[[#This Row],[País]],IFERROR(Emisiones_CO2_CO2eq_LA[[#This Row],[Otras Quemas de Combustible (kilotoneladas CO₂e)]]-Q187,0),0)</f>
        <v>-100</v>
      </c>
      <c r="S188">
        <f>IF(A187=Emisiones_CO2_CO2eq_LA[[#This Row],[País]],IFERROR(((Emisiones_CO2_CO2eq_LA[[#This Row],[Otras Quemas de Combustible (kilotoneladas CO₂e)]]-Q187)/Q187)*100,0),0)</f>
        <v>-3.225806451612903</v>
      </c>
      <c r="T188">
        <v>0.27</v>
      </c>
      <c r="U188">
        <v>1400</v>
      </c>
      <c r="V188">
        <f>IF(A187=Emisiones_CO2_CO2eq_LA[[#This Row],[País]],IFERROR(Emisiones_CO2_CO2eq_LA[[#This Row],[Transporte (kilotoneladas CO₂e)]]-U187,0),0)</f>
        <v>200</v>
      </c>
      <c r="W188">
        <f>IF(A187=Emisiones_CO2_CO2eq_LA[[#This Row],[País]],IFERROR(((Emisiones_CO2_CO2eq_LA[[#This Row],[Transporte (kilotoneladas CO₂e)]]-U187)/U187)*100,0),0)</f>
        <v>16.666666666666664</v>
      </c>
      <c r="X188">
        <v>0.123817104448571</v>
      </c>
      <c r="Y188">
        <v>5200</v>
      </c>
      <c r="Z188">
        <f>IF(A187=Emisiones_CO2_CO2eq_LA[[#This Row],[País]],IFERROR(Emisiones_CO2_CO2eq_LA[[#This Row],[Manufactura y Construcción (kilotoneladas CO₂e)]]-Y187,0),0)</f>
        <v>-2100</v>
      </c>
      <c r="AA188">
        <f>IF(A187=Emisiones_CO2_CO2eq_LA[[#This Row],[País]],IFERROR(((Emisiones_CO2_CO2eq_LA[[#This Row],[Manufactura y Construcción (kilotoneladas CO₂e)]]-Y187)/Y187)*100,0),0)</f>
        <v>-28.767123287671232</v>
      </c>
      <c r="AB188">
        <v>0.459892102237551</v>
      </c>
      <c r="AC188">
        <v>50</v>
      </c>
      <c r="AD188">
        <f>IF(A187=Emisiones_CO2_CO2eq_LA[[#This Row],[País]],IFERROR(Emisiones_CO2_CO2eq_LA[[#This Row],[Emisiones Fugitivas (kilotoneladas CO₂e)]]-AC187,0),0)</f>
        <v>0</v>
      </c>
      <c r="AE188">
        <f>IF(A187=Emisiones_CO2_CO2eq_LA[[#This Row],[País]],IFERROR(((Emisiones_CO2_CO2eq_LA[[#This Row],[Emisiones Fugitivas (kilotoneladas CO₂e)]]-AC187)/AC187)*100,0),0)</f>
        <v>0</v>
      </c>
      <c r="AF188">
        <v>4.4220394445918399E-3</v>
      </c>
      <c r="AG188">
        <v>16100</v>
      </c>
      <c r="AH188">
        <f>IF(A187=Emisiones_CO2_CO2eq_LA[[#This Row],[País]],IFERROR(Emisiones_CO2_CO2eq_LA[[#This Row],[Electricidad y Calor (kilotoneladas CO₂e)]]-AG187,0),0)</f>
        <v>1700</v>
      </c>
      <c r="AI188">
        <f>IF(A187=Emisiones_CO2_CO2eq_LA[[#This Row],[País]],IFERROR(((Emisiones_CO2_CO2eq_LA[[#This Row],[Electricidad y Calor (kilotoneladas CO₂e)]]-AG187)/AG187)*100,0),0)</f>
        <v>11.805555555555555</v>
      </c>
      <c r="AJ188">
        <v>1.4238967011585699</v>
      </c>
    </row>
    <row r="189" spans="1:36" x14ac:dyDescent="0.25">
      <c r="A189" t="s">
        <v>86</v>
      </c>
      <c r="B189" t="s">
        <v>86</v>
      </c>
      <c r="C189" t="s">
        <v>87</v>
      </c>
      <c r="D189">
        <v>2015</v>
      </c>
      <c r="E189">
        <v>600</v>
      </c>
      <c r="F189">
        <f>IF(A188=Emisiones_CO2_CO2eq_LA[[#This Row],[País]],IFERROR(Emisiones_CO2_CO2eq_LA[[#This Row],[Edificios (kilotoneladas CO₂e)]]-E188,0),0)</f>
        <v>0</v>
      </c>
      <c r="G189">
        <f>IF(A188=Emisiones_CO2_CO2eq_LA[[#This Row],[País]],IFERROR(((Emisiones_CO2_CO2eq_LA[[#This Row],[Edificios (kilotoneladas CO₂e)]]-E188)/E188)*100,0),0)</f>
        <v>0</v>
      </c>
      <c r="H189">
        <v>5.2980132450331098E-2</v>
      </c>
      <c r="I189">
        <v>590</v>
      </c>
      <c r="J189">
        <f>IF(A188=Emisiones_CO2_CO2eq_LA[[#This Row],[País]],IFERROR(Emisiones_CO2_CO2eq_LA[[#This Row],[Industria (kilotoneladas CO₂e)]]-I188,0),0)</f>
        <v>-20</v>
      </c>
      <c r="K189">
        <f>IF(A188=Emisiones_CO2_CO2eq_LA[[#This Row],[País]],IFERROR(((Emisiones_CO2_CO2eq_LA[[#This Row],[Industria (kilotoneladas CO₂e)]]-I188)/I188)*100,0),0)</f>
        <v>-3.278688524590164</v>
      </c>
      <c r="L189">
        <v>5.2097130242825598E-2</v>
      </c>
      <c r="M189">
        <v>-14010</v>
      </c>
      <c r="N189">
        <f>IF(A188=Emisiones_CO2_CO2eq_LA[[#This Row],[País]],IFERROR(Emisiones_CO2_CO2eq_LA[[#This Row],[UCTUS (kilotoneladas CO₂e)]]-M188,0),0)</f>
        <v>0</v>
      </c>
      <c r="O189">
        <f>IF(A188=Emisiones_CO2_CO2eq_LA[[#This Row],[País]],IFERROR(((Emisiones_CO2_CO2eq_LA[[#This Row],[UCTUS (kilotoneladas CO₂e)]]-M188)/M188)*100,0),0)</f>
        <v>0</v>
      </c>
      <c r="P189">
        <v>-1.2370860927152301</v>
      </c>
      <c r="Q189">
        <v>3000</v>
      </c>
      <c r="R189">
        <f>IF(A188=Emisiones_CO2_CO2eq_LA[[#This Row],[País]],IFERROR(Emisiones_CO2_CO2eq_LA[[#This Row],[Otras Quemas de Combustible (kilotoneladas CO₂e)]]-Q188,0),0)</f>
        <v>0</v>
      </c>
      <c r="S189">
        <f>IF(A188=Emisiones_CO2_CO2eq_LA[[#This Row],[País]],IFERROR(((Emisiones_CO2_CO2eq_LA[[#This Row],[Otras Quemas de Combustible (kilotoneladas CO₂e)]]-Q188)/Q188)*100,0),0)</f>
        <v>0</v>
      </c>
      <c r="T189">
        <v>0.26</v>
      </c>
      <c r="U189">
        <v>1500</v>
      </c>
      <c r="V189">
        <f>IF(A188=Emisiones_CO2_CO2eq_LA[[#This Row],[País]],IFERROR(Emisiones_CO2_CO2eq_LA[[#This Row],[Transporte (kilotoneladas CO₂e)]]-U188,0),0)</f>
        <v>100</v>
      </c>
      <c r="W189">
        <f>IF(A188=Emisiones_CO2_CO2eq_LA[[#This Row],[País]],IFERROR(((Emisiones_CO2_CO2eq_LA[[#This Row],[Transporte (kilotoneladas CO₂e)]]-U188)/U188)*100,0),0)</f>
        <v>7.1428571428571423</v>
      </c>
      <c r="X189">
        <v>0.13245033112582699</v>
      </c>
      <c r="Y189">
        <v>7500</v>
      </c>
      <c r="Z189">
        <f>IF(A188=Emisiones_CO2_CO2eq_LA[[#This Row],[País]],IFERROR(Emisiones_CO2_CO2eq_LA[[#This Row],[Manufactura y Construcción (kilotoneladas CO₂e)]]-Y188,0),0)</f>
        <v>2300</v>
      </c>
      <c r="AA189">
        <f>IF(A188=Emisiones_CO2_CO2eq_LA[[#This Row],[País]],IFERROR(((Emisiones_CO2_CO2eq_LA[[#This Row],[Manufactura y Construcción (kilotoneladas CO₂e)]]-Y188)/Y188)*100,0),0)</f>
        <v>44.230769230769226</v>
      </c>
      <c r="AB189">
        <v>0.66225165562913901</v>
      </c>
      <c r="AC189">
        <v>50</v>
      </c>
      <c r="AD189">
        <f>IF(A188=Emisiones_CO2_CO2eq_LA[[#This Row],[País]],IFERROR(Emisiones_CO2_CO2eq_LA[[#This Row],[Emisiones Fugitivas (kilotoneladas CO₂e)]]-AC188,0),0)</f>
        <v>0</v>
      </c>
      <c r="AE189">
        <f>IF(A188=Emisiones_CO2_CO2eq_LA[[#This Row],[País]],IFERROR(((Emisiones_CO2_CO2eq_LA[[#This Row],[Emisiones Fugitivas (kilotoneladas CO₂e)]]-AC188)/AC188)*100,0),0)</f>
        <v>0</v>
      </c>
      <c r="AF189">
        <v>4.4150110375275903E-3</v>
      </c>
      <c r="AG189">
        <v>14200</v>
      </c>
      <c r="AH189">
        <f>IF(A188=Emisiones_CO2_CO2eq_LA[[#This Row],[País]],IFERROR(Emisiones_CO2_CO2eq_LA[[#This Row],[Electricidad y Calor (kilotoneladas CO₂e)]]-AG188,0),0)</f>
        <v>-1900</v>
      </c>
      <c r="AI189">
        <f>IF(A188=Emisiones_CO2_CO2eq_LA[[#This Row],[País]],IFERROR(((Emisiones_CO2_CO2eq_LA[[#This Row],[Electricidad y Calor (kilotoneladas CO₂e)]]-AG188)/AG188)*100,0),0)</f>
        <v>-11.801242236024844</v>
      </c>
      <c r="AJ189">
        <v>1.2538631346578299</v>
      </c>
    </row>
    <row r="190" spans="1:36" x14ac:dyDescent="0.25">
      <c r="A190" t="s">
        <v>86</v>
      </c>
      <c r="B190" t="s">
        <v>86</v>
      </c>
      <c r="C190" t="s">
        <v>87</v>
      </c>
      <c r="D190">
        <v>2016</v>
      </c>
      <c r="E190">
        <v>600</v>
      </c>
      <c r="F190">
        <f>IF(A189=Emisiones_CO2_CO2eq_LA[[#This Row],[País]],IFERROR(Emisiones_CO2_CO2eq_LA[[#This Row],[Edificios (kilotoneladas CO₂e)]]-E189,0),0)</f>
        <v>0</v>
      </c>
      <c r="G190">
        <f>IF(A189=Emisiones_CO2_CO2eq_LA[[#This Row],[País]],IFERROR(((Emisiones_CO2_CO2eq_LA[[#This Row],[Edificios (kilotoneladas CO₂e)]]-E189)/E189)*100,0),0)</f>
        <v>0</v>
      </c>
      <c r="H190">
        <v>5.2933392148213403E-2</v>
      </c>
      <c r="I190">
        <v>590</v>
      </c>
      <c r="J190">
        <f>IF(A189=Emisiones_CO2_CO2eq_LA[[#This Row],[País]],IFERROR(Emisiones_CO2_CO2eq_LA[[#This Row],[Industria (kilotoneladas CO₂e)]]-I189,0),0)</f>
        <v>0</v>
      </c>
      <c r="K190">
        <f>IF(A189=Emisiones_CO2_CO2eq_LA[[#This Row],[País]],IFERROR(((Emisiones_CO2_CO2eq_LA[[#This Row],[Industria (kilotoneladas CO₂e)]]-I189)/I189)*100,0),0)</f>
        <v>0</v>
      </c>
      <c r="L190">
        <v>5.2051168945743201E-2</v>
      </c>
      <c r="M190">
        <v>-14010</v>
      </c>
      <c r="N190">
        <f>IF(A189=Emisiones_CO2_CO2eq_LA[[#This Row],[País]],IFERROR(Emisiones_CO2_CO2eq_LA[[#This Row],[UCTUS (kilotoneladas CO₂e)]]-M189,0),0)</f>
        <v>0</v>
      </c>
      <c r="O190">
        <f>IF(A189=Emisiones_CO2_CO2eq_LA[[#This Row],[País]],IFERROR(((Emisiones_CO2_CO2eq_LA[[#This Row],[UCTUS (kilotoneladas CO₂e)]]-M189)/M189)*100,0),0)</f>
        <v>0</v>
      </c>
      <c r="P190">
        <v>-1.2359947066607799</v>
      </c>
      <c r="Q190">
        <v>3000</v>
      </c>
      <c r="R190">
        <f>IF(A189=Emisiones_CO2_CO2eq_LA[[#This Row],[País]],IFERROR(Emisiones_CO2_CO2eq_LA[[#This Row],[Otras Quemas de Combustible (kilotoneladas CO₂e)]]-Q189,0),0)</f>
        <v>0</v>
      </c>
      <c r="S190">
        <f>IF(A189=Emisiones_CO2_CO2eq_LA[[#This Row],[País]],IFERROR(((Emisiones_CO2_CO2eq_LA[[#This Row],[Otras Quemas de Combustible (kilotoneladas CO₂e)]]-Q189)/Q189)*100,0),0)</f>
        <v>0</v>
      </c>
      <c r="T190">
        <v>0.26</v>
      </c>
      <c r="U190">
        <v>1500</v>
      </c>
      <c r="V190">
        <f>IF(A189=Emisiones_CO2_CO2eq_LA[[#This Row],[País]],IFERROR(Emisiones_CO2_CO2eq_LA[[#This Row],[Transporte (kilotoneladas CO₂e)]]-U189,0),0)</f>
        <v>0</v>
      </c>
      <c r="W190">
        <f>IF(A189=Emisiones_CO2_CO2eq_LA[[#This Row],[País]],IFERROR(((Emisiones_CO2_CO2eq_LA[[#This Row],[Transporte (kilotoneladas CO₂e)]]-U189)/U189)*100,0),0)</f>
        <v>0</v>
      </c>
      <c r="X190">
        <v>0.132333480370533</v>
      </c>
      <c r="Y190">
        <v>6500</v>
      </c>
      <c r="Z190">
        <f>IF(A189=Emisiones_CO2_CO2eq_LA[[#This Row],[País]],IFERROR(Emisiones_CO2_CO2eq_LA[[#This Row],[Manufactura y Construcción (kilotoneladas CO₂e)]]-Y189,0),0)</f>
        <v>-1000</v>
      </c>
      <c r="AA190">
        <f>IF(A189=Emisiones_CO2_CO2eq_LA[[#This Row],[País]],IFERROR(((Emisiones_CO2_CO2eq_LA[[#This Row],[Manufactura y Construcción (kilotoneladas CO₂e)]]-Y189)/Y189)*100,0),0)</f>
        <v>-13.333333333333334</v>
      </c>
      <c r="AB190">
        <v>0.573445081605646</v>
      </c>
      <c r="AC190">
        <v>50</v>
      </c>
      <c r="AD190">
        <f>IF(A189=Emisiones_CO2_CO2eq_LA[[#This Row],[País]],IFERROR(Emisiones_CO2_CO2eq_LA[[#This Row],[Emisiones Fugitivas (kilotoneladas CO₂e)]]-AC189,0),0)</f>
        <v>0</v>
      </c>
      <c r="AE190">
        <f>IF(A189=Emisiones_CO2_CO2eq_LA[[#This Row],[País]],IFERROR(((Emisiones_CO2_CO2eq_LA[[#This Row],[Emisiones Fugitivas (kilotoneladas CO₂e)]]-AC189)/AC189)*100,0),0)</f>
        <v>0</v>
      </c>
      <c r="AF190">
        <v>4.4111160123511198E-3</v>
      </c>
      <c r="AG190">
        <v>11700</v>
      </c>
      <c r="AH190">
        <f>IF(A189=Emisiones_CO2_CO2eq_LA[[#This Row],[País]],IFERROR(Emisiones_CO2_CO2eq_LA[[#This Row],[Electricidad y Calor (kilotoneladas CO₂e)]]-AG189,0),0)</f>
        <v>-2500</v>
      </c>
      <c r="AI190">
        <f>IF(A189=Emisiones_CO2_CO2eq_LA[[#This Row],[País]],IFERROR(((Emisiones_CO2_CO2eq_LA[[#This Row],[Electricidad y Calor (kilotoneladas CO₂e)]]-AG189)/AG189)*100,0),0)</f>
        <v>-17.6056338028169</v>
      </c>
      <c r="AJ190">
        <v>1.03220114689016</v>
      </c>
    </row>
    <row r="191" spans="1:36" x14ac:dyDescent="0.25">
      <c r="A191" t="s">
        <v>100</v>
      </c>
      <c r="B191" t="s">
        <v>419</v>
      </c>
      <c r="C191" t="s">
        <v>101</v>
      </c>
      <c r="D191">
        <v>1990</v>
      </c>
      <c r="E191">
        <v>900</v>
      </c>
      <c r="F191">
        <f>IF(A190=Emisiones_CO2_CO2eq_LA[[#This Row],[País]],IFERROR(Emisiones_CO2_CO2eq_LA[[#This Row],[Edificios (kilotoneladas CO₂e)]]-E190,0),0)</f>
        <v>0</v>
      </c>
      <c r="G191">
        <f>IF(A190=Emisiones_CO2_CO2eq_LA[[#This Row],[País]],IFERROR(((Emisiones_CO2_CO2eq_LA[[#This Row],[Edificios (kilotoneladas CO₂e)]]-E190)/E190)*100,0),0)</f>
        <v>0</v>
      </c>
      <c r="H191">
        <v>0.12617412028599401</v>
      </c>
      <c r="I191">
        <v>460</v>
      </c>
      <c r="J191">
        <f>IF(A190=Emisiones_CO2_CO2eq_LA[[#This Row],[País]],IFERROR(Emisiones_CO2_CO2eq_LA[[#This Row],[Industria (kilotoneladas CO₂e)]]-I190,0),0)</f>
        <v>0</v>
      </c>
      <c r="K191">
        <f>IF(A190=Emisiones_CO2_CO2eq_LA[[#This Row],[País]],IFERROR(((Emisiones_CO2_CO2eq_LA[[#This Row],[Industria (kilotoneladas CO₂e)]]-I190)/I190)*100,0),0)</f>
        <v>0</v>
      </c>
      <c r="L191">
        <v>6.4488994812841705E-2</v>
      </c>
      <c r="M191">
        <v>-10010</v>
      </c>
      <c r="N191">
        <f>IF(A190=Emisiones_CO2_CO2eq_LA[[#This Row],[País]],IFERROR(Emisiones_CO2_CO2eq_LA[[#This Row],[UCTUS (kilotoneladas CO₂e)]]-M190,0),0)</f>
        <v>0</v>
      </c>
      <c r="O191">
        <f>IF(A190=Emisiones_CO2_CO2eq_LA[[#This Row],[País]],IFERROR(((Emisiones_CO2_CO2eq_LA[[#This Row],[UCTUS (kilotoneladas CO₂e)]]-M190)/M190)*100,0),0)</f>
        <v>0</v>
      </c>
      <c r="P191">
        <v>-1.4033366045142199</v>
      </c>
      <c r="Q191">
        <v>100</v>
      </c>
      <c r="R191">
        <f>IF(A190=Emisiones_CO2_CO2eq_LA[[#This Row],[País]],IFERROR(Emisiones_CO2_CO2eq_LA[[#This Row],[Otras Quemas de Combustible (kilotoneladas CO₂e)]]-Q190,0),0)</f>
        <v>0</v>
      </c>
      <c r="S191">
        <f>IF(A190=Emisiones_CO2_CO2eq_LA[[#This Row],[País]],IFERROR(((Emisiones_CO2_CO2eq_LA[[#This Row],[Otras Quemas de Combustible (kilotoneladas CO₂e)]]-Q190)/Q190)*100,0),0)</f>
        <v>0</v>
      </c>
      <c r="T191">
        <v>0.01</v>
      </c>
      <c r="U191">
        <v>2300</v>
      </c>
      <c r="V191">
        <f>IF(A190=Emisiones_CO2_CO2eq_LA[[#This Row],[País]],IFERROR(Emisiones_CO2_CO2eq_LA[[#This Row],[Transporte (kilotoneladas CO₂e)]]-U190,0),0)</f>
        <v>0</v>
      </c>
      <c r="W191">
        <f>IF(A190=Emisiones_CO2_CO2eq_LA[[#This Row],[País]],IFERROR(((Emisiones_CO2_CO2eq_LA[[#This Row],[Transporte (kilotoneladas CO₂e)]]-U190)/U190)*100,0),0)</f>
        <v>0</v>
      </c>
      <c r="X191">
        <v>0.32244497406420802</v>
      </c>
      <c r="Y191">
        <v>800</v>
      </c>
      <c r="Z191">
        <f>IF(A190=Emisiones_CO2_CO2eq_LA[[#This Row],[País]],IFERROR(Emisiones_CO2_CO2eq_LA[[#This Row],[Manufactura y Construcción (kilotoneladas CO₂e)]]-Y190,0),0)</f>
        <v>0</v>
      </c>
      <c r="AA191">
        <f>IF(A190=Emisiones_CO2_CO2eq_LA[[#This Row],[País]],IFERROR(((Emisiones_CO2_CO2eq_LA[[#This Row],[Manufactura y Construcción (kilotoneladas CO₂e)]]-Y190)/Y190)*100,0),0)</f>
        <v>0</v>
      </c>
      <c r="AB191">
        <v>0.11215477358754999</v>
      </c>
      <c r="AC191">
        <v>0</v>
      </c>
      <c r="AD191">
        <f>IF(A190=Emisiones_CO2_CO2eq_LA[[#This Row],[País]],IFERROR(Emisiones_CO2_CO2eq_LA[[#This Row],[Emisiones Fugitivas (kilotoneladas CO₂e)]]-AC190,0),0)</f>
        <v>0</v>
      </c>
      <c r="AE191">
        <f>IF(A190=Emisiones_CO2_CO2eq_LA[[#This Row],[País]],IFERROR(((Emisiones_CO2_CO2eq_LA[[#This Row],[Emisiones Fugitivas (kilotoneladas CO₂e)]]-AC190)/AC190)*100,0),0)</f>
        <v>0</v>
      </c>
      <c r="AF191">
        <v>0</v>
      </c>
      <c r="AG191">
        <v>3200</v>
      </c>
      <c r="AH191">
        <f>IF(A190=Emisiones_CO2_CO2eq_LA[[#This Row],[País]],IFERROR(Emisiones_CO2_CO2eq_LA[[#This Row],[Electricidad y Calor (kilotoneladas CO₂e)]]-AG190,0),0)</f>
        <v>0</v>
      </c>
      <c r="AI191">
        <f>IF(A190=Emisiones_CO2_CO2eq_LA[[#This Row],[País]],IFERROR(((Emisiones_CO2_CO2eq_LA[[#This Row],[Electricidad y Calor (kilotoneladas CO₂e)]]-AG190)/AG190)*100,0),0)</f>
        <v>0</v>
      </c>
      <c r="AJ191">
        <v>0.44861909435020297</v>
      </c>
    </row>
    <row r="192" spans="1:36" x14ac:dyDescent="0.25">
      <c r="A192" t="s">
        <v>100</v>
      </c>
      <c r="B192" t="s">
        <v>419</v>
      </c>
      <c r="C192" t="s">
        <v>101</v>
      </c>
      <c r="D192">
        <v>1991</v>
      </c>
      <c r="E192">
        <v>900</v>
      </c>
      <c r="F192">
        <f>IF(A191=Emisiones_CO2_CO2eq_LA[[#This Row],[País]],IFERROR(Emisiones_CO2_CO2eq_LA[[#This Row],[Edificios (kilotoneladas CO₂e)]]-E191,0),0)</f>
        <v>0</v>
      </c>
      <c r="G192">
        <f>IF(A191=Emisiones_CO2_CO2eq_LA[[#This Row],[País]],IFERROR(((Emisiones_CO2_CO2eq_LA[[#This Row],[Edificios (kilotoneladas CO₂e)]]-E191)/E191)*100,0),0)</f>
        <v>0</v>
      </c>
      <c r="H192">
        <v>0.123796423658872</v>
      </c>
      <c r="I192">
        <v>530</v>
      </c>
      <c r="J192">
        <f>IF(A191=Emisiones_CO2_CO2eq_LA[[#This Row],[País]],IFERROR(Emisiones_CO2_CO2eq_LA[[#This Row],[Industria (kilotoneladas CO₂e)]]-I191,0),0)</f>
        <v>70</v>
      </c>
      <c r="K192">
        <f>IF(A191=Emisiones_CO2_CO2eq_LA[[#This Row],[País]],IFERROR(((Emisiones_CO2_CO2eq_LA[[#This Row],[Industria (kilotoneladas CO₂e)]]-I191)/I191)*100,0),0)</f>
        <v>15.217391304347828</v>
      </c>
      <c r="L192">
        <v>7.2902338376891307E-2</v>
      </c>
      <c r="M192">
        <v>-10010</v>
      </c>
      <c r="N192">
        <f>IF(A191=Emisiones_CO2_CO2eq_LA[[#This Row],[País]],IFERROR(Emisiones_CO2_CO2eq_LA[[#This Row],[UCTUS (kilotoneladas CO₂e)]]-M191,0),0)</f>
        <v>0</v>
      </c>
      <c r="O192">
        <f>IF(A191=Emisiones_CO2_CO2eq_LA[[#This Row],[País]],IFERROR(((Emisiones_CO2_CO2eq_LA[[#This Row],[UCTUS (kilotoneladas CO₂e)]]-M191)/M191)*100,0),0)</f>
        <v>0</v>
      </c>
      <c r="P192">
        <v>-1.3768913342503399</v>
      </c>
      <c r="Q192">
        <v>100</v>
      </c>
      <c r="R192">
        <f>IF(A191=Emisiones_CO2_CO2eq_LA[[#This Row],[País]],IFERROR(Emisiones_CO2_CO2eq_LA[[#This Row],[Otras Quemas de Combustible (kilotoneladas CO₂e)]]-Q191,0),0)</f>
        <v>0</v>
      </c>
      <c r="S192">
        <f>IF(A191=Emisiones_CO2_CO2eq_LA[[#This Row],[País]],IFERROR(((Emisiones_CO2_CO2eq_LA[[#This Row],[Otras Quemas de Combustible (kilotoneladas CO₂e)]]-Q191)/Q191)*100,0),0)</f>
        <v>0</v>
      </c>
      <c r="T192">
        <v>0.01</v>
      </c>
      <c r="U192">
        <v>2300</v>
      </c>
      <c r="V192">
        <f>IF(A191=Emisiones_CO2_CO2eq_LA[[#This Row],[País]],IFERROR(Emisiones_CO2_CO2eq_LA[[#This Row],[Transporte (kilotoneladas CO₂e)]]-U191,0),0)</f>
        <v>0</v>
      </c>
      <c r="W192">
        <f>IF(A191=Emisiones_CO2_CO2eq_LA[[#This Row],[País]],IFERROR(((Emisiones_CO2_CO2eq_LA[[#This Row],[Transporte (kilotoneladas CO₂e)]]-U191)/U191)*100,0),0)</f>
        <v>0</v>
      </c>
      <c r="X192">
        <v>0.31636863823933897</v>
      </c>
      <c r="Y192">
        <v>800</v>
      </c>
      <c r="Z192">
        <f>IF(A191=Emisiones_CO2_CO2eq_LA[[#This Row],[País]],IFERROR(Emisiones_CO2_CO2eq_LA[[#This Row],[Manufactura y Construcción (kilotoneladas CO₂e)]]-Y191,0),0)</f>
        <v>0</v>
      </c>
      <c r="AA192">
        <f>IF(A191=Emisiones_CO2_CO2eq_LA[[#This Row],[País]],IFERROR(((Emisiones_CO2_CO2eq_LA[[#This Row],[Manufactura y Construcción (kilotoneladas CO₂e)]]-Y191)/Y191)*100,0),0)</f>
        <v>0</v>
      </c>
      <c r="AB192">
        <v>0.11004126547455199</v>
      </c>
      <c r="AC192">
        <v>0</v>
      </c>
      <c r="AD192">
        <f>IF(A191=Emisiones_CO2_CO2eq_LA[[#This Row],[País]],IFERROR(Emisiones_CO2_CO2eq_LA[[#This Row],[Emisiones Fugitivas (kilotoneladas CO₂e)]]-AC191,0),0)</f>
        <v>0</v>
      </c>
      <c r="AE192">
        <f>IF(A191=Emisiones_CO2_CO2eq_LA[[#This Row],[País]],IFERROR(((Emisiones_CO2_CO2eq_LA[[#This Row],[Emisiones Fugitivas (kilotoneladas CO₂e)]]-AC191)/AC191)*100,0),0)</f>
        <v>0</v>
      </c>
      <c r="AF192">
        <v>0</v>
      </c>
      <c r="AG192">
        <v>3700</v>
      </c>
      <c r="AH192">
        <f>IF(A191=Emisiones_CO2_CO2eq_LA[[#This Row],[País]],IFERROR(Emisiones_CO2_CO2eq_LA[[#This Row],[Electricidad y Calor (kilotoneladas CO₂e)]]-AG191,0),0)</f>
        <v>500</v>
      </c>
      <c r="AI192">
        <f>IF(A191=Emisiones_CO2_CO2eq_LA[[#This Row],[País]],IFERROR(((Emisiones_CO2_CO2eq_LA[[#This Row],[Electricidad y Calor (kilotoneladas CO₂e)]]-AG191)/AG191)*100,0),0)</f>
        <v>15.625</v>
      </c>
      <c r="AJ192">
        <v>0.50894085281980705</v>
      </c>
    </row>
    <row r="193" spans="1:36" x14ac:dyDescent="0.25">
      <c r="A193" t="s">
        <v>100</v>
      </c>
      <c r="B193" t="s">
        <v>419</v>
      </c>
      <c r="C193" t="s">
        <v>101</v>
      </c>
      <c r="D193">
        <v>1992</v>
      </c>
      <c r="E193">
        <v>1200</v>
      </c>
      <c r="F193">
        <f>IF(A192=Emisiones_CO2_CO2eq_LA[[#This Row],[País]],IFERROR(Emisiones_CO2_CO2eq_LA[[#This Row],[Edificios (kilotoneladas CO₂e)]]-E192,0),0)</f>
        <v>300</v>
      </c>
      <c r="G193">
        <f>IF(A192=Emisiones_CO2_CO2eq_LA[[#This Row],[País]],IFERROR(((Emisiones_CO2_CO2eq_LA[[#This Row],[Edificios (kilotoneladas CO₂e)]]-E192)/E192)*100,0),0)</f>
        <v>33.333333333333329</v>
      </c>
      <c r="H193">
        <v>0.16198704103671699</v>
      </c>
      <c r="I193">
        <v>590</v>
      </c>
      <c r="J193">
        <f>IF(A192=Emisiones_CO2_CO2eq_LA[[#This Row],[País]],IFERROR(Emisiones_CO2_CO2eq_LA[[#This Row],[Industria (kilotoneladas CO₂e)]]-I192,0),0)</f>
        <v>60</v>
      </c>
      <c r="K193">
        <f>IF(A192=Emisiones_CO2_CO2eq_LA[[#This Row],[País]],IFERROR(((Emisiones_CO2_CO2eq_LA[[#This Row],[Industria (kilotoneladas CO₂e)]]-I192)/I192)*100,0),0)</f>
        <v>11.320754716981133</v>
      </c>
      <c r="L193">
        <v>7.9643628509719205E-2</v>
      </c>
      <c r="M193">
        <v>-10010</v>
      </c>
      <c r="N193">
        <f>IF(A192=Emisiones_CO2_CO2eq_LA[[#This Row],[País]],IFERROR(Emisiones_CO2_CO2eq_LA[[#This Row],[UCTUS (kilotoneladas CO₂e)]]-M192,0),0)</f>
        <v>0</v>
      </c>
      <c r="O193">
        <f>IF(A192=Emisiones_CO2_CO2eq_LA[[#This Row],[País]],IFERROR(((Emisiones_CO2_CO2eq_LA[[#This Row],[UCTUS (kilotoneladas CO₂e)]]-M192)/M192)*100,0),0)</f>
        <v>0</v>
      </c>
      <c r="P193">
        <v>-1.3512419006479399</v>
      </c>
      <c r="Q193">
        <v>100</v>
      </c>
      <c r="R193">
        <f>IF(A192=Emisiones_CO2_CO2eq_LA[[#This Row],[País]],IFERROR(Emisiones_CO2_CO2eq_LA[[#This Row],[Otras Quemas de Combustible (kilotoneladas CO₂e)]]-Q192,0),0)</f>
        <v>0</v>
      </c>
      <c r="S193">
        <f>IF(A192=Emisiones_CO2_CO2eq_LA[[#This Row],[País]],IFERROR(((Emisiones_CO2_CO2eq_LA[[#This Row],[Otras Quemas de Combustible (kilotoneladas CO₂e)]]-Q192)/Q192)*100,0),0)</f>
        <v>0</v>
      </c>
      <c r="T193">
        <v>0.01</v>
      </c>
      <c r="U193">
        <v>2500</v>
      </c>
      <c r="V193">
        <f>IF(A192=Emisiones_CO2_CO2eq_LA[[#This Row],[País]],IFERROR(Emisiones_CO2_CO2eq_LA[[#This Row],[Transporte (kilotoneladas CO₂e)]]-U192,0),0)</f>
        <v>200</v>
      </c>
      <c r="W193">
        <f>IF(A192=Emisiones_CO2_CO2eq_LA[[#This Row],[País]],IFERROR(((Emisiones_CO2_CO2eq_LA[[#This Row],[Transporte (kilotoneladas CO₂e)]]-U192)/U192)*100,0),0)</f>
        <v>8.695652173913043</v>
      </c>
      <c r="X193">
        <v>0.33747300215982701</v>
      </c>
      <c r="Y193">
        <v>800</v>
      </c>
      <c r="Z193">
        <f>IF(A192=Emisiones_CO2_CO2eq_LA[[#This Row],[País]],IFERROR(Emisiones_CO2_CO2eq_LA[[#This Row],[Manufactura y Construcción (kilotoneladas CO₂e)]]-Y192,0),0)</f>
        <v>0</v>
      </c>
      <c r="AA193">
        <f>IF(A192=Emisiones_CO2_CO2eq_LA[[#This Row],[País]],IFERROR(((Emisiones_CO2_CO2eq_LA[[#This Row],[Manufactura y Construcción (kilotoneladas CO₂e)]]-Y192)/Y192)*100,0),0)</f>
        <v>0</v>
      </c>
      <c r="AB193">
        <v>0.107991360691144</v>
      </c>
      <c r="AC193">
        <v>0</v>
      </c>
      <c r="AD193">
        <f>IF(A192=Emisiones_CO2_CO2eq_LA[[#This Row],[País]],IFERROR(Emisiones_CO2_CO2eq_LA[[#This Row],[Emisiones Fugitivas (kilotoneladas CO₂e)]]-AC192,0),0)</f>
        <v>0</v>
      </c>
      <c r="AE193">
        <f>IF(A192=Emisiones_CO2_CO2eq_LA[[#This Row],[País]],IFERROR(((Emisiones_CO2_CO2eq_LA[[#This Row],[Emisiones Fugitivas (kilotoneladas CO₂e)]]-AC192)/AC192)*100,0),0)</f>
        <v>0</v>
      </c>
      <c r="AF193">
        <v>0</v>
      </c>
      <c r="AG193">
        <v>4300</v>
      </c>
      <c r="AH193">
        <f>IF(A192=Emisiones_CO2_CO2eq_LA[[#This Row],[País]],IFERROR(Emisiones_CO2_CO2eq_LA[[#This Row],[Electricidad y Calor (kilotoneladas CO₂e)]]-AG192,0),0)</f>
        <v>600</v>
      </c>
      <c r="AI193">
        <f>IF(A192=Emisiones_CO2_CO2eq_LA[[#This Row],[País]],IFERROR(((Emisiones_CO2_CO2eq_LA[[#This Row],[Electricidad y Calor (kilotoneladas CO₂e)]]-AG192)/AG192)*100,0),0)</f>
        <v>16.216216216216218</v>
      </c>
      <c r="AJ193">
        <v>0.58045356371490198</v>
      </c>
    </row>
    <row r="194" spans="1:36" x14ac:dyDescent="0.25">
      <c r="A194" t="s">
        <v>100</v>
      </c>
      <c r="B194" t="s">
        <v>419</v>
      </c>
      <c r="C194" t="s">
        <v>101</v>
      </c>
      <c r="D194">
        <v>1993</v>
      </c>
      <c r="E194">
        <v>1500</v>
      </c>
      <c r="F194">
        <f>IF(A193=Emisiones_CO2_CO2eq_LA[[#This Row],[País]],IFERROR(Emisiones_CO2_CO2eq_LA[[#This Row],[Edificios (kilotoneladas CO₂e)]]-E193,0),0)</f>
        <v>300</v>
      </c>
      <c r="G194">
        <f>IF(A193=Emisiones_CO2_CO2eq_LA[[#This Row],[País]],IFERROR(((Emisiones_CO2_CO2eq_LA[[#This Row],[Edificios (kilotoneladas CO₂e)]]-E193)/E193)*100,0),0)</f>
        <v>25</v>
      </c>
      <c r="H194">
        <v>0.19878081102570799</v>
      </c>
      <c r="I194">
        <v>550</v>
      </c>
      <c r="J194">
        <f>IF(A193=Emisiones_CO2_CO2eq_LA[[#This Row],[País]],IFERROR(Emisiones_CO2_CO2eq_LA[[#This Row],[Industria (kilotoneladas CO₂e)]]-I193,0),0)</f>
        <v>-40</v>
      </c>
      <c r="K194">
        <f>IF(A193=Emisiones_CO2_CO2eq_LA[[#This Row],[País]],IFERROR(((Emisiones_CO2_CO2eq_LA[[#This Row],[Industria (kilotoneladas CO₂e)]]-I193)/I193)*100,0),0)</f>
        <v>-6.7796610169491522</v>
      </c>
      <c r="L194">
        <v>7.2886297376093298E-2</v>
      </c>
      <c r="M194">
        <v>-10010</v>
      </c>
      <c r="N194">
        <f>IF(A193=Emisiones_CO2_CO2eq_LA[[#This Row],[País]],IFERROR(Emisiones_CO2_CO2eq_LA[[#This Row],[UCTUS (kilotoneladas CO₂e)]]-M193,0),0)</f>
        <v>0</v>
      </c>
      <c r="O194">
        <f>IF(A193=Emisiones_CO2_CO2eq_LA[[#This Row],[País]],IFERROR(((Emisiones_CO2_CO2eq_LA[[#This Row],[UCTUS (kilotoneladas CO₂e)]]-M193)/M193)*100,0),0)</f>
        <v>0</v>
      </c>
      <c r="P194">
        <v>-1.3265306122448901</v>
      </c>
      <c r="Q194">
        <v>100</v>
      </c>
      <c r="R194">
        <f>IF(A193=Emisiones_CO2_CO2eq_LA[[#This Row],[País]],IFERROR(Emisiones_CO2_CO2eq_LA[[#This Row],[Otras Quemas de Combustible (kilotoneladas CO₂e)]]-Q193,0),0)</f>
        <v>0</v>
      </c>
      <c r="S194">
        <f>IF(A193=Emisiones_CO2_CO2eq_LA[[#This Row],[País]],IFERROR(((Emisiones_CO2_CO2eq_LA[[#This Row],[Otras Quemas de Combustible (kilotoneladas CO₂e)]]-Q193)/Q193)*100,0),0)</f>
        <v>0</v>
      </c>
      <c r="T194">
        <v>0.01</v>
      </c>
      <c r="U194">
        <v>2700</v>
      </c>
      <c r="V194">
        <f>IF(A193=Emisiones_CO2_CO2eq_LA[[#This Row],[País]],IFERROR(Emisiones_CO2_CO2eq_LA[[#This Row],[Transporte (kilotoneladas CO₂e)]]-U193,0),0)</f>
        <v>200</v>
      </c>
      <c r="W194">
        <f>IF(A193=Emisiones_CO2_CO2eq_LA[[#This Row],[País]],IFERROR(((Emisiones_CO2_CO2eq_LA[[#This Row],[Transporte (kilotoneladas CO₂e)]]-U193)/U193)*100,0),0)</f>
        <v>8</v>
      </c>
      <c r="X194">
        <v>0.35780545984627599</v>
      </c>
      <c r="Y194">
        <v>700</v>
      </c>
      <c r="Z194">
        <f>IF(A193=Emisiones_CO2_CO2eq_LA[[#This Row],[País]],IFERROR(Emisiones_CO2_CO2eq_LA[[#This Row],[Manufactura y Construcción (kilotoneladas CO₂e)]]-Y193,0),0)</f>
        <v>-100</v>
      </c>
      <c r="AA194">
        <f>IF(A193=Emisiones_CO2_CO2eq_LA[[#This Row],[País]],IFERROR(((Emisiones_CO2_CO2eq_LA[[#This Row],[Manufactura y Construcción (kilotoneladas CO₂e)]]-Y193)/Y193)*100,0),0)</f>
        <v>-12.5</v>
      </c>
      <c r="AB194">
        <v>9.2764378478664103E-2</v>
      </c>
      <c r="AC194">
        <v>0</v>
      </c>
      <c r="AD194">
        <f>IF(A193=Emisiones_CO2_CO2eq_LA[[#This Row],[País]],IFERROR(Emisiones_CO2_CO2eq_LA[[#This Row],[Emisiones Fugitivas (kilotoneladas CO₂e)]]-AC193,0),0)</f>
        <v>0</v>
      </c>
      <c r="AE194">
        <f>IF(A193=Emisiones_CO2_CO2eq_LA[[#This Row],[País]],IFERROR(((Emisiones_CO2_CO2eq_LA[[#This Row],[Emisiones Fugitivas (kilotoneladas CO₂e)]]-AC193)/AC193)*100,0),0)</f>
        <v>0</v>
      </c>
      <c r="AF194">
        <v>0</v>
      </c>
      <c r="AG194">
        <v>4000</v>
      </c>
      <c r="AH194">
        <f>IF(A193=Emisiones_CO2_CO2eq_LA[[#This Row],[País]],IFERROR(Emisiones_CO2_CO2eq_LA[[#This Row],[Electricidad y Calor (kilotoneladas CO₂e)]]-AG193,0),0)</f>
        <v>-300</v>
      </c>
      <c r="AI194">
        <f>IF(A193=Emisiones_CO2_CO2eq_LA[[#This Row],[País]],IFERROR(((Emisiones_CO2_CO2eq_LA[[#This Row],[Electricidad y Calor (kilotoneladas CO₂e)]]-AG193)/AG193)*100,0),0)</f>
        <v>-6.9767441860465116</v>
      </c>
      <c r="AJ194">
        <v>0.53008216273522402</v>
      </c>
    </row>
    <row r="195" spans="1:36" x14ac:dyDescent="0.25">
      <c r="A195" t="s">
        <v>100</v>
      </c>
      <c r="B195" t="s">
        <v>419</v>
      </c>
      <c r="C195" t="s">
        <v>101</v>
      </c>
      <c r="D195">
        <v>1994</v>
      </c>
      <c r="E195">
        <v>1400</v>
      </c>
      <c r="F195">
        <f>IF(A194=Emisiones_CO2_CO2eq_LA[[#This Row],[País]],IFERROR(Emisiones_CO2_CO2eq_LA[[#This Row],[Edificios (kilotoneladas CO₂e)]]-E194,0),0)</f>
        <v>-100</v>
      </c>
      <c r="G195">
        <f>IF(A194=Emisiones_CO2_CO2eq_LA[[#This Row],[País]],IFERROR(((Emisiones_CO2_CO2eq_LA[[#This Row],[Edificios (kilotoneladas CO₂e)]]-E194)/E194)*100,0),0)</f>
        <v>-6.666666666666667</v>
      </c>
      <c r="H195">
        <v>0.18219677251431499</v>
      </c>
      <c r="I195">
        <v>550</v>
      </c>
      <c r="J195">
        <f>IF(A194=Emisiones_CO2_CO2eq_LA[[#This Row],[País]],IFERROR(Emisiones_CO2_CO2eq_LA[[#This Row],[Industria (kilotoneladas CO₂e)]]-I194,0),0)</f>
        <v>0</v>
      </c>
      <c r="K195">
        <f>IF(A194=Emisiones_CO2_CO2eq_LA[[#This Row],[País]],IFERROR(((Emisiones_CO2_CO2eq_LA[[#This Row],[Industria (kilotoneladas CO₂e)]]-I194)/I194)*100,0),0)</f>
        <v>0</v>
      </c>
      <c r="L195">
        <v>7.1577303487766794E-2</v>
      </c>
      <c r="M195">
        <v>-10010</v>
      </c>
      <c r="N195">
        <f>IF(A194=Emisiones_CO2_CO2eq_LA[[#This Row],[País]],IFERROR(Emisiones_CO2_CO2eq_LA[[#This Row],[UCTUS (kilotoneladas CO₂e)]]-M194,0),0)</f>
        <v>0</v>
      </c>
      <c r="O195">
        <f>IF(A194=Emisiones_CO2_CO2eq_LA[[#This Row],[País]],IFERROR(((Emisiones_CO2_CO2eq_LA[[#This Row],[UCTUS (kilotoneladas CO₂e)]]-M194)/M194)*100,0),0)</f>
        <v>0</v>
      </c>
      <c r="P195">
        <v>-1.3027069234773501</v>
      </c>
      <c r="Q195">
        <v>100</v>
      </c>
      <c r="R195">
        <f>IF(A194=Emisiones_CO2_CO2eq_LA[[#This Row],[País]],IFERROR(Emisiones_CO2_CO2eq_LA[[#This Row],[Otras Quemas de Combustible (kilotoneladas CO₂e)]]-Q194,0),0)</f>
        <v>0</v>
      </c>
      <c r="S195">
        <f>IF(A194=Emisiones_CO2_CO2eq_LA[[#This Row],[País]],IFERROR(((Emisiones_CO2_CO2eq_LA[[#This Row],[Otras Quemas de Combustible (kilotoneladas CO₂e)]]-Q194)/Q194)*100,0),0)</f>
        <v>0</v>
      </c>
      <c r="T195">
        <v>0.01</v>
      </c>
      <c r="U195">
        <v>3200</v>
      </c>
      <c r="V195">
        <f>IF(A194=Emisiones_CO2_CO2eq_LA[[#This Row],[País]],IFERROR(Emisiones_CO2_CO2eq_LA[[#This Row],[Transporte (kilotoneladas CO₂e)]]-U194,0),0)</f>
        <v>500</v>
      </c>
      <c r="W195">
        <f>IF(A194=Emisiones_CO2_CO2eq_LA[[#This Row],[País]],IFERROR(((Emisiones_CO2_CO2eq_LA[[#This Row],[Transporte (kilotoneladas CO₂e)]]-U194)/U194)*100,0),0)</f>
        <v>18.518518518518519</v>
      </c>
      <c r="X195">
        <v>0.41644976574700598</v>
      </c>
      <c r="Y195">
        <v>900</v>
      </c>
      <c r="Z195">
        <f>IF(A194=Emisiones_CO2_CO2eq_LA[[#This Row],[País]],IFERROR(Emisiones_CO2_CO2eq_LA[[#This Row],[Manufactura y Construcción (kilotoneladas CO₂e)]]-Y194,0),0)</f>
        <v>200</v>
      </c>
      <c r="AA195">
        <f>IF(A194=Emisiones_CO2_CO2eq_LA[[#This Row],[País]],IFERROR(((Emisiones_CO2_CO2eq_LA[[#This Row],[Manufactura y Construcción (kilotoneladas CO₂e)]]-Y194)/Y194)*100,0),0)</f>
        <v>28.571428571428569</v>
      </c>
      <c r="AB195">
        <v>0.117126496616345</v>
      </c>
      <c r="AC195">
        <v>0</v>
      </c>
      <c r="AD195">
        <f>IF(A194=Emisiones_CO2_CO2eq_LA[[#This Row],[País]],IFERROR(Emisiones_CO2_CO2eq_LA[[#This Row],[Emisiones Fugitivas (kilotoneladas CO₂e)]]-AC194,0),0)</f>
        <v>0</v>
      </c>
      <c r="AE195">
        <f>IF(A194=Emisiones_CO2_CO2eq_LA[[#This Row],[País]],IFERROR(((Emisiones_CO2_CO2eq_LA[[#This Row],[Emisiones Fugitivas (kilotoneladas CO₂e)]]-AC194)/AC194)*100,0),0)</f>
        <v>0</v>
      </c>
      <c r="AF195">
        <v>0</v>
      </c>
      <c r="AG195">
        <v>4900</v>
      </c>
      <c r="AH195">
        <f>IF(A194=Emisiones_CO2_CO2eq_LA[[#This Row],[País]],IFERROR(Emisiones_CO2_CO2eq_LA[[#This Row],[Electricidad y Calor (kilotoneladas CO₂e)]]-AG194,0),0)</f>
        <v>900</v>
      </c>
      <c r="AI195">
        <f>IF(A194=Emisiones_CO2_CO2eq_LA[[#This Row],[País]],IFERROR(((Emisiones_CO2_CO2eq_LA[[#This Row],[Electricidad y Calor (kilotoneladas CO₂e)]]-AG194)/AG194)*100,0),0)</f>
        <v>22.5</v>
      </c>
      <c r="AJ195">
        <v>0.63768870380010401</v>
      </c>
    </row>
    <row r="196" spans="1:36" x14ac:dyDescent="0.25">
      <c r="A196" t="s">
        <v>100</v>
      </c>
      <c r="B196" t="s">
        <v>419</v>
      </c>
      <c r="C196" t="s">
        <v>101</v>
      </c>
      <c r="D196">
        <v>1995</v>
      </c>
      <c r="E196">
        <v>1600</v>
      </c>
      <c r="F196">
        <f>IF(A195=Emisiones_CO2_CO2eq_LA[[#This Row],[País]],IFERROR(Emisiones_CO2_CO2eq_LA[[#This Row],[Edificios (kilotoneladas CO₂e)]]-E195,0),0)</f>
        <v>200</v>
      </c>
      <c r="G196">
        <f>IF(A195=Emisiones_CO2_CO2eq_LA[[#This Row],[País]],IFERROR(((Emisiones_CO2_CO2eq_LA[[#This Row],[Edificios (kilotoneladas CO₂e)]]-E195)/E195)*100,0),0)</f>
        <v>14.285714285714285</v>
      </c>
      <c r="H196">
        <v>0.204629748049622</v>
      </c>
      <c r="I196">
        <v>620</v>
      </c>
      <c r="J196">
        <f>IF(A195=Emisiones_CO2_CO2eq_LA[[#This Row],[País]],IFERROR(Emisiones_CO2_CO2eq_LA[[#This Row],[Industria (kilotoneladas CO₂e)]]-I195,0),0)</f>
        <v>70</v>
      </c>
      <c r="K196">
        <f>IF(A195=Emisiones_CO2_CO2eq_LA[[#This Row],[País]],IFERROR(((Emisiones_CO2_CO2eq_LA[[#This Row],[Industria (kilotoneladas CO₂e)]]-I195)/I195)*100,0),0)</f>
        <v>12.727272727272727</v>
      </c>
      <c r="L196">
        <v>7.9294027369228706E-2</v>
      </c>
      <c r="M196">
        <v>-10010</v>
      </c>
      <c r="N196">
        <f>IF(A195=Emisiones_CO2_CO2eq_LA[[#This Row],[País]],IFERROR(Emisiones_CO2_CO2eq_LA[[#This Row],[UCTUS (kilotoneladas CO₂e)]]-M195,0),0)</f>
        <v>0</v>
      </c>
      <c r="O196">
        <f>IF(A195=Emisiones_CO2_CO2eq_LA[[#This Row],[País]],IFERROR(((Emisiones_CO2_CO2eq_LA[[#This Row],[UCTUS (kilotoneladas CO₂e)]]-M195)/M195)*100,0),0)</f>
        <v>0</v>
      </c>
      <c r="P196">
        <v>-1.28021486123545</v>
      </c>
      <c r="Q196">
        <v>100</v>
      </c>
      <c r="R196">
        <f>IF(A195=Emisiones_CO2_CO2eq_LA[[#This Row],[País]],IFERROR(Emisiones_CO2_CO2eq_LA[[#This Row],[Otras Quemas de Combustible (kilotoneladas CO₂e)]]-Q195,0),0)</f>
        <v>0</v>
      </c>
      <c r="S196">
        <f>IF(A195=Emisiones_CO2_CO2eq_LA[[#This Row],[País]],IFERROR(((Emisiones_CO2_CO2eq_LA[[#This Row],[Otras Quemas de Combustible (kilotoneladas CO₂e)]]-Q195)/Q195)*100,0),0)</f>
        <v>0</v>
      </c>
      <c r="T196">
        <v>0.01</v>
      </c>
      <c r="U196">
        <v>3500</v>
      </c>
      <c r="V196">
        <f>IF(A195=Emisiones_CO2_CO2eq_LA[[#This Row],[País]],IFERROR(Emisiones_CO2_CO2eq_LA[[#This Row],[Transporte (kilotoneladas CO₂e)]]-U195,0),0)</f>
        <v>300</v>
      </c>
      <c r="W196">
        <f>IF(A195=Emisiones_CO2_CO2eq_LA[[#This Row],[País]],IFERROR(((Emisiones_CO2_CO2eq_LA[[#This Row],[Transporte (kilotoneladas CO₂e)]]-U195)/U195)*100,0),0)</f>
        <v>9.375</v>
      </c>
      <c r="X196">
        <v>0.44762757385854901</v>
      </c>
      <c r="Y196">
        <v>1000</v>
      </c>
      <c r="Z196">
        <f>IF(A195=Emisiones_CO2_CO2eq_LA[[#This Row],[País]],IFERROR(Emisiones_CO2_CO2eq_LA[[#This Row],[Manufactura y Construcción (kilotoneladas CO₂e)]]-Y195,0),0)</f>
        <v>100</v>
      </c>
      <c r="AA196">
        <f>IF(A195=Emisiones_CO2_CO2eq_LA[[#This Row],[País]],IFERROR(((Emisiones_CO2_CO2eq_LA[[#This Row],[Manufactura y Construcción (kilotoneladas CO₂e)]]-Y195)/Y195)*100,0),0)</f>
        <v>11.111111111111111</v>
      </c>
      <c r="AB196">
        <v>0.12789359253101401</v>
      </c>
      <c r="AC196">
        <v>0</v>
      </c>
      <c r="AD196">
        <f>IF(A195=Emisiones_CO2_CO2eq_LA[[#This Row],[País]],IFERROR(Emisiones_CO2_CO2eq_LA[[#This Row],[Emisiones Fugitivas (kilotoneladas CO₂e)]]-AC195,0),0)</f>
        <v>0</v>
      </c>
      <c r="AE196">
        <f>IF(A195=Emisiones_CO2_CO2eq_LA[[#This Row],[País]],IFERROR(((Emisiones_CO2_CO2eq_LA[[#This Row],[Emisiones Fugitivas (kilotoneladas CO₂e)]]-AC195)/AC195)*100,0),0)</f>
        <v>0</v>
      </c>
      <c r="AF196">
        <v>0</v>
      </c>
      <c r="AG196">
        <v>4900</v>
      </c>
      <c r="AH196">
        <f>IF(A195=Emisiones_CO2_CO2eq_LA[[#This Row],[País]],IFERROR(Emisiones_CO2_CO2eq_LA[[#This Row],[Electricidad y Calor (kilotoneladas CO₂e)]]-AG195,0),0)</f>
        <v>0</v>
      </c>
      <c r="AI196">
        <f>IF(A195=Emisiones_CO2_CO2eq_LA[[#This Row],[País]],IFERROR(((Emisiones_CO2_CO2eq_LA[[#This Row],[Electricidad y Calor (kilotoneladas CO₂e)]]-AG195)/AG195)*100,0),0)</f>
        <v>0</v>
      </c>
      <c r="AJ196">
        <v>0.62667860340196901</v>
      </c>
    </row>
    <row r="197" spans="1:36" x14ac:dyDescent="0.25">
      <c r="A197" t="s">
        <v>100</v>
      </c>
      <c r="B197" t="s">
        <v>419</v>
      </c>
      <c r="C197" t="s">
        <v>101</v>
      </c>
      <c r="D197">
        <v>1996</v>
      </c>
      <c r="E197">
        <v>1800</v>
      </c>
      <c r="F197">
        <f>IF(A196=Emisiones_CO2_CO2eq_LA[[#This Row],[País]],IFERROR(Emisiones_CO2_CO2eq_LA[[#This Row],[Edificios (kilotoneladas CO₂e)]]-E196,0),0)</f>
        <v>200</v>
      </c>
      <c r="G197">
        <f>IF(A196=Emisiones_CO2_CO2eq_LA[[#This Row],[País]],IFERROR(((Emisiones_CO2_CO2eq_LA[[#This Row],[Edificios (kilotoneladas CO₂e)]]-E196)/E196)*100,0),0)</f>
        <v>12.5</v>
      </c>
      <c r="H197">
        <v>0.22632968691059899</v>
      </c>
      <c r="I197">
        <v>700</v>
      </c>
      <c r="J197">
        <f>IF(A196=Emisiones_CO2_CO2eq_LA[[#This Row],[País]],IFERROR(Emisiones_CO2_CO2eq_LA[[#This Row],[Industria (kilotoneladas CO₂e)]]-I196,0),0)</f>
        <v>80</v>
      </c>
      <c r="K197">
        <f>IF(A196=Emisiones_CO2_CO2eq_LA[[#This Row],[País]],IFERROR(((Emisiones_CO2_CO2eq_LA[[#This Row],[Industria (kilotoneladas CO₂e)]]-I196)/I196)*100,0),0)</f>
        <v>12.903225806451612</v>
      </c>
      <c r="L197">
        <v>8.80171004652332E-2</v>
      </c>
      <c r="M197">
        <v>-10010</v>
      </c>
      <c r="N197">
        <f>IF(A196=Emisiones_CO2_CO2eq_LA[[#This Row],[País]],IFERROR(Emisiones_CO2_CO2eq_LA[[#This Row],[UCTUS (kilotoneladas CO₂e)]]-M196,0),0)</f>
        <v>0</v>
      </c>
      <c r="O197">
        <f>IF(A196=Emisiones_CO2_CO2eq_LA[[#This Row],[País]],IFERROR(((Emisiones_CO2_CO2eq_LA[[#This Row],[UCTUS (kilotoneladas CO₂e)]]-M196)/M196)*100,0),0)</f>
        <v>0</v>
      </c>
      <c r="P197">
        <v>-1.25864453665283</v>
      </c>
      <c r="Q197">
        <v>100</v>
      </c>
      <c r="R197">
        <f>IF(A196=Emisiones_CO2_CO2eq_LA[[#This Row],[País]],IFERROR(Emisiones_CO2_CO2eq_LA[[#This Row],[Otras Quemas de Combustible (kilotoneladas CO₂e)]]-Q196,0),0)</f>
        <v>0</v>
      </c>
      <c r="S197">
        <f>IF(A196=Emisiones_CO2_CO2eq_LA[[#This Row],[País]],IFERROR(((Emisiones_CO2_CO2eq_LA[[#This Row],[Otras Quemas de Combustible (kilotoneladas CO₂e)]]-Q196)/Q196)*100,0),0)</f>
        <v>0</v>
      </c>
      <c r="T197">
        <v>0.01</v>
      </c>
      <c r="U197">
        <v>3900</v>
      </c>
      <c r="V197">
        <f>IF(A196=Emisiones_CO2_CO2eq_LA[[#This Row],[País]],IFERROR(Emisiones_CO2_CO2eq_LA[[#This Row],[Transporte (kilotoneladas CO₂e)]]-U196,0),0)</f>
        <v>400</v>
      </c>
      <c r="W197">
        <f>IF(A196=Emisiones_CO2_CO2eq_LA[[#This Row],[País]],IFERROR(((Emisiones_CO2_CO2eq_LA[[#This Row],[Transporte (kilotoneladas CO₂e)]]-U196)/U196)*100,0),0)</f>
        <v>11.428571428571429</v>
      </c>
      <c r="X197">
        <v>0.490380988306299</v>
      </c>
      <c r="Y197">
        <v>1100</v>
      </c>
      <c r="Z197">
        <f>IF(A196=Emisiones_CO2_CO2eq_LA[[#This Row],[País]],IFERROR(Emisiones_CO2_CO2eq_LA[[#This Row],[Manufactura y Construcción (kilotoneladas CO₂e)]]-Y196,0),0)</f>
        <v>100</v>
      </c>
      <c r="AA197">
        <f>IF(A196=Emisiones_CO2_CO2eq_LA[[#This Row],[País]],IFERROR(((Emisiones_CO2_CO2eq_LA[[#This Row],[Manufactura y Construcción (kilotoneladas CO₂e)]]-Y196)/Y196)*100,0),0)</f>
        <v>10</v>
      </c>
      <c r="AB197">
        <v>0.13831258644536601</v>
      </c>
      <c r="AC197">
        <v>0</v>
      </c>
      <c r="AD197">
        <f>IF(A196=Emisiones_CO2_CO2eq_LA[[#This Row],[País]],IFERROR(Emisiones_CO2_CO2eq_LA[[#This Row],[Emisiones Fugitivas (kilotoneladas CO₂e)]]-AC196,0),0)</f>
        <v>0</v>
      </c>
      <c r="AE197">
        <f>IF(A196=Emisiones_CO2_CO2eq_LA[[#This Row],[País]],IFERROR(((Emisiones_CO2_CO2eq_LA[[#This Row],[Emisiones Fugitivas (kilotoneladas CO₂e)]]-AC196)/AC196)*100,0),0)</f>
        <v>0</v>
      </c>
      <c r="AF197">
        <v>0</v>
      </c>
      <c r="AG197">
        <v>5100</v>
      </c>
      <c r="AH197">
        <f>IF(A196=Emisiones_CO2_CO2eq_LA[[#This Row],[País]],IFERROR(Emisiones_CO2_CO2eq_LA[[#This Row],[Electricidad y Calor (kilotoneladas CO₂e)]]-AG196,0),0)</f>
        <v>200</v>
      </c>
      <c r="AI197">
        <f>IF(A196=Emisiones_CO2_CO2eq_LA[[#This Row],[País]],IFERROR(((Emisiones_CO2_CO2eq_LA[[#This Row],[Electricidad y Calor (kilotoneladas CO₂e)]]-AG196)/AG196)*100,0),0)</f>
        <v>4.0816326530612246</v>
      </c>
      <c r="AJ197">
        <v>0.64126744624669896</v>
      </c>
    </row>
    <row r="198" spans="1:36" x14ac:dyDescent="0.25">
      <c r="A198" t="s">
        <v>100</v>
      </c>
      <c r="B198" t="s">
        <v>419</v>
      </c>
      <c r="C198" t="s">
        <v>101</v>
      </c>
      <c r="D198">
        <v>1997</v>
      </c>
      <c r="E198">
        <v>1900</v>
      </c>
      <c r="F198">
        <f>IF(A197=Emisiones_CO2_CO2eq_LA[[#This Row],[País]],IFERROR(Emisiones_CO2_CO2eq_LA[[#This Row],[Edificios (kilotoneladas CO₂e)]]-E197,0),0)</f>
        <v>100</v>
      </c>
      <c r="G198">
        <f>IF(A197=Emisiones_CO2_CO2eq_LA[[#This Row],[País]],IFERROR(((Emisiones_CO2_CO2eq_LA[[#This Row],[Edificios (kilotoneladas CO₂e)]]-E197)/E197)*100,0),0)</f>
        <v>5.5555555555555554</v>
      </c>
      <c r="H198">
        <v>0.23503216229589299</v>
      </c>
      <c r="I198">
        <v>790</v>
      </c>
      <c r="J198">
        <f>IF(A197=Emisiones_CO2_CO2eq_LA[[#This Row],[País]],IFERROR(Emisiones_CO2_CO2eq_LA[[#This Row],[Industria (kilotoneladas CO₂e)]]-I197,0),0)</f>
        <v>90</v>
      </c>
      <c r="K198">
        <f>IF(A197=Emisiones_CO2_CO2eq_LA[[#This Row],[País]],IFERROR(((Emisiones_CO2_CO2eq_LA[[#This Row],[Industria (kilotoneladas CO₂e)]]-I197)/I197)*100,0),0)</f>
        <v>12.857142857142856</v>
      </c>
      <c r="L198">
        <v>9.7723899059871305E-2</v>
      </c>
      <c r="M198">
        <v>-10010</v>
      </c>
      <c r="N198">
        <f>IF(A197=Emisiones_CO2_CO2eq_LA[[#This Row],[País]],IFERROR(Emisiones_CO2_CO2eq_LA[[#This Row],[UCTUS (kilotoneladas CO₂e)]]-M197,0),0)</f>
        <v>0</v>
      </c>
      <c r="O198">
        <f>IF(A197=Emisiones_CO2_CO2eq_LA[[#This Row],[País]],IFERROR(((Emisiones_CO2_CO2eq_LA[[#This Row],[UCTUS (kilotoneladas CO₂e)]]-M197)/M197)*100,0),0)</f>
        <v>0</v>
      </c>
      <c r="P198">
        <v>-1.2382483918852001</v>
      </c>
      <c r="Q198">
        <v>200</v>
      </c>
      <c r="R198">
        <f>IF(A197=Emisiones_CO2_CO2eq_LA[[#This Row],[País]],IFERROR(Emisiones_CO2_CO2eq_LA[[#This Row],[Otras Quemas de Combustible (kilotoneladas CO₂e)]]-Q197,0),0)</f>
        <v>100</v>
      </c>
      <c r="S198">
        <f>IF(A197=Emisiones_CO2_CO2eq_LA[[#This Row],[País]],IFERROR(((Emisiones_CO2_CO2eq_LA[[#This Row],[Otras Quemas de Combustible (kilotoneladas CO₂e)]]-Q197)/Q197)*100,0),0)</f>
        <v>100</v>
      </c>
      <c r="T198">
        <v>0.02</v>
      </c>
      <c r="U198">
        <v>4500</v>
      </c>
      <c r="V198">
        <f>IF(A197=Emisiones_CO2_CO2eq_LA[[#This Row],[País]],IFERROR(Emisiones_CO2_CO2eq_LA[[#This Row],[Transporte (kilotoneladas CO₂e)]]-U197,0),0)</f>
        <v>600</v>
      </c>
      <c r="W198">
        <f>IF(A197=Emisiones_CO2_CO2eq_LA[[#This Row],[País]],IFERROR(((Emisiones_CO2_CO2eq_LA[[#This Row],[Transporte (kilotoneladas CO₂e)]]-U197)/U197)*100,0),0)</f>
        <v>15.384615384615385</v>
      </c>
      <c r="X198">
        <v>0.55665512122711502</v>
      </c>
      <c r="Y198">
        <v>1300</v>
      </c>
      <c r="Z198">
        <f>IF(A197=Emisiones_CO2_CO2eq_LA[[#This Row],[País]],IFERROR(Emisiones_CO2_CO2eq_LA[[#This Row],[Manufactura y Construcción (kilotoneladas CO₂e)]]-Y197,0),0)</f>
        <v>200</v>
      </c>
      <c r="AA198">
        <f>IF(A197=Emisiones_CO2_CO2eq_LA[[#This Row],[País]],IFERROR(((Emisiones_CO2_CO2eq_LA[[#This Row],[Manufactura y Construcción (kilotoneladas CO₂e)]]-Y197)/Y197)*100,0),0)</f>
        <v>18.181818181818183</v>
      </c>
      <c r="AB198">
        <v>0.160811479465611</v>
      </c>
      <c r="AC198">
        <v>0</v>
      </c>
      <c r="AD198">
        <f>IF(A197=Emisiones_CO2_CO2eq_LA[[#This Row],[País]],IFERROR(Emisiones_CO2_CO2eq_LA[[#This Row],[Emisiones Fugitivas (kilotoneladas CO₂e)]]-AC197,0),0)</f>
        <v>0</v>
      </c>
      <c r="AE198">
        <f>IF(A197=Emisiones_CO2_CO2eq_LA[[#This Row],[País]],IFERROR(((Emisiones_CO2_CO2eq_LA[[#This Row],[Emisiones Fugitivas (kilotoneladas CO₂e)]]-AC197)/AC197)*100,0),0)</f>
        <v>0</v>
      </c>
      <c r="AF198">
        <v>0</v>
      </c>
      <c r="AG198">
        <v>5900</v>
      </c>
      <c r="AH198">
        <f>IF(A197=Emisiones_CO2_CO2eq_LA[[#This Row],[País]],IFERROR(Emisiones_CO2_CO2eq_LA[[#This Row],[Electricidad y Calor (kilotoneladas CO₂e)]]-AG197,0),0)</f>
        <v>800</v>
      </c>
      <c r="AI198">
        <f>IF(A197=Emisiones_CO2_CO2eq_LA[[#This Row],[País]],IFERROR(((Emisiones_CO2_CO2eq_LA[[#This Row],[Electricidad y Calor (kilotoneladas CO₂e)]]-AG197)/AG197)*100,0),0)</f>
        <v>15.686274509803921</v>
      </c>
      <c r="AJ198">
        <v>0.72983671449777299</v>
      </c>
    </row>
    <row r="199" spans="1:36" x14ac:dyDescent="0.25">
      <c r="A199" t="s">
        <v>100</v>
      </c>
      <c r="B199" t="s">
        <v>419</v>
      </c>
      <c r="C199" t="s">
        <v>101</v>
      </c>
      <c r="D199">
        <v>1998</v>
      </c>
      <c r="E199">
        <v>1100</v>
      </c>
      <c r="F199">
        <f>IF(A198=Emisiones_CO2_CO2eq_LA[[#This Row],[País]],IFERROR(Emisiones_CO2_CO2eq_LA[[#This Row],[Edificios (kilotoneladas CO₂e)]]-E198,0),0)</f>
        <v>-800</v>
      </c>
      <c r="G199">
        <f>IF(A198=Emisiones_CO2_CO2eq_LA[[#This Row],[País]],IFERROR(((Emisiones_CO2_CO2eq_LA[[#This Row],[Edificios (kilotoneladas CO₂e)]]-E198)/E198)*100,0),0)</f>
        <v>-42.105263157894733</v>
      </c>
      <c r="H199">
        <v>0.13391770148526899</v>
      </c>
      <c r="I199">
        <v>800</v>
      </c>
      <c r="J199">
        <f>IF(A198=Emisiones_CO2_CO2eq_LA[[#This Row],[País]],IFERROR(Emisiones_CO2_CO2eq_LA[[#This Row],[Industria (kilotoneladas CO₂e)]]-I198,0),0)</f>
        <v>10</v>
      </c>
      <c r="K199">
        <f>IF(A198=Emisiones_CO2_CO2eq_LA[[#This Row],[País]],IFERROR(((Emisiones_CO2_CO2eq_LA[[#This Row],[Industria (kilotoneladas CO₂e)]]-I198)/I198)*100,0),0)</f>
        <v>1.2658227848101267</v>
      </c>
      <c r="L199">
        <v>9.7394691989286603E-2</v>
      </c>
      <c r="M199">
        <v>-10010</v>
      </c>
      <c r="N199">
        <f>IF(A198=Emisiones_CO2_CO2eq_LA[[#This Row],[País]],IFERROR(Emisiones_CO2_CO2eq_LA[[#This Row],[UCTUS (kilotoneladas CO₂e)]]-M198,0),0)</f>
        <v>0</v>
      </c>
      <c r="O199">
        <f>IF(A198=Emisiones_CO2_CO2eq_LA[[#This Row],[País]],IFERROR(((Emisiones_CO2_CO2eq_LA[[#This Row],[UCTUS (kilotoneladas CO₂e)]]-M198)/M198)*100,0),0)</f>
        <v>0</v>
      </c>
      <c r="P199">
        <v>-1.2186510835159401</v>
      </c>
      <c r="Q199">
        <v>100</v>
      </c>
      <c r="R199">
        <f>IF(A198=Emisiones_CO2_CO2eq_LA[[#This Row],[País]],IFERROR(Emisiones_CO2_CO2eq_LA[[#This Row],[Otras Quemas de Combustible (kilotoneladas CO₂e)]]-Q198,0),0)</f>
        <v>-100</v>
      </c>
      <c r="S199">
        <f>IF(A198=Emisiones_CO2_CO2eq_LA[[#This Row],[País]],IFERROR(((Emisiones_CO2_CO2eq_LA[[#This Row],[Otras Quemas de Combustible (kilotoneladas CO₂e)]]-Q198)/Q198)*100,0),0)</f>
        <v>-50</v>
      </c>
      <c r="T199">
        <v>0.01</v>
      </c>
      <c r="U199">
        <v>4900</v>
      </c>
      <c r="V199">
        <f>IF(A198=Emisiones_CO2_CO2eq_LA[[#This Row],[País]],IFERROR(Emisiones_CO2_CO2eq_LA[[#This Row],[Transporte (kilotoneladas CO₂e)]]-U198,0),0)</f>
        <v>400</v>
      </c>
      <c r="W199">
        <f>IF(A198=Emisiones_CO2_CO2eq_LA[[#This Row],[País]],IFERROR(((Emisiones_CO2_CO2eq_LA[[#This Row],[Transporte (kilotoneladas CO₂e)]]-U198)/U198)*100,0),0)</f>
        <v>8.8888888888888893</v>
      </c>
      <c r="X199">
        <v>0.59654248843437996</v>
      </c>
      <c r="Y199">
        <v>1000</v>
      </c>
      <c r="Z199">
        <f>IF(A198=Emisiones_CO2_CO2eq_LA[[#This Row],[País]],IFERROR(Emisiones_CO2_CO2eq_LA[[#This Row],[Manufactura y Construcción (kilotoneladas CO₂e)]]-Y198,0),0)</f>
        <v>-300</v>
      </c>
      <c r="AA199">
        <f>IF(A198=Emisiones_CO2_CO2eq_LA[[#This Row],[País]],IFERROR(((Emisiones_CO2_CO2eq_LA[[#This Row],[Manufactura y Construcción (kilotoneladas CO₂e)]]-Y198)/Y198)*100,0),0)</f>
        <v>-23.076923076923077</v>
      </c>
      <c r="AB199">
        <v>0.121743364986608</v>
      </c>
      <c r="AC199">
        <v>0</v>
      </c>
      <c r="AD199">
        <f>IF(A198=Emisiones_CO2_CO2eq_LA[[#This Row],[País]],IFERROR(Emisiones_CO2_CO2eq_LA[[#This Row],[Emisiones Fugitivas (kilotoneladas CO₂e)]]-AC198,0),0)</f>
        <v>0</v>
      </c>
      <c r="AE199">
        <f>IF(A198=Emisiones_CO2_CO2eq_LA[[#This Row],[País]],IFERROR(((Emisiones_CO2_CO2eq_LA[[#This Row],[Emisiones Fugitivas (kilotoneladas CO₂e)]]-AC198)/AC198)*100,0),0)</f>
        <v>0</v>
      </c>
      <c r="AF199">
        <v>0</v>
      </c>
      <c r="AG199">
        <v>8700</v>
      </c>
      <c r="AH199">
        <f>IF(A198=Emisiones_CO2_CO2eq_LA[[#This Row],[País]],IFERROR(Emisiones_CO2_CO2eq_LA[[#This Row],[Electricidad y Calor (kilotoneladas CO₂e)]]-AG198,0),0)</f>
        <v>2800</v>
      </c>
      <c r="AI199">
        <f>IF(A198=Emisiones_CO2_CO2eq_LA[[#This Row],[País]],IFERROR(((Emisiones_CO2_CO2eq_LA[[#This Row],[Electricidad y Calor (kilotoneladas CO₂e)]]-AG198)/AG198)*100,0),0)</f>
        <v>47.457627118644069</v>
      </c>
      <c r="AJ199">
        <v>1.05916727538349</v>
      </c>
    </row>
    <row r="200" spans="1:36" x14ac:dyDescent="0.25">
      <c r="A200" t="s">
        <v>100</v>
      </c>
      <c r="B200" t="s">
        <v>419</v>
      </c>
      <c r="C200" t="s">
        <v>101</v>
      </c>
      <c r="D200">
        <v>1999</v>
      </c>
      <c r="E200">
        <v>1100</v>
      </c>
      <c r="F200">
        <f>IF(A199=Emisiones_CO2_CO2eq_LA[[#This Row],[País]],IFERROR(Emisiones_CO2_CO2eq_LA[[#This Row],[Edificios (kilotoneladas CO₂e)]]-E199,0),0)</f>
        <v>0</v>
      </c>
      <c r="G200">
        <f>IF(A199=Emisiones_CO2_CO2eq_LA[[#This Row],[País]],IFERROR(((Emisiones_CO2_CO2eq_LA[[#This Row],[Edificios (kilotoneladas CO₂e)]]-E199)/E199)*100,0),0)</f>
        <v>0</v>
      </c>
      <c r="H200">
        <v>0.1318470574134</v>
      </c>
      <c r="I200">
        <v>970</v>
      </c>
      <c r="J200">
        <f>IF(A199=Emisiones_CO2_CO2eq_LA[[#This Row],[País]],IFERROR(Emisiones_CO2_CO2eq_LA[[#This Row],[Industria (kilotoneladas CO₂e)]]-I199,0),0)</f>
        <v>170</v>
      </c>
      <c r="K200">
        <f>IF(A199=Emisiones_CO2_CO2eq_LA[[#This Row],[País]],IFERROR(((Emisiones_CO2_CO2eq_LA[[#This Row],[Industria (kilotoneladas CO₂e)]]-I199)/I199)*100,0),0)</f>
        <v>21.25</v>
      </c>
      <c r="L200">
        <v>0.116265132446362</v>
      </c>
      <c r="M200">
        <v>-10010</v>
      </c>
      <c r="N200">
        <f>IF(A199=Emisiones_CO2_CO2eq_LA[[#This Row],[País]],IFERROR(Emisiones_CO2_CO2eq_LA[[#This Row],[UCTUS (kilotoneladas CO₂e)]]-M199,0),0)</f>
        <v>0</v>
      </c>
      <c r="O200">
        <f>IF(A199=Emisiones_CO2_CO2eq_LA[[#This Row],[País]],IFERROR(((Emisiones_CO2_CO2eq_LA[[#This Row],[UCTUS (kilotoneladas CO₂e)]]-M199)/M199)*100,0),0)</f>
        <v>0</v>
      </c>
      <c r="P200">
        <v>-1.19980822246194</v>
      </c>
      <c r="Q200">
        <v>100</v>
      </c>
      <c r="R200">
        <f>IF(A199=Emisiones_CO2_CO2eq_LA[[#This Row],[País]],IFERROR(Emisiones_CO2_CO2eq_LA[[#This Row],[Otras Quemas de Combustible (kilotoneladas CO₂e)]]-Q199,0),0)</f>
        <v>0</v>
      </c>
      <c r="S200">
        <f>IF(A199=Emisiones_CO2_CO2eq_LA[[#This Row],[País]],IFERROR(((Emisiones_CO2_CO2eq_LA[[#This Row],[Otras Quemas de Combustible (kilotoneladas CO₂e)]]-Q199)/Q199)*100,0),0)</f>
        <v>0</v>
      </c>
      <c r="T200">
        <v>0.01</v>
      </c>
      <c r="U200">
        <v>5200</v>
      </c>
      <c r="V200">
        <f>IF(A199=Emisiones_CO2_CO2eq_LA[[#This Row],[País]],IFERROR(Emisiones_CO2_CO2eq_LA[[#This Row],[Transporte (kilotoneladas CO₂e)]]-U199,0),0)</f>
        <v>300</v>
      </c>
      <c r="W200">
        <f>IF(A199=Emisiones_CO2_CO2eq_LA[[#This Row],[País]],IFERROR(((Emisiones_CO2_CO2eq_LA[[#This Row],[Transporte (kilotoneladas CO₂e)]]-U199)/U199)*100,0),0)</f>
        <v>6.1224489795918364</v>
      </c>
      <c r="X200">
        <v>0.62327699868152897</v>
      </c>
      <c r="Y200">
        <v>1100</v>
      </c>
      <c r="Z200">
        <f>IF(A199=Emisiones_CO2_CO2eq_LA[[#This Row],[País]],IFERROR(Emisiones_CO2_CO2eq_LA[[#This Row],[Manufactura y Construcción (kilotoneladas CO₂e)]]-Y199,0),0)</f>
        <v>100</v>
      </c>
      <c r="AA200">
        <f>IF(A199=Emisiones_CO2_CO2eq_LA[[#This Row],[País]],IFERROR(((Emisiones_CO2_CO2eq_LA[[#This Row],[Manufactura y Construcción (kilotoneladas CO₂e)]]-Y199)/Y199)*100,0),0)</f>
        <v>10</v>
      </c>
      <c r="AB200">
        <v>0.1318470574134</v>
      </c>
      <c r="AC200">
        <v>0</v>
      </c>
      <c r="AD200">
        <f>IF(A199=Emisiones_CO2_CO2eq_LA[[#This Row],[País]],IFERROR(Emisiones_CO2_CO2eq_LA[[#This Row],[Emisiones Fugitivas (kilotoneladas CO₂e)]]-AC199,0),0)</f>
        <v>0</v>
      </c>
      <c r="AE200">
        <f>IF(A199=Emisiones_CO2_CO2eq_LA[[#This Row],[País]],IFERROR(((Emisiones_CO2_CO2eq_LA[[#This Row],[Emisiones Fugitivas (kilotoneladas CO₂e)]]-AC199)/AC199)*100,0),0)</f>
        <v>0</v>
      </c>
      <c r="AF200">
        <v>0</v>
      </c>
      <c r="AG200">
        <v>9300</v>
      </c>
      <c r="AH200">
        <f>IF(A199=Emisiones_CO2_CO2eq_LA[[#This Row],[País]],IFERROR(Emisiones_CO2_CO2eq_LA[[#This Row],[Electricidad y Calor (kilotoneladas CO₂e)]]-AG199,0),0)</f>
        <v>600</v>
      </c>
      <c r="AI200">
        <f>IF(A199=Emisiones_CO2_CO2eq_LA[[#This Row],[País]],IFERROR(((Emisiones_CO2_CO2eq_LA[[#This Row],[Electricidad y Calor (kilotoneladas CO₂e)]]-AG199)/AG199)*100,0),0)</f>
        <v>6.8965517241379306</v>
      </c>
      <c r="AJ200">
        <v>1.1147069399496501</v>
      </c>
    </row>
    <row r="201" spans="1:36" x14ac:dyDescent="0.25">
      <c r="A201" t="s">
        <v>100</v>
      </c>
      <c r="B201" t="s">
        <v>419</v>
      </c>
      <c r="C201" t="s">
        <v>101</v>
      </c>
      <c r="D201">
        <v>2000</v>
      </c>
      <c r="E201">
        <v>1300</v>
      </c>
      <c r="F201">
        <f>IF(A200=Emisiones_CO2_CO2eq_LA[[#This Row],[País]],IFERROR(Emisiones_CO2_CO2eq_LA[[#This Row],[Edificios (kilotoneladas CO₂e)]]-E200,0),0)</f>
        <v>200</v>
      </c>
      <c r="G201">
        <f>IF(A200=Emisiones_CO2_CO2eq_LA[[#This Row],[País]],IFERROR(((Emisiones_CO2_CO2eq_LA[[#This Row],[Edificios (kilotoneladas CO₂e)]]-E200)/E200)*100,0),0)</f>
        <v>18.181818181818183</v>
      </c>
      <c r="H201">
        <v>0.15346476212961799</v>
      </c>
      <c r="I201">
        <v>1070</v>
      </c>
      <c r="J201">
        <f>IF(A200=Emisiones_CO2_CO2eq_LA[[#This Row],[País]],IFERROR(Emisiones_CO2_CO2eq_LA[[#This Row],[Industria (kilotoneladas CO₂e)]]-I200,0),0)</f>
        <v>100</v>
      </c>
      <c r="K201">
        <f>IF(A200=Emisiones_CO2_CO2eq_LA[[#This Row],[País]],IFERROR(((Emisiones_CO2_CO2eq_LA[[#This Row],[Industria (kilotoneladas CO₂e)]]-I200)/I200)*100,0),0)</f>
        <v>10.309278350515463</v>
      </c>
      <c r="L201">
        <v>0.126313304214378</v>
      </c>
      <c r="M201">
        <v>-10010</v>
      </c>
      <c r="N201">
        <f>IF(A200=Emisiones_CO2_CO2eq_LA[[#This Row],[País]],IFERROR(Emisiones_CO2_CO2eq_LA[[#This Row],[UCTUS (kilotoneladas CO₂e)]]-M200,0),0)</f>
        <v>0</v>
      </c>
      <c r="O201">
        <f>IF(A200=Emisiones_CO2_CO2eq_LA[[#This Row],[País]],IFERROR(((Emisiones_CO2_CO2eq_LA[[#This Row],[UCTUS (kilotoneladas CO₂e)]]-M200)/M200)*100,0),0)</f>
        <v>0</v>
      </c>
      <c r="P201">
        <v>-1.18167866839806</v>
      </c>
      <c r="Q201">
        <v>100</v>
      </c>
      <c r="R201">
        <f>IF(A200=Emisiones_CO2_CO2eq_LA[[#This Row],[País]],IFERROR(Emisiones_CO2_CO2eq_LA[[#This Row],[Otras Quemas de Combustible (kilotoneladas CO₂e)]]-Q200,0),0)</f>
        <v>0</v>
      </c>
      <c r="S201">
        <f>IF(A200=Emisiones_CO2_CO2eq_LA[[#This Row],[País]],IFERROR(((Emisiones_CO2_CO2eq_LA[[#This Row],[Otras Quemas de Combustible (kilotoneladas CO₂e)]]-Q200)/Q200)*100,0),0)</f>
        <v>0</v>
      </c>
      <c r="T201">
        <v>0.01</v>
      </c>
      <c r="U201">
        <v>5300</v>
      </c>
      <c r="V201">
        <f>IF(A200=Emisiones_CO2_CO2eq_LA[[#This Row],[País]],IFERROR(Emisiones_CO2_CO2eq_LA[[#This Row],[Transporte (kilotoneladas CO₂e)]]-U200,0),0)</f>
        <v>100</v>
      </c>
      <c r="W201">
        <f>IF(A200=Emisiones_CO2_CO2eq_LA[[#This Row],[País]],IFERROR(((Emisiones_CO2_CO2eq_LA[[#This Row],[Transporte (kilotoneladas CO₂e)]]-U200)/U200)*100,0),0)</f>
        <v>1.9230769230769231</v>
      </c>
      <c r="X201">
        <v>0.62566403022075301</v>
      </c>
      <c r="Y201">
        <v>1300</v>
      </c>
      <c r="Z201">
        <f>IF(A200=Emisiones_CO2_CO2eq_LA[[#This Row],[País]],IFERROR(Emisiones_CO2_CO2eq_LA[[#This Row],[Manufactura y Construcción (kilotoneladas CO₂e)]]-Y200,0),0)</f>
        <v>200</v>
      </c>
      <c r="AA201">
        <f>IF(A200=Emisiones_CO2_CO2eq_LA[[#This Row],[País]],IFERROR(((Emisiones_CO2_CO2eq_LA[[#This Row],[Manufactura y Construcción (kilotoneladas CO₂e)]]-Y200)/Y200)*100,0),0)</f>
        <v>18.181818181818183</v>
      </c>
      <c r="AB201">
        <v>0.15346476212961799</v>
      </c>
      <c r="AC201">
        <v>0</v>
      </c>
      <c r="AD201">
        <f>IF(A200=Emisiones_CO2_CO2eq_LA[[#This Row],[País]],IFERROR(Emisiones_CO2_CO2eq_LA[[#This Row],[Emisiones Fugitivas (kilotoneladas CO₂e)]]-AC200,0),0)</f>
        <v>0</v>
      </c>
      <c r="AE201">
        <f>IF(A200=Emisiones_CO2_CO2eq_LA[[#This Row],[País]],IFERROR(((Emisiones_CO2_CO2eq_LA[[#This Row],[Emisiones Fugitivas (kilotoneladas CO₂e)]]-AC200)/AC200)*100,0),0)</f>
        <v>0</v>
      </c>
      <c r="AF201">
        <v>0</v>
      </c>
      <c r="AG201">
        <v>9600</v>
      </c>
      <c r="AH201">
        <f>IF(A200=Emisiones_CO2_CO2eq_LA[[#This Row],[País]],IFERROR(Emisiones_CO2_CO2eq_LA[[#This Row],[Electricidad y Calor (kilotoneladas CO₂e)]]-AG200,0),0)</f>
        <v>300</v>
      </c>
      <c r="AI201">
        <f>IF(A200=Emisiones_CO2_CO2eq_LA[[#This Row],[País]],IFERROR(((Emisiones_CO2_CO2eq_LA[[#This Row],[Electricidad y Calor (kilotoneladas CO₂e)]]-AG200)/AG200)*100,0),0)</f>
        <v>3.225806451612903</v>
      </c>
      <c r="AJ201">
        <v>1.1332782434187201</v>
      </c>
    </row>
    <row r="202" spans="1:36" x14ac:dyDescent="0.25">
      <c r="A202" t="s">
        <v>100</v>
      </c>
      <c r="B202" t="s">
        <v>419</v>
      </c>
      <c r="C202" t="s">
        <v>101</v>
      </c>
      <c r="D202">
        <v>2001</v>
      </c>
      <c r="E202">
        <v>1200</v>
      </c>
      <c r="F202">
        <f>IF(A201=Emisiones_CO2_CO2eq_LA[[#This Row],[País]],IFERROR(Emisiones_CO2_CO2eq_LA[[#This Row],[Edificios (kilotoneladas CO₂e)]]-E201,0),0)</f>
        <v>-100</v>
      </c>
      <c r="G202">
        <f>IF(A201=Emisiones_CO2_CO2eq_LA[[#This Row],[País]],IFERROR(((Emisiones_CO2_CO2eq_LA[[#This Row],[Edificios (kilotoneladas CO₂e)]]-E201)/E201)*100,0),0)</f>
        <v>-7.6923076923076925</v>
      </c>
      <c r="H202">
        <v>0.13955111059425501</v>
      </c>
      <c r="I202">
        <v>1160</v>
      </c>
      <c r="J202">
        <f>IF(A201=Emisiones_CO2_CO2eq_LA[[#This Row],[País]],IFERROR(Emisiones_CO2_CO2eq_LA[[#This Row],[Industria (kilotoneladas CO₂e)]]-I201,0),0)</f>
        <v>90</v>
      </c>
      <c r="K202">
        <f>IF(A201=Emisiones_CO2_CO2eq_LA[[#This Row],[País]],IFERROR(((Emisiones_CO2_CO2eq_LA[[#This Row],[Industria (kilotoneladas CO₂e)]]-I201)/I201)*100,0),0)</f>
        <v>8.4112149532710276</v>
      </c>
      <c r="L202">
        <v>0.13489940690777899</v>
      </c>
      <c r="M202">
        <v>-8650</v>
      </c>
      <c r="N202">
        <f>IF(A201=Emisiones_CO2_CO2eq_LA[[#This Row],[País]],IFERROR(Emisiones_CO2_CO2eq_LA[[#This Row],[UCTUS (kilotoneladas CO₂e)]]-M201,0),0)</f>
        <v>1360</v>
      </c>
      <c r="O202">
        <f>IF(A201=Emisiones_CO2_CO2eq_LA[[#This Row],[País]],IFERROR(((Emisiones_CO2_CO2eq_LA[[#This Row],[UCTUS (kilotoneladas CO₂e)]]-M201)/M201)*100,0),0)</f>
        <v>-13.586413586413586</v>
      </c>
      <c r="P202">
        <v>-1.0059309222002499</v>
      </c>
      <c r="Q202">
        <v>200</v>
      </c>
      <c r="R202">
        <f>IF(A201=Emisiones_CO2_CO2eq_LA[[#This Row],[País]],IFERROR(Emisiones_CO2_CO2eq_LA[[#This Row],[Otras Quemas de Combustible (kilotoneladas CO₂e)]]-Q201,0),0)</f>
        <v>100</v>
      </c>
      <c r="S202">
        <f>IF(A201=Emisiones_CO2_CO2eq_LA[[#This Row],[País]],IFERROR(((Emisiones_CO2_CO2eq_LA[[#This Row],[Otras Quemas de Combustible (kilotoneladas CO₂e)]]-Q201)/Q201)*100,0),0)</f>
        <v>100</v>
      </c>
      <c r="T202">
        <v>0.02</v>
      </c>
      <c r="U202">
        <v>5300</v>
      </c>
      <c r="V202">
        <f>IF(A201=Emisiones_CO2_CO2eq_LA[[#This Row],[País]],IFERROR(Emisiones_CO2_CO2eq_LA[[#This Row],[Transporte (kilotoneladas CO₂e)]]-U201,0),0)</f>
        <v>0</v>
      </c>
      <c r="W202">
        <f>IF(A201=Emisiones_CO2_CO2eq_LA[[#This Row],[País]],IFERROR(((Emisiones_CO2_CO2eq_LA[[#This Row],[Transporte (kilotoneladas CO₂e)]]-U201)/U201)*100,0),0)</f>
        <v>0</v>
      </c>
      <c r="X202">
        <v>0.61635073845795996</v>
      </c>
      <c r="Y202">
        <v>1300</v>
      </c>
      <c r="Z202">
        <f>IF(A201=Emisiones_CO2_CO2eq_LA[[#This Row],[País]],IFERROR(Emisiones_CO2_CO2eq_LA[[#This Row],[Manufactura y Construcción (kilotoneladas CO₂e)]]-Y201,0),0)</f>
        <v>0</v>
      </c>
      <c r="AA202">
        <f>IF(A201=Emisiones_CO2_CO2eq_LA[[#This Row],[País]],IFERROR(((Emisiones_CO2_CO2eq_LA[[#This Row],[Manufactura y Construcción (kilotoneladas CO₂e)]]-Y201)/Y201)*100,0),0)</f>
        <v>0</v>
      </c>
      <c r="AB202">
        <v>0.151180369810443</v>
      </c>
      <c r="AC202">
        <v>0</v>
      </c>
      <c r="AD202">
        <f>IF(A201=Emisiones_CO2_CO2eq_LA[[#This Row],[País]],IFERROR(Emisiones_CO2_CO2eq_LA[[#This Row],[Emisiones Fugitivas (kilotoneladas CO₂e)]]-AC201,0),0)</f>
        <v>0</v>
      </c>
      <c r="AE202">
        <f>IF(A201=Emisiones_CO2_CO2eq_LA[[#This Row],[País]],IFERROR(((Emisiones_CO2_CO2eq_LA[[#This Row],[Emisiones Fugitivas (kilotoneladas CO₂e)]]-AC201)/AC201)*100,0),0)</f>
        <v>0</v>
      </c>
      <c r="AF202">
        <v>0</v>
      </c>
      <c r="AG202">
        <v>9900</v>
      </c>
      <c r="AH202">
        <f>IF(A201=Emisiones_CO2_CO2eq_LA[[#This Row],[País]],IFERROR(Emisiones_CO2_CO2eq_LA[[#This Row],[Electricidad y Calor (kilotoneladas CO₂e)]]-AG201,0),0)</f>
        <v>300</v>
      </c>
      <c r="AI202">
        <f>IF(A201=Emisiones_CO2_CO2eq_LA[[#This Row],[País]],IFERROR(((Emisiones_CO2_CO2eq_LA[[#This Row],[Electricidad y Calor (kilotoneladas CO₂e)]]-AG201)/AG201)*100,0),0)</f>
        <v>3.125</v>
      </c>
      <c r="AJ202">
        <v>1.1512966624026</v>
      </c>
    </row>
    <row r="203" spans="1:36" x14ac:dyDescent="0.25">
      <c r="A203" t="s">
        <v>100</v>
      </c>
      <c r="B203" t="s">
        <v>419</v>
      </c>
      <c r="C203" t="s">
        <v>101</v>
      </c>
      <c r="D203">
        <v>2002</v>
      </c>
      <c r="E203">
        <v>1100</v>
      </c>
      <c r="F203">
        <f>IF(A202=Emisiones_CO2_CO2eq_LA[[#This Row],[País]],IFERROR(Emisiones_CO2_CO2eq_LA[[#This Row],[Edificios (kilotoneladas CO₂e)]]-E202,0),0)</f>
        <v>-100</v>
      </c>
      <c r="G203">
        <f>IF(A202=Emisiones_CO2_CO2eq_LA[[#This Row],[País]],IFERROR(((Emisiones_CO2_CO2eq_LA[[#This Row],[Edificios (kilotoneladas CO₂e)]]-E202)/E202)*100,0),0)</f>
        <v>-8.3333333333333321</v>
      </c>
      <c r="H203">
        <v>0.12607449856733499</v>
      </c>
      <c r="I203">
        <v>1280</v>
      </c>
      <c r="J203">
        <f>IF(A202=Emisiones_CO2_CO2eq_LA[[#This Row],[País]],IFERROR(Emisiones_CO2_CO2eq_LA[[#This Row],[Industria (kilotoneladas CO₂e)]]-I202,0),0)</f>
        <v>120</v>
      </c>
      <c r="K203">
        <f>IF(A202=Emisiones_CO2_CO2eq_LA[[#This Row],[País]],IFERROR(((Emisiones_CO2_CO2eq_LA[[#This Row],[Industria (kilotoneladas CO₂e)]]-I202)/I202)*100,0),0)</f>
        <v>10.344827586206897</v>
      </c>
      <c r="L203">
        <v>0.14670487106017099</v>
      </c>
      <c r="M203">
        <v>-8650</v>
      </c>
      <c r="N203">
        <f>IF(A202=Emisiones_CO2_CO2eq_LA[[#This Row],[País]],IFERROR(Emisiones_CO2_CO2eq_LA[[#This Row],[UCTUS (kilotoneladas CO₂e)]]-M202,0),0)</f>
        <v>0</v>
      </c>
      <c r="O203">
        <f>IF(A202=Emisiones_CO2_CO2eq_LA[[#This Row],[País]],IFERROR(((Emisiones_CO2_CO2eq_LA[[#This Row],[UCTUS (kilotoneladas CO₂e)]]-M202)/M202)*100,0),0)</f>
        <v>0</v>
      </c>
      <c r="P203">
        <v>-0.99140401146131796</v>
      </c>
      <c r="Q203">
        <v>200</v>
      </c>
      <c r="R203">
        <f>IF(A202=Emisiones_CO2_CO2eq_LA[[#This Row],[País]],IFERROR(Emisiones_CO2_CO2eq_LA[[#This Row],[Otras Quemas de Combustible (kilotoneladas CO₂e)]]-Q202,0),0)</f>
        <v>0</v>
      </c>
      <c r="S203">
        <f>IF(A202=Emisiones_CO2_CO2eq_LA[[#This Row],[País]],IFERROR(((Emisiones_CO2_CO2eq_LA[[#This Row],[Otras Quemas de Combustible (kilotoneladas CO₂e)]]-Q202)/Q202)*100,0),0)</f>
        <v>0</v>
      </c>
      <c r="T203">
        <v>0.02</v>
      </c>
      <c r="U203">
        <v>5700</v>
      </c>
      <c r="V203">
        <f>IF(A202=Emisiones_CO2_CO2eq_LA[[#This Row],[País]],IFERROR(Emisiones_CO2_CO2eq_LA[[#This Row],[Transporte (kilotoneladas CO₂e)]]-U202,0),0)</f>
        <v>400</v>
      </c>
      <c r="W203">
        <f>IF(A202=Emisiones_CO2_CO2eq_LA[[#This Row],[País]],IFERROR(((Emisiones_CO2_CO2eq_LA[[#This Row],[Transporte (kilotoneladas CO₂e)]]-U202)/U202)*100,0),0)</f>
        <v>7.5471698113207548</v>
      </c>
      <c r="X203">
        <v>0.653295128939828</v>
      </c>
      <c r="Y203">
        <v>2100</v>
      </c>
      <c r="Z203">
        <f>IF(A202=Emisiones_CO2_CO2eq_LA[[#This Row],[País]],IFERROR(Emisiones_CO2_CO2eq_LA[[#This Row],[Manufactura y Construcción (kilotoneladas CO₂e)]]-Y202,0),0)</f>
        <v>800</v>
      </c>
      <c r="AA203">
        <f>IF(A202=Emisiones_CO2_CO2eq_LA[[#This Row],[País]],IFERROR(((Emisiones_CO2_CO2eq_LA[[#This Row],[Manufactura y Construcción (kilotoneladas CO₂e)]]-Y202)/Y202)*100,0),0)</f>
        <v>61.53846153846154</v>
      </c>
      <c r="AB203">
        <v>0.24068767908309399</v>
      </c>
      <c r="AC203">
        <v>0</v>
      </c>
      <c r="AD203">
        <f>IF(A202=Emisiones_CO2_CO2eq_LA[[#This Row],[País]],IFERROR(Emisiones_CO2_CO2eq_LA[[#This Row],[Emisiones Fugitivas (kilotoneladas CO₂e)]]-AC202,0),0)</f>
        <v>0</v>
      </c>
      <c r="AE203">
        <f>IF(A202=Emisiones_CO2_CO2eq_LA[[#This Row],[País]],IFERROR(((Emisiones_CO2_CO2eq_LA[[#This Row],[Emisiones Fugitivas (kilotoneladas CO₂e)]]-AC202)/AC202)*100,0),0)</f>
        <v>0</v>
      </c>
      <c r="AF203">
        <v>0</v>
      </c>
      <c r="AG203">
        <v>10500</v>
      </c>
      <c r="AH203">
        <f>IF(A202=Emisiones_CO2_CO2eq_LA[[#This Row],[País]],IFERROR(Emisiones_CO2_CO2eq_LA[[#This Row],[Electricidad y Calor (kilotoneladas CO₂e)]]-AG202,0),0)</f>
        <v>600</v>
      </c>
      <c r="AI203">
        <f>IF(A202=Emisiones_CO2_CO2eq_LA[[#This Row],[País]],IFERROR(((Emisiones_CO2_CO2eq_LA[[#This Row],[Electricidad y Calor (kilotoneladas CO₂e)]]-AG202)/AG202)*100,0),0)</f>
        <v>6.0606060606060606</v>
      </c>
      <c r="AJ203">
        <v>1.2034383954154699</v>
      </c>
    </row>
    <row r="204" spans="1:36" x14ac:dyDescent="0.25">
      <c r="A204" t="s">
        <v>100</v>
      </c>
      <c r="B204" t="s">
        <v>419</v>
      </c>
      <c r="C204" t="s">
        <v>101</v>
      </c>
      <c r="D204">
        <v>2003</v>
      </c>
      <c r="E204">
        <v>1000</v>
      </c>
      <c r="F204">
        <f>IF(A203=Emisiones_CO2_CO2eq_LA[[#This Row],[País]],IFERROR(Emisiones_CO2_CO2eq_LA[[#This Row],[Edificios (kilotoneladas CO₂e)]]-E203,0),0)</f>
        <v>-100</v>
      </c>
      <c r="G204">
        <f>IF(A203=Emisiones_CO2_CO2eq_LA[[#This Row],[País]],IFERROR(((Emisiones_CO2_CO2eq_LA[[#This Row],[Edificios (kilotoneladas CO₂e)]]-E203)/E203)*100,0),0)</f>
        <v>-9.0909090909090917</v>
      </c>
      <c r="H204">
        <v>0.112994350282485</v>
      </c>
      <c r="I204">
        <v>1210</v>
      </c>
      <c r="J204">
        <f>IF(A203=Emisiones_CO2_CO2eq_LA[[#This Row],[País]],IFERROR(Emisiones_CO2_CO2eq_LA[[#This Row],[Industria (kilotoneladas CO₂e)]]-I203,0),0)</f>
        <v>-70</v>
      </c>
      <c r="K204">
        <f>IF(A203=Emisiones_CO2_CO2eq_LA[[#This Row],[País]],IFERROR(((Emisiones_CO2_CO2eq_LA[[#This Row],[Industria (kilotoneladas CO₂e)]]-I203)/I203)*100,0),0)</f>
        <v>-5.46875</v>
      </c>
      <c r="L204">
        <v>0.13672316384180699</v>
      </c>
      <c r="M204">
        <v>-8650</v>
      </c>
      <c r="N204">
        <f>IF(A203=Emisiones_CO2_CO2eq_LA[[#This Row],[País]],IFERROR(Emisiones_CO2_CO2eq_LA[[#This Row],[UCTUS (kilotoneladas CO₂e)]]-M203,0),0)</f>
        <v>0</v>
      </c>
      <c r="O204">
        <f>IF(A203=Emisiones_CO2_CO2eq_LA[[#This Row],[País]],IFERROR(((Emisiones_CO2_CO2eq_LA[[#This Row],[UCTUS (kilotoneladas CO₂e)]]-M203)/M203)*100,0),0)</f>
        <v>0</v>
      </c>
      <c r="P204">
        <v>-0.97740112994350203</v>
      </c>
      <c r="Q204">
        <v>100</v>
      </c>
      <c r="R204">
        <f>IF(A203=Emisiones_CO2_CO2eq_LA[[#This Row],[País]],IFERROR(Emisiones_CO2_CO2eq_LA[[#This Row],[Otras Quemas de Combustible (kilotoneladas CO₂e)]]-Q203,0),0)</f>
        <v>-100</v>
      </c>
      <c r="S204">
        <f>IF(A203=Emisiones_CO2_CO2eq_LA[[#This Row],[País]],IFERROR(((Emisiones_CO2_CO2eq_LA[[#This Row],[Otras Quemas de Combustible (kilotoneladas CO₂e)]]-Q203)/Q203)*100,0),0)</f>
        <v>-50</v>
      </c>
      <c r="T204">
        <v>0.01</v>
      </c>
      <c r="U204">
        <v>5200</v>
      </c>
      <c r="V204">
        <f>IF(A203=Emisiones_CO2_CO2eq_LA[[#This Row],[País]],IFERROR(Emisiones_CO2_CO2eq_LA[[#This Row],[Transporte (kilotoneladas CO₂e)]]-U203,0),0)</f>
        <v>-500</v>
      </c>
      <c r="W204">
        <f>IF(A203=Emisiones_CO2_CO2eq_LA[[#This Row],[País]],IFERROR(((Emisiones_CO2_CO2eq_LA[[#This Row],[Transporte (kilotoneladas CO₂e)]]-U203)/U203)*100,0),0)</f>
        <v>-8.7719298245614024</v>
      </c>
      <c r="X204">
        <v>0.58757062146892602</v>
      </c>
      <c r="Y204">
        <v>2100</v>
      </c>
      <c r="Z204">
        <f>IF(A203=Emisiones_CO2_CO2eq_LA[[#This Row],[País]],IFERROR(Emisiones_CO2_CO2eq_LA[[#This Row],[Manufactura y Construcción (kilotoneladas CO₂e)]]-Y203,0),0)</f>
        <v>0</v>
      </c>
      <c r="AA204">
        <f>IF(A203=Emisiones_CO2_CO2eq_LA[[#This Row],[País]],IFERROR(((Emisiones_CO2_CO2eq_LA[[#This Row],[Manufactura y Construcción (kilotoneladas CO₂e)]]-Y203)/Y203)*100,0),0)</f>
        <v>0</v>
      </c>
      <c r="AB204">
        <v>0.23728813559322001</v>
      </c>
      <c r="AC204">
        <v>0</v>
      </c>
      <c r="AD204">
        <f>IF(A203=Emisiones_CO2_CO2eq_LA[[#This Row],[País]],IFERROR(Emisiones_CO2_CO2eq_LA[[#This Row],[Emisiones Fugitivas (kilotoneladas CO₂e)]]-AC203,0),0)</f>
        <v>0</v>
      </c>
      <c r="AE204">
        <f>IF(A203=Emisiones_CO2_CO2eq_LA[[#This Row],[País]],IFERROR(((Emisiones_CO2_CO2eq_LA[[#This Row],[Emisiones Fugitivas (kilotoneladas CO₂e)]]-AC203)/AC203)*100,0),0)</f>
        <v>0</v>
      </c>
      <c r="AF204">
        <v>0</v>
      </c>
      <c r="AG204">
        <v>9200</v>
      </c>
      <c r="AH204">
        <f>IF(A203=Emisiones_CO2_CO2eq_LA[[#This Row],[País]],IFERROR(Emisiones_CO2_CO2eq_LA[[#This Row],[Electricidad y Calor (kilotoneladas CO₂e)]]-AG203,0),0)</f>
        <v>-1300</v>
      </c>
      <c r="AI204">
        <f>IF(A203=Emisiones_CO2_CO2eq_LA[[#This Row],[País]],IFERROR(((Emisiones_CO2_CO2eq_LA[[#This Row],[Electricidad y Calor (kilotoneladas CO₂e)]]-AG203)/AG203)*100,0),0)</f>
        <v>-12.380952380952381</v>
      </c>
      <c r="AJ204">
        <v>1.03954802259887</v>
      </c>
    </row>
    <row r="205" spans="1:36" x14ac:dyDescent="0.25">
      <c r="A205" t="s">
        <v>100</v>
      </c>
      <c r="B205" t="s">
        <v>419</v>
      </c>
      <c r="C205" t="s">
        <v>101</v>
      </c>
      <c r="D205">
        <v>2004</v>
      </c>
      <c r="E205">
        <v>1100</v>
      </c>
      <c r="F205">
        <f>IF(A204=Emisiones_CO2_CO2eq_LA[[#This Row],[País]],IFERROR(Emisiones_CO2_CO2eq_LA[[#This Row],[Edificios (kilotoneladas CO₂e)]]-E204,0),0)</f>
        <v>100</v>
      </c>
      <c r="G205">
        <f>IF(A204=Emisiones_CO2_CO2eq_LA[[#This Row],[País]],IFERROR(((Emisiones_CO2_CO2eq_LA[[#This Row],[Edificios (kilotoneladas CO₂e)]]-E204)/E204)*100,0),0)</f>
        <v>10</v>
      </c>
      <c r="H205">
        <v>0.122576331624693</v>
      </c>
      <c r="I205">
        <v>1100</v>
      </c>
      <c r="J205">
        <f>IF(A204=Emisiones_CO2_CO2eq_LA[[#This Row],[País]],IFERROR(Emisiones_CO2_CO2eq_LA[[#This Row],[Industria (kilotoneladas CO₂e)]]-I204,0),0)</f>
        <v>-110</v>
      </c>
      <c r="K205">
        <f>IF(A204=Emisiones_CO2_CO2eq_LA[[#This Row],[País]],IFERROR(((Emisiones_CO2_CO2eq_LA[[#This Row],[Industria (kilotoneladas CO₂e)]]-I204)/I204)*100,0),0)</f>
        <v>-9.0909090909090917</v>
      </c>
      <c r="L205">
        <v>0.122576331624693</v>
      </c>
      <c r="M205">
        <v>-8650</v>
      </c>
      <c r="N205">
        <f>IF(A204=Emisiones_CO2_CO2eq_LA[[#This Row],[País]],IFERROR(Emisiones_CO2_CO2eq_LA[[#This Row],[UCTUS (kilotoneladas CO₂e)]]-M204,0),0)</f>
        <v>0</v>
      </c>
      <c r="O205">
        <f>IF(A204=Emisiones_CO2_CO2eq_LA[[#This Row],[País]],IFERROR(((Emisiones_CO2_CO2eq_LA[[#This Row],[UCTUS (kilotoneladas CO₂e)]]-M204)/M204)*100,0),0)</f>
        <v>0</v>
      </c>
      <c r="P205">
        <v>-0.96389569868508995</v>
      </c>
      <c r="Q205">
        <v>200</v>
      </c>
      <c r="R205">
        <f>IF(A204=Emisiones_CO2_CO2eq_LA[[#This Row],[País]],IFERROR(Emisiones_CO2_CO2eq_LA[[#This Row],[Otras Quemas de Combustible (kilotoneladas CO₂e)]]-Q204,0),0)</f>
        <v>100</v>
      </c>
      <c r="S205">
        <f>IF(A204=Emisiones_CO2_CO2eq_LA[[#This Row],[País]],IFERROR(((Emisiones_CO2_CO2eq_LA[[#This Row],[Otras Quemas de Combustible (kilotoneladas CO₂e)]]-Q204)/Q204)*100,0),0)</f>
        <v>100</v>
      </c>
      <c r="T205">
        <v>0.02</v>
      </c>
      <c r="U205">
        <v>5300</v>
      </c>
      <c r="V205">
        <f>IF(A204=Emisiones_CO2_CO2eq_LA[[#This Row],[País]],IFERROR(Emisiones_CO2_CO2eq_LA[[#This Row],[Transporte (kilotoneladas CO₂e)]]-U204,0),0)</f>
        <v>100</v>
      </c>
      <c r="W205">
        <f>IF(A204=Emisiones_CO2_CO2eq_LA[[#This Row],[País]],IFERROR(((Emisiones_CO2_CO2eq_LA[[#This Row],[Transporte (kilotoneladas CO₂e)]]-U204)/U204)*100,0),0)</f>
        <v>1.9230769230769231</v>
      </c>
      <c r="X205">
        <v>0.59059505237352306</v>
      </c>
      <c r="Y205">
        <v>1600</v>
      </c>
      <c r="Z205">
        <f>IF(A204=Emisiones_CO2_CO2eq_LA[[#This Row],[País]],IFERROR(Emisiones_CO2_CO2eq_LA[[#This Row],[Manufactura y Construcción (kilotoneladas CO₂e)]]-Y204,0),0)</f>
        <v>-500</v>
      </c>
      <c r="AA205">
        <f>IF(A204=Emisiones_CO2_CO2eq_LA[[#This Row],[País]],IFERROR(((Emisiones_CO2_CO2eq_LA[[#This Row],[Manufactura y Construcción (kilotoneladas CO₂e)]]-Y204)/Y204)*100,0),0)</f>
        <v>-23.809523809523807</v>
      </c>
      <c r="AB205">
        <v>0.178292845999554</v>
      </c>
      <c r="AC205">
        <v>0</v>
      </c>
      <c r="AD205">
        <f>IF(A204=Emisiones_CO2_CO2eq_LA[[#This Row],[País]],IFERROR(Emisiones_CO2_CO2eq_LA[[#This Row],[Emisiones Fugitivas (kilotoneladas CO₂e)]]-AC204,0),0)</f>
        <v>0</v>
      </c>
      <c r="AE205">
        <f>IF(A204=Emisiones_CO2_CO2eq_LA[[#This Row],[País]],IFERROR(((Emisiones_CO2_CO2eq_LA[[#This Row],[Emisiones Fugitivas (kilotoneladas CO₂e)]]-AC204)/AC204)*100,0),0)</f>
        <v>0</v>
      </c>
      <c r="AF205">
        <v>0</v>
      </c>
      <c r="AG205">
        <v>8100</v>
      </c>
      <c r="AH205">
        <f>IF(A204=Emisiones_CO2_CO2eq_LA[[#This Row],[País]],IFERROR(Emisiones_CO2_CO2eq_LA[[#This Row],[Electricidad y Calor (kilotoneladas CO₂e)]]-AG204,0),0)</f>
        <v>-1100</v>
      </c>
      <c r="AI205">
        <f>IF(A204=Emisiones_CO2_CO2eq_LA[[#This Row],[País]],IFERROR(((Emisiones_CO2_CO2eq_LA[[#This Row],[Electricidad y Calor (kilotoneladas CO₂e)]]-AG204)/AG204)*100,0),0)</f>
        <v>-11.956521739130435</v>
      </c>
      <c r="AJ205">
        <v>0.90260753287274298</v>
      </c>
    </row>
    <row r="206" spans="1:36" x14ac:dyDescent="0.25">
      <c r="A206" t="s">
        <v>100</v>
      </c>
      <c r="B206" t="s">
        <v>419</v>
      </c>
      <c r="C206" t="s">
        <v>101</v>
      </c>
      <c r="D206">
        <v>2005</v>
      </c>
      <c r="E206">
        <v>1100</v>
      </c>
      <c r="F206">
        <f>IF(A205=Emisiones_CO2_CO2eq_LA[[#This Row],[País]],IFERROR(Emisiones_CO2_CO2eq_LA[[#This Row],[Edificios (kilotoneladas CO₂e)]]-E205,0),0)</f>
        <v>0</v>
      </c>
      <c r="G206">
        <f>IF(A205=Emisiones_CO2_CO2eq_LA[[#This Row],[País]],IFERROR(((Emisiones_CO2_CO2eq_LA[[#This Row],[Edificios (kilotoneladas CO₂e)]]-E205)/E205)*100,0),0)</f>
        <v>0</v>
      </c>
      <c r="H206">
        <v>0.12091898428053199</v>
      </c>
      <c r="I206">
        <v>1140</v>
      </c>
      <c r="J206">
        <f>IF(A205=Emisiones_CO2_CO2eq_LA[[#This Row],[País]],IFERROR(Emisiones_CO2_CO2eq_LA[[#This Row],[Industria (kilotoneladas CO₂e)]]-I205,0),0)</f>
        <v>40</v>
      </c>
      <c r="K206">
        <f>IF(A205=Emisiones_CO2_CO2eq_LA[[#This Row],[País]],IFERROR(((Emisiones_CO2_CO2eq_LA[[#This Row],[Industria (kilotoneladas CO₂e)]]-I205)/I205)*100,0),0)</f>
        <v>3.6363636363636362</v>
      </c>
      <c r="L206">
        <v>0.12531603825436899</v>
      </c>
      <c r="M206">
        <v>-8650</v>
      </c>
      <c r="N206">
        <f>IF(A205=Emisiones_CO2_CO2eq_LA[[#This Row],[País]],IFERROR(Emisiones_CO2_CO2eq_LA[[#This Row],[UCTUS (kilotoneladas CO₂e)]]-M205,0),0)</f>
        <v>0</v>
      </c>
      <c r="O206">
        <f>IF(A205=Emisiones_CO2_CO2eq_LA[[#This Row],[País]],IFERROR(((Emisiones_CO2_CO2eq_LA[[#This Row],[UCTUS (kilotoneladas CO₂e)]]-M205)/M205)*100,0),0)</f>
        <v>0</v>
      </c>
      <c r="P206">
        <v>-0.95086292184236498</v>
      </c>
      <c r="Q206">
        <v>200</v>
      </c>
      <c r="R206">
        <f>IF(A205=Emisiones_CO2_CO2eq_LA[[#This Row],[País]],IFERROR(Emisiones_CO2_CO2eq_LA[[#This Row],[Otras Quemas de Combustible (kilotoneladas CO₂e)]]-Q205,0),0)</f>
        <v>0</v>
      </c>
      <c r="S206">
        <f>IF(A205=Emisiones_CO2_CO2eq_LA[[#This Row],[País]],IFERROR(((Emisiones_CO2_CO2eq_LA[[#This Row],[Otras Quemas de Combustible (kilotoneladas CO₂e)]]-Q205)/Q205)*100,0),0)</f>
        <v>0</v>
      </c>
      <c r="T206">
        <v>0.02</v>
      </c>
      <c r="U206">
        <v>5500</v>
      </c>
      <c r="V206">
        <f>IF(A205=Emisiones_CO2_CO2eq_LA[[#This Row],[País]],IFERROR(Emisiones_CO2_CO2eq_LA[[#This Row],[Transporte (kilotoneladas CO₂e)]]-U205,0),0)</f>
        <v>200</v>
      </c>
      <c r="W206">
        <f>IF(A205=Emisiones_CO2_CO2eq_LA[[#This Row],[País]],IFERROR(((Emisiones_CO2_CO2eq_LA[[#This Row],[Transporte (kilotoneladas CO₂e)]]-U205)/U205)*100,0),0)</f>
        <v>3.7735849056603774</v>
      </c>
      <c r="X206">
        <v>0.60459492140266002</v>
      </c>
      <c r="Y206">
        <v>1800</v>
      </c>
      <c r="Z206">
        <f>IF(A205=Emisiones_CO2_CO2eq_LA[[#This Row],[País]],IFERROR(Emisiones_CO2_CO2eq_LA[[#This Row],[Manufactura y Construcción (kilotoneladas CO₂e)]]-Y205,0),0)</f>
        <v>200</v>
      </c>
      <c r="AA206">
        <f>IF(A205=Emisiones_CO2_CO2eq_LA[[#This Row],[País]],IFERROR(((Emisiones_CO2_CO2eq_LA[[#This Row],[Manufactura y Construcción (kilotoneladas CO₂e)]]-Y205)/Y205)*100,0),0)</f>
        <v>12.5</v>
      </c>
      <c r="AB206">
        <v>0.19786742882268801</v>
      </c>
      <c r="AC206">
        <v>0</v>
      </c>
      <c r="AD206">
        <f>IF(A205=Emisiones_CO2_CO2eq_LA[[#This Row],[País]],IFERROR(Emisiones_CO2_CO2eq_LA[[#This Row],[Emisiones Fugitivas (kilotoneladas CO₂e)]]-AC205,0),0)</f>
        <v>0</v>
      </c>
      <c r="AE206">
        <f>IF(A205=Emisiones_CO2_CO2eq_LA[[#This Row],[País]],IFERROR(((Emisiones_CO2_CO2eq_LA[[#This Row],[Emisiones Fugitivas (kilotoneladas CO₂e)]]-AC205)/AC205)*100,0),0)</f>
        <v>0</v>
      </c>
      <c r="AF206">
        <v>0</v>
      </c>
      <c r="AG206">
        <v>8600</v>
      </c>
      <c r="AH206">
        <f>IF(A205=Emisiones_CO2_CO2eq_LA[[#This Row],[País]],IFERROR(Emisiones_CO2_CO2eq_LA[[#This Row],[Electricidad y Calor (kilotoneladas CO₂e)]]-AG205,0),0)</f>
        <v>500</v>
      </c>
      <c r="AI206">
        <f>IF(A205=Emisiones_CO2_CO2eq_LA[[#This Row],[País]],IFERROR(((Emisiones_CO2_CO2eq_LA[[#This Row],[Electricidad y Calor (kilotoneladas CO₂e)]]-AG205)/AG205)*100,0),0)</f>
        <v>6.1728395061728394</v>
      </c>
      <c r="AJ206">
        <v>0.94536660437506803</v>
      </c>
    </row>
    <row r="207" spans="1:36" x14ac:dyDescent="0.25">
      <c r="A207" t="s">
        <v>100</v>
      </c>
      <c r="B207" t="s">
        <v>419</v>
      </c>
      <c r="C207" t="s">
        <v>101</v>
      </c>
      <c r="D207">
        <v>2006</v>
      </c>
      <c r="E207">
        <v>1300</v>
      </c>
      <c r="F207">
        <f>IF(A206=Emisiones_CO2_CO2eq_LA[[#This Row],[País]],IFERROR(Emisiones_CO2_CO2eq_LA[[#This Row],[Edificios (kilotoneladas CO₂e)]]-E206,0),0)</f>
        <v>200</v>
      </c>
      <c r="G207">
        <f>IF(A206=Emisiones_CO2_CO2eq_LA[[#This Row],[País]],IFERROR(((Emisiones_CO2_CO2eq_LA[[#This Row],[Edificios (kilotoneladas CO₂e)]]-E206)/E206)*100,0),0)</f>
        <v>18.181818181818183</v>
      </c>
      <c r="H207">
        <v>0.14101312506779401</v>
      </c>
      <c r="I207">
        <v>1540</v>
      </c>
      <c r="J207">
        <f>IF(A206=Emisiones_CO2_CO2eq_LA[[#This Row],[País]],IFERROR(Emisiones_CO2_CO2eq_LA[[#This Row],[Industria (kilotoneladas CO₂e)]]-I206,0),0)</f>
        <v>400</v>
      </c>
      <c r="K207">
        <f>IF(A206=Emisiones_CO2_CO2eq_LA[[#This Row],[País]],IFERROR(((Emisiones_CO2_CO2eq_LA[[#This Row],[Industria (kilotoneladas CO₂e)]]-I206)/I206)*100,0),0)</f>
        <v>35.087719298245609</v>
      </c>
      <c r="L207">
        <v>0.16704631738800299</v>
      </c>
      <c r="M207">
        <v>-8730</v>
      </c>
      <c r="N207">
        <f>IF(A206=Emisiones_CO2_CO2eq_LA[[#This Row],[País]],IFERROR(Emisiones_CO2_CO2eq_LA[[#This Row],[UCTUS (kilotoneladas CO₂e)]]-M206,0),0)</f>
        <v>-80</v>
      </c>
      <c r="O207">
        <f>IF(A206=Emisiones_CO2_CO2eq_LA[[#This Row],[País]],IFERROR(((Emisiones_CO2_CO2eq_LA[[#This Row],[UCTUS (kilotoneladas CO₂e)]]-M206)/M206)*100,0),0)</f>
        <v>0.92485549132947986</v>
      </c>
      <c r="P207">
        <v>-0.94695737064757501</v>
      </c>
      <c r="Q207">
        <v>200</v>
      </c>
      <c r="R207">
        <f>IF(A206=Emisiones_CO2_CO2eq_LA[[#This Row],[País]],IFERROR(Emisiones_CO2_CO2eq_LA[[#This Row],[Otras Quemas de Combustible (kilotoneladas CO₂e)]]-Q206,0),0)</f>
        <v>0</v>
      </c>
      <c r="S207">
        <f>IF(A206=Emisiones_CO2_CO2eq_LA[[#This Row],[País]],IFERROR(((Emisiones_CO2_CO2eq_LA[[#This Row],[Otras Quemas de Combustible (kilotoneladas CO₂e)]]-Q206)/Q206)*100,0),0)</f>
        <v>0</v>
      </c>
      <c r="T207">
        <v>0.02</v>
      </c>
      <c r="U207">
        <v>5500</v>
      </c>
      <c r="V207">
        <f>IF(A206=Emisiones_CO2_CO2eq_LA[[#This Row],[País]],IFERROR(Emisiones_CO2_CO2eq_LA[[#This Row],[Transporte (kilotoneladas CO₂e)]]-U206,0),0)</f>
        <v>0</v>
      </c>
      <c r="W207">
        <f>IF(A206=Emisiones_CO2_CO2eq_LA[[#This Row],[País]],IFERROR(((Emisiones_CO2_CO2eq_LA[[#This Row],[Transporte (kilotoneladas CO₂e)]]-U206)/U206)*100,0),0)</f>
        <v>0</v>
      </c>
      <c r="X207">
        <v>0.59659399067143903</v>
      </c>
      <c r="Y207">
        <v>2200</v>
      </c>
      <c r="Z207">
        <f>IF(A206=Emisiones_CO2_CO2eq_LA[[#This Row],[País]],IFERROR(Emisiones_CO2_CO2eq_LA[[#This Row],[Manufactura y Construcción (kilotoneladas CO₂e)]]-Y206,0),0)</f>
        <v>400</v>
      </c>
      <c r="AA207">
        <f>IF(A206=Emisiones_CO2_CO2eq_LA[[#This Row],[País]],IFERROR(((Emisiones_CO2_CO2eq_LA[[#This Row],[Manufactura y Construcción (kilotoneladas CO₂e)]]-Y206)/Y206)*100,0),0)</f>
        <v>22.222222222222221</v>
      </c>
      <c r="AB207">
        <v>0.238637596268575</v>
      </c>
      <c r="AC207">
        <v>0</v>
      </c>
      <c r="AD207">
        <f>IF(A206=Emisiones_CO2_CO2eq_LA[[#This Row],[País]],IFERROR(Emisiones_CO2_CO2eq_LA[[#This Row],[Emisiones Fugitivas (kilotoneladas CO₂e)]]-AC206,0),0)</f>
        <v>0</v>
      </c>
      <c r="AE207">
        <f>IF(A206=Emisiones_CO2_CO2eq_LA[[#This Row],[País]],IFERROR(((Emisiones_CO2_CO2eq_LA[[#This Row],[Emisiones Fugitivas (kilotoneladas CO₂e)]]-AC206)/AC206)*100,0),0)</f>
        <v>0</v>
      </c>
      <c r="AF207">
        <v>0</v>
      </c>
      <c r="AG207">
        <v>9300</v>
      </c>
      <c r="AH207">
        <f>IF(A206=Emisiones_CO2_CO2eq_LA[[#This Row],[País]],IFERROR(Emisiones_CO2_CO2eq_LA[[#This Row],[Electricidad y Calor (kilotoneladas CO₂e)]]-AG206,0),0)</f>
        <v>700</v>
      </c>
      <c r="AI207">
        <f>IF(A206=Emisiones_CO2_CO2eq_LA[[#This Row],[País]],IFERROR(((Emisiones_CO2_CO2eq_LA[[#This Row],[Electricidad y Calor (kilotoneladas CO₂e)]]-AG206)/AG206)*100,0),0)</f>
        <v>8.1395348837209305</v>
      </c>
      <c r="AJ207">
        <v>1.00878620240807</v>
      </c>
    </row>
    <row r="208" spans="1:36" x14ac:dyDescent="0.25">
      <c r="A208" t="s">
        <v>100</v>
      </c>
      <c r="B208" t="s">
        <v>419</v>
      </c>
      <c r="C208" t="s">
        <v>101</v>
      </c>
      <c r="D208">
        <v>2007</v>
      </c>
      <c r="E208">
        <v>1400</v>
      </c>
      <c r="F208">
        <f>IF(A207=Emisiones_CO2_CO2eq_LA[[#This Row],[País]],IFERROR(Emisiones_CO2_CO2eq_LA[[#This Row],[Edificios (kilotoneladas CO₂e)]]-E207,0),0)</f>
        <v>100</v>
      </c>
      <c r="G208">
        <f>IF(A207=Emisiones_CO2_CO2eq_LA[[#This Row],[País]],IFERROR(((Emisiones_CO2_CO2eq_LA[[#This Row],[Edificios (kilotoneladas CO₂e)]]-E207)/E207)*100,0),0)</f>
        <v>7.6923076923076925</v>
      </c>
      <c r="H208">
        <v>0.14990898383124501</v>
      </c>
      <c r="I208">
        <v>1650</v>
      </c>
      <c r="J208">
        <f>IF(A207=Emisiones_CO2_CO2eq_LA[[#This Row],[País]],IFERROR(Emisiones_CO2_CO2eq_LA[[#This Row],[Industria (kilotoneladas CO₂e)]]-I207,0),0)</f>
        <v>110</v>
      </c>
      <c r="K208">
        <f>IF(A207=Emisiones_CO2_CO2eq_LA[[#This Row],[País]],IFERROR(((Emisiones_CO2_CO2eq_LA[[#This Row],[Industria (kilotoneladas CO₂e)]]-I207)/I207)*100,0),0)</f>
        <v>7.1428571428571423</v>
      </c>
      <c r="L208">
        <v>0.17667844522968101</v>
      </c>
      <c r="M208">
        <v>-8730</v>
      </c>
      <c r="N208">
        <f>IF(A207=Emisiones_CO2_CO2eq_LA[[#This Row],[País]],IFERROR(Emisiones_CO2_CO2eq_LA[[#This Row],[UCTUS (kilotoneladas CO₂e)]]-M207,0),0)</f>
        <v>0</v>
      </c>
      <c r="O208">
        <f>IF(A207=Emisiones_CO2_CO2eq_LA[[#This Row],[País]],IFERROR(((Emisiones_CO2_CO2eq_LA[[#This Row],[UCTUS (kilotoneladas CO₂e)]]-M207)/M207)*100,0),0)</f>
        <v>0</v>
      </c>
      <c r="P208">
        <v>-0.93478959203340795</v>
      </c>
      <c r="Q208">
        <v>200</v>
      </c>
      <c r="R208">
        <f>IF(A207=Emisiones_CO2_CO2eq_LA[[#This Row],[País]],IFERROR(Emisiones_CO2_CO2eq_LA[[#This Row],[Otras Quemas de Combustible (kilotoneladas CO₂e)]]-Q207,0),0)</f>
        <v>0</v>
      </c>
      <c r="S208">
        <f>IF(A207=Emisiones_CO2_CO2eq_LA[[#This Row],[País]],IFERROR(((Emisiones_CO2_CO2eq_LA[[#This Row],[Otras Quemas de Combustible (kilotoneladas CO₂e)]]-Q207)/Q207)*100,0),0)</f>
        <v>0</v>
      </c>
      <c r="T208">
        <v>0.02</v>
      </c>
      <c r="U208">
        <v>5500</v>
      </c>
      <c r="V208">
        <f>IF(A207=Emisiones_CO2_CO2eq_LA[[#This Row],[País]],IFERROR(Emisiones_CO2_CO2eq_LA[[#This Row],[Transporte (kilotoneladas CO₂e)]]-U207,0),0)</f>
        <v>0</v>
      </c>
      <c r="W208">
        <f>IF(A207=Emisiones_CO2_CO2eq_LA[[#This Row],[País]],IFERROR(((Emisiones_CO2_CO2eq_LA[[#This Row],[Transporte (kilotoneladas CO₂e)]]-U207)/U207)*100,0),0)</f>
        <v>0</v>
      </c>
      <c r="X208">
        <v>0.58892815076560601</v>
      </c>
      <c r="Y208">
        <v>2300</v>
      </c>
      <c r="Z208">
        <f>IF(A207=Emisiones_CO2_CO2eq_LA[[#This Row],[País]],IFERROR(Emisiones_CO2_CO2eq_LA[[#This Row],[Manufactura y Construcción (kilotoneladas CO₂e)]]-Y207,0),0)</f>
        <v>100</v>
      </c>
      <c r="AA208">
        <f>IF(A207=Emisiones_CO2_CO2eq_LA[[#This Row],[País]],IFERROR(((Emisiones_CO2_CO2eq_LA[[#This Row],[Manufactura y Construcción (kilotoneladas CO₂e)]]-Y207)/Y207)*100,0),0)</f>
        <v>4.5454545454545459</v>
      </c>
      <c r="AB208">
        <v>0.246279044865617</v>
      </c>
      <c r="AC208">
        <v>0</v>
      </c>
      <c r="AD208">
        <f>IF(A207=Emisiones_CO2_CO2eq_LA[[#This Row],[País]],IFERROR(Emisiones_CO2_CO2eq_LA[[#This Row],[Emisiones Fugitivas (kilotoneladas CO₂e)]]-AC207,0),0)</f>
        <v>0</v>
      </c>
      <c r="AE208">
        <f>IF(A207=Emisiones_CO2_CO2eq_LA[[#This Row],[País]],IFERROR(((Emisiones_CO2_CO2eq_LA[[#This Row],[Emisiones Fugitivas (kilotoneladas CO₂e)]]-AC207)/AC207)*100,0),0)</f>
        <v>0</v>
      </c>
      <c r="AF208">
        <v>0</v>
      </c>
      <c r="AG208">
        <v>9500</v>
      </c>
      <c r="AH208">
        <f>IF(A207=Emisiones_CO2_CO2eq_LA[[#This Row],[País]],IFERROR(Emisiones_CO2_CO2eq_LA[[#This Row],[Electricidad y Calor (kilotoneladas CO₂e)]]-AG207,0),0)</f>
        <v>200</v>
      </c>
      <c r="AI208">
        <f>IF(A207=Emisiones_CO2_CO2eq_LA[[#This Row],[País]],IFERROR(((Emisiones_CO2_CO2eq_LA[[#This Row],[Electricidad y Calor (kilotoneladas CO₂e)]]-AG207)/AG207)*100,0),0)</f>
        <v>2.1505376344086025</v>
      </c>
      <c r="AJ208">
        <v>1.0172395331405899</v>
      </c>
    </row>
    <row r="209" spans="1:36" x14ac:dyDescent="0.25">
      <c r="A209" t="s">
        <v>100</v>
      </c>
      <c r="B209" t="s">
        <v>419</v>
      </c>
      <c r="C209" t="s">
        <v>101</v>
      </c>
      <c r="D209">
        <v>2008</v>
      </c>
      <c r="E209">
        <v>1400</v>
      </c>
      <c r="F209">
        <f>IF(A208=Emisiones_CO2_CO2eq_LA[[#This Row],[País]],IFERROR(Emisiones_CO2_CO2eq_LA[[#This Row],[Edificios (kilotoneladas CO₂e)]]-E208,0),0)</f>
        <v>0</v>
      </c>
      <c r="G209">
        <f>IF(A208=Emisiones_CO2_CO2eq_LA[[#This Row],[País]],IFERROR(((Emisiones_CO2_CO2eq_LA[[#This Row],[Edificios (kilotoneladas CO₂e)]]-E208)/E208)*100,0),0)</f>
        <v>0</v>
      </c>
      <c r="H209">
        <v>0.14802283780926101</v>
      </c>
      <c r="I209">
        <v>1670</v>
      </c>
      <c r="J209">
        <f>IF(A208=Emisiones_CO2_CO2eq_LA[[#This Row],[País]],IFERROR(Emisiones_CO2_CO2eq_LA[[#This Row],[Industria (kilotoneladas CO₂e)]]-I208,0),0)</f>
        <v>20</v>
      </c>
      <c r="K209">
        <f>IF(A208=Emisiones_CO2_CO2eq_LA[[#This Row],[País]],IFERROR(((Emisiones_CO2_CO2eq_LA[[#This Row],[Industria (kilotoneladas CO₂e)]]-I208)/I208)*100,0),0)</f>
        <v>1.2121212121212122</v>
      </c>
      <c r="L209">
        <v>0.17657009938676199</v>
      </c>
      <c r="M209">
        <v>-8730</v>
      </c>
      <c r="N209">
        <f>IF(A208=Emisiones_CO2_CO2eq_LA[[#This Row],[País]],IFERROR(Emisiones_CO2_CO2eq_LA[[#This Row],[UCTUS (kilotoneladas CO₂e)]]-M208,0),0)</f>
        <v>0</v>
      </c>
      <c r="O209">
        <f>IF(A208=Emisiones_CO2_CO2eq_LA[[#This Row],[País]],IFERROR(((Emisiones_CO2_CO2eq_LA[[#This Row],[UCTUS (kilotoneladas CO₂e)]]-M208)/M208)*100,0),0)</f>
        <v>0</v>
      </c>
      <c r="P209">
        <v>-0.92302812433918302</v>
      </c>
      <c r="Q209">
        <v>100</v>
      </c>
      <c r="R209">
        <f>IF(A208=Emisiones_CO2_CO2eq_LA[[#This Row],[País]],IFERROR(Emisiones_CO2_CO2eq_LA[[#This Row],[Otras Quemas de Combustible (kilotoneladas CO₂e)]]-Q208,0),0)</f>
        <v>-100</v>
      </c>
      <c r="S209">
        <f>IF(A208=Emisiones_CO2_CO2eq_LA[[#This Row],[País]],IFERROR(((Emisiones_CO2_CO2eq_LA[[#This Row],[Otras Quemas de Combustible (kilotoneladas CO₂e)]]-Q208)/Q208)*100,0),0)</f>
        <v>-50</v>
      </c>
      <c r="T209">
        <v>0.01</v>
      </c>
      <c r="U209">
        <v>5000</v>
      </c>
      <c r="V209">
        <f>IF(A208=Emisiones_CO2_CO2eq_LA[[#This Row],[País]],IFERROR(Emisiones_CO2_CO2eq_LA[[#This Row],[Transporte (kilotoneladas CO₂e)]]-U208,0),0)</f>
        <v>-500</v>
      </c>
      <c r="W209">
        <f>IF(A208=Emisiones_CO2_CO2eq_LA[[#This Row],[País]],IFERROR(((Emisiones_CO2_CO2eq_LA[[#This Row],[Transporte (kilotoneladas CO₂e)]]-U208)/U208)*100,0),0)</f>
        <v>-9.0909090909090917</v>
      </c>
      <c r="X209">
        <v>0.52865299217593498</v>
      </c>
      <c r="Y209">
        <v>2400</v>
      </c>
      <c r="Z209">
        <f>IF(A208=Emisiones_CO2_CO2eq_LA[[#This Row],[País]],IFERROR(Emisiones_CO2_CO2eq_LA[[#This Row],[Manufactura y Construcción (kilotoneladas CO₂e)]]-Y208,0),0)</f>
        <v>100</v>
      </c>
      <c r="AA209">
        <f>IF(A208=Emisiones_CO2_CO2eq_LA[[#This Row],[País]],IFERROR(((Emisiones_CO2_CO2eq_LA[[#This Row],[Manufactura y Construcción (kilotoneladas CO₂e)]]-Y208)/Y208)*100,0),0)</f>
        <v>4.3478260869565215</v>
      </c>
      <c r="AB209">
        <v>0.25375343624444902</v>
      </c>
      <c r="AC209">
        <v>0</v>
      </c>
      <c r="AD209">
        <f>IF(A208=Emisiones_CO2_CO2eq_LA[[#This Row],[País]],IFERROR(Emisiones_CO2_CO2eq_LA[[#This Row],[Emisiones Fugitivas (kilotoneladas CO₂e)]]-AC208,0),0)</f>
        <v>0</v>
      </c>
      <c r="AE209">
        <f>IF(A208=Emisiones_CO2_CO2eq_LA[[#This Row],[País]],IFERROR(((Emisiones_CO2_CO2eq_LA[[#This Row],[Emisiones Fugitivas (kilotoneladas CO₂e)]]-AC208)/AC208)*100,0),0)</f>
        <v>0</v>
      </c>
      <c r="AF209">
        <v>0</v>
      </c>
      <c r="AG209">
        <v>9800</v>
      </c>
      <c r="AH209">
        <f>IF(A208=Emisiones_CO2_CO2eq_LA[[#This Row],[País]],IFERROR(Emisiones_CO2_CO2eq_LA[[#This Row],[Electricidad y Calor (kilotoneladas CO₂e)]]-AG208,0),0)</f>
        <v>300</v>
      </c>
      <c r="AI209">
        <f>IF(A208=Emisiones_CO2_CO2eq_LA[[#This Row],[País]],IFERROR(((Emisiones_CO2_CO2eq_LA[[#This Row],[Electricidad y Calor (kilotoneladas CO₂e)]]-AG208)/AG208)*100,0),0)</f>
        <v>3.1578947368421053</v>
      </c>
      <c r="AJ209">
        <v>1.03615986466483</v>
      </c>
    </row>
    <row r="210" spans="1:36" x14ac:dyDescent="0.25">
      <c r="A210" t="s">
        <v>100</v>
      </c>
      <c r="B210" t="s">
        <v>419</v>
      </c>
      <c r="C210" t="s">
        <v>101</v>
      </c>
      <c r="D210">
        <v>2009</v>
      </c>
      <c r="E210">
        <v>1400</v>
      </c>
      <c r="F210">
        <f>IF(A209=Emisiones_CO2_CO2eq_LA[[#This Row],[País]],IFERROR(Emisiones_CO2_CO2eq_LA[[#This Row],[Edificios (kilotoneladas CO₂e)]]-E209,0),0)</f>
        <v>0</v>
      </c>
      <c r="G210">
        <f>IF(A209=Emisiones_CO2_CO2eq_LA[[#This Row],[País]],IFERROR(((Emisiones_CO2_CO2eq_LA[[#This Row],[Edificios (kilotoneladas CO₂e)]]-E209)/E209)*100,0),0)</f>
        <v>0</v>
      </c>
      <c r="H210">
        <v>0.14618356479064401</v>
      </c>
      <c r="I210">
        <v>1520</v>
      </c>
      <c r="J210">
        <f>IF(A209=Emisiones_CO2_CO2eq_LA[[#This Row],[País]],IFERROR(Emisiones_CO2_CO2eq_LA[[#This Row],[Industria (kilotoneladas CO₂e)]]-I209,0),0)</f>
        <v>-150</v>
      </c>
      <c r="K210">
        <f>IF(A209=Emisiones_CO2_CO2eq_LA[[#This Row],[País]],IFERROR(((Emisiones_CO2_CO2eq_LA[[#This Row],[Industria (kilotoneladas CO₂e)]]-I209)/I209)*100,0),0)</f>
        <v>-8.9820359281437128</v>
      </c>
      <c r="L210">
        <v>0.158713584629842</v>
      </c>
      <c r="M210">
        <v>-8730</v>
      </c>
      <c r="N210">
        <f>IF(A209=Emisiones_CO2_CO2eq_LA[[#This Row],[País]],IFERROR(Emisiones_CO2_CO2eq_LA[[#This Row],[UCTUS (kilotoneladas CO₂e)]]-M209,0),0)</f>
        <v>0</v>
      </c>
      <c r="O210">
        <f>IF(A209=Emisiones_CO2_CO2eq_LA[[#This Row],[País]],IFERROR(((Emisiones_CO2_CO2eq_LA[[#This Row],[UCTUS (kilotoneladas CO₂e)]]-M209)/M209)*100,0),0)</f>
        <v>0</v>
      </c>
      <c r="P210">
        <v>-0.91155894330165999</v>
      </c>
      <c r="Q210">
        <v>200</v>
      </c>
      <c r="R210">
        <f>IF(A209=Emisiones_CO2_CO2eq_LA[[#This Row],[País]],IFERROR(Emisiones_CO2_CO2eq_LA[[#This Row],[Otras Quemas de Combustible (kilotoneladas CO₂e)]]-Q209,0),0)</f>
        <v>100</v>
      </c>
      <c r="S210">
        <f>IF(A209=Emisiones_CO2_CO2eq_LA[[#This Row],[País]],IFERROR(((Emisiones_CO2_CO2eq_LA[[#This Row],[Otras Quemas de Combustible (kilotoneladas CO₂e)]]-Q209)/Q209)*100,0),0)</f>
        <v>100</v>
      </c>
      <c r="T210">
        <v>0.02</v>
      </c>
      <c r="U210">
        <v>5300</v>
      </c>
      <c r="V210">
        <f>IF(A209=Emisiones_CO2_CO2eq_LA[[#This Row],[País]],IFERROR(Emisiones_CO2_CO2eq_LA[[#This Row],[Transporte (kilotoneladas CO₂e)]]-U209,0),0)</f>
        <v>300</v>
      </c>
      <c r="W210">
        <f>IF(A209=Emisiones_CO2_CO2eq_LA[[#This Row],[País]],IFERROR(((Emisiones_CO2_CO2eq_LA[[#This Row],[Transporte (kilotoneladas CO₂e)]]-U209)/U209)*100,0),0)</f>
        <v>6</v>
      </c>
      <c r="X210">
        <v>0.55340920956458095</v>
      </c>
      <c r="Y210">
        <v>2400</v>
      </c>
      <c r="Z210">
        <f>IF(A209=Emisiones_CO2_CO2eq_LA[[#This Row],[País]],IFERROR(Emisiones_CO2_CO2eq_LA[[#This Row],[Manufactura y Construcción (kilotoneladas CO₂e)]]-Y209,0),0)</f>
        <v>0</v>
      </c>
      <c r="AA210">
        <f>IF(A209=Emisiones_CO2_CO2eq_LA[[#This Row],[País]],IFERROR(((Emisiones_CO2_CO2eq_LA[[#This Row],[Manufactura y Construcción (kilotoneladas CO₂e)]]-Y209)/Y209)*100,0),0)</f>
        <v>0</v>
      </c>
      <c r="AB210">
        <v>0.25060039678396101</v>
      </c>
      <c r="AC210">
        <v>0</v>
      </c>
      <c r="AD210">
        <f>IF(A209=Emisiones_CO2_CO2eq_LA[[#This Row],[País]],IFERROR(Emisiones_CO2_CO2eq_LA[[#This Row],[Emisiones Fugitivas (kilotoneladas CO₂e)]]-AC209,0),0)</f>
        <v>0</v>
      </c>
      <c r="AE210">
        <f>IF(A209=Emisiones_CO2_CO2eq_LA[[#This Row],[País]],IFERROR(((Emisiones_CO2_CO2eq_LA[[#This Row],[Emisiones Fugitivas (kilotoneladas CO₂e)]]-AC209)/AC209)*100,0),0)</f>
        <v>0</v>
      </c>
      <c r="AF210">
        <v>0</v>
      </c>
      <c r="AG210">
        <v>8600</v>
      </c>
      <c r="AH210">
        <f>IF(A209=Emisiones_CO2_CO2eq_LA[[#This Row],[País]],IFERROR(Emisiones_CO2_CO2eq_LA[[#This Row],[Electricidad y Calor (kilotoneladas CO₂e)]]-AG209,0),0)</f>
        <v>-1200</v>
      </c>
      <c r="AI210">
        <f>IF(A209=Emisiones_CO2_CO2eq_LA[[#This Row],[País]],IFERROR(((Emisiones_CO2_CO2eq_LA[[#This Row],[Electricidad y Calor (kilotoneladas CO₂e)]]-AG209)/AG209)*100,0),0)</f>
        <v>-12.244897959183673</v>
      </c>
      <c r="AJ210">
        <v>0.89798475514252896</v>
      </c>
    </row>
    <row r="211" spans="1:36" x14ac:dyDescent="0.25">
      <c r="A211" t="s">
        <v>100</v>
      </c>
      <c r="B211" t="s">
        <v>419</v>
      </c>
      <c r="C211" t="s">
        <v>101</v>
      </c>
      <c r="D211">
        <v>2010</v>
      </c>
      <c r="E211">
        <v>1300</v>
      </c>
      <c r="F211">
        <f>IF(A210=Emisiones_CO2_CO2eq_LA[[#This Row],[País]],IFERROR(Emisiones_CO2_CO2eq_LA[[#This Row],[Edificios (kilotoneladas CO₂e)]]-E210,0),0)</f>
        <v>-100</v>
      </c>
      <c r="G211">
        <f>IF(A210=Emisiones_CO2_CO2eq_LA[[#This Row],[País]],IFERROR(((Emisiones_CO2_CO2eq_LA[[#This Row],[Edificios (kilotoneladas CO₂e)]]-E210)/E210)*100,0),0)</f>
        <v>-7.1428571428571423</v>
      </c>
      <c r="H211">
        <v>0.134089736977823</v>
      </c>
      <c r="I211">
        <v>1610</v>
      </c>
      <c r="J211">
        <f>IF(A210=Emisiones_CO2_CO2eq_LA[[#This Row],[País]],IFERROR(Emisiones_CO2_CO2eq_LA[[#This Row],[Industria (kilotoneladas CO₂e)]]-I210,0),0)</f>
        <v>90</v>
      </c>
      <c r="K211">
        <f>IF(A210=Emisiones_CO2_CO2eq_LA[[#This Row],[País]],IFERROR(((Emisiones_CO2_CO2eq_LA[[#This Row],[Industria (kilotoneladas CO₂e)]]-I210)/I210)*100,0),0)</f>
        <v>5.9210526315789469</v>
      </c>
      <c r="L211">
        <v>0.16606498194945801</v>
      </c>
      <c r="M211">
        <v>-8730</v>
      </c>
      <c r="N211">
        <f>IF(A210=Emisiones_CO2_CO2eq_LA[[#This Row],[País]],IFERROR(Emisiones_CO2_CO2eq_LA[[#This Row],[UCTUS (kilotoneladas CO₂e)]]-M210,0),0)</f>
        <v>0</v>
      </c>
      <c r="O211">
        <f>IF(A210=Emisiones_CO2_CO2eq_LA[[#This Row],[País]],IFERROR(((Emisiones_CO2_CO2eq_LA[[#This Row],[UCTUS (kilotoneladas CO₂e)]]-M210)/M210)*100,0),0)</f>
        <v>0</v>
      </c>
      <c r="P211">
        <v>-0.90046415678184599</v>
      </c>
      <c r="Q211">
        <v>200</v>
      </c>
      <c r="R211">
        <f>IF(A210=Emisiones_CO2_CO2eq_LA[[#This Row],[País]],IFERROR(Emisiones_CO2_CO2eq_LA[[#This Row],[Otras Quemas de Combustible (kilotoneladas CO₂e)]]-Q210,0),0)</f>
        <v>0</v>
      </c>
      <c r="S211">
        <f>IF(A210=Emisiones_CO2_CO2eq_LA[[#This Row],[País]],IFERROR(((Emisiones_CO2_CO2eq_LA[[#This Row],[Otras Quemas de Combustible (kilotoneladas CO₂e)]]-Q210)/Q210)*100,0),0)</f>
        <v>0</v>
      </c>
      <c r="T211">
        <v>0.02</v>
      </c>
      <c r="U211">
        <v>5400</v>
      </c>
      <c r="V211">
        <f>IF(A210=Emisiones_CO2_CO2eq_LA[[#This Row],[País]],IFERROR(Emisiones_CO2_CO2eq_LA[[#This Row],[Transporte (kilotoneladas CO₂e)]]-U210,0),0)</f>
        <v>100</v>
      </c>
      <c r="W211">
        <f>IF(A210=Emisiones_CO2_CO2eq_LA[[#This Row],[País]],IFERROR(((Emisiones_CO2_CO2eq_LA[[#This Row],[Transporte (kilotoneladas CO₂e)]]-U210)/U210)*100,0),0)</f>
        <v>1.8867924528301887</v>
      </c>
      <c r="X211">
        <v>0.55698813821557502</v>
      </c>
      <c r="Y211">
        <v>2900</v>
      </c>
      <c r="Z211">
        <f>IF(A210=Emisiones_CO2_CO2eq_LA[[#This Row],[País]],IFERROR(Emisiones_CO2_CO2eq_LA[[#This Row],[Manufactura y Construcción (kilotoneladas CO₂e)]]-Y210,0),0)</f>
        <v>500</v>
      </c>
      <c r="AA211">
        <f>IF(A210=Emisiones_CO2_CO2eq_LA[[#This Row],[País]],IFERROR(((Emisiones_CO2_CO2eq_LA[[#This Row],[Manufactura y Construcción (kilotoneladas CO₂e)]]-Y210)/Y210)*100,0),0)</f>
        <v>20.833333333333336</v>
      </c>
      <c r="AB211">
        <v>0.29912325941206802</v>
      </c>
      <c r="AC211">
        <v>0</v>
      </c>
      <c r="AD211">
        <f>IF(A210=Emisiones_CO2_CO2eq_LA[[#This Row],[País]],IFERROR(Emisiones_CO2_CO2eq_LA[[#This Row],[Emisiones Fugitivas (kilotoneladas CO₂e)]]-AC210,0),0)</f>
        <v>0</v>
      </c>
      <c r="AE211">
        <f>IF(A210=Emisiones_CO2_CO2eq_LA[[#This Row],[País]],IFERROR(((Emisiones_CO2_CO2eq_LA[[#This Row],[Emisiones Fugitivas (kilotoneladas CO₂e)]]-AC210)/AC210)*100,0),0)</f>
        <v>0</v>
      </c>
      <c r="AF211">
        <v>0</v>
      </c>
      <c r="AG211">
        <v>9200</v>
      </c>
      <c r="AH211">
        <f>IF(A210=Emisiones_CO2_CO2eq_LA[[#This Row],[País]],IFERROR(Emisiones_CO2_CO2eq_LA[[#This Row],[Electricidad y Calor (kilotoneladas CO₂e)]]-AG210,0),0)</f>
        <v>600</v>
      </c>
      <c r="AI211">
        <f>IF(A210=Emisiones_CO2_CO2eq_LA[[#This Row],[País]],IFERROR(((Emisiones_CO2_CO2eq_LA[[#This Row],[Electricidad y Calor (kilotoneladas CO₂e)]]-AG210)/AG210)*100,0),0)</f>
        <v>6.9767441860465116</v>
      </c>
      <c r="AJ211">
        <v>0.94894275399690498</v>
      </c>
    </row>
    <row r="212" spans="1:36" x14ac:dyDescent="0.25">
      <c r="A212" t="s">
        <v>100</v>
      </c>
      <c r="B212" t="s">
        <v>419</v>
      </c>
      <c r="C212" t="s">
        <v>101</v>
      </c>
      <c r="D212">
        <v>2011</v>
      </c>
      <c r="E212">
        <v>1300</v>
      </c>
      <c r="F212">
        <f>IF(A211=Emisiones_CO2_CO2eq_LA[[#This Row],[País]],IFERROR(Emisiones_CO2_CO2eq_LA[[#This Row],[Edificios (kilotoneladas CO₂e)]]-E211,0),0)</f>
        <v>0</v>
      </c>
      <c r="G212">
        <f>IF(A211=Emisiones_CO2_CO2eq_LA[[#This Row],[País]],IFERROR(((Emisiones_CO2_CO2eq_LA[[#This Row],[Edificios (kilotoneladas CO₂e)]]-E211)/E211)*100,0),0)</f>
        <v>0</v>
      </c>
      <c r="H212">
        <v>0.13247732599612699</v>
      </c>
      <c r="I212">
        <v>1560</v>
      </c>
      <c r="J212">
        <f>IF(A211=Emisiones_CO2_CO2eq_LA[[#This Row],[País]],IFERROR(Emisiones_CO2_CO2eq_LA[[#This Row],[Industria (kilotoneladas CO₂e)]]-I211,0),0)</f>
        <v>-50</v>
      </c>
      <c r="K212">
        <f>IF(A211=Emisiones_CO2_CO2eq_LA[[#This Row],[País]],IFERROR(((Emisiones_CO2_CO2eq_LA[[#This Row],[Industria (kilotoneladas CO₂e)]]-I211)/I211)*100,0),0)</f>
        <v>-3.1055900621118013</v>
      </c>
      <c r="L212">
        <v>0.15897279119535301</v>
      </c>
      <c r="M212">
        <v>-8730</v>
      </c>
      <c r="N212">
        <f>IF(A211=Emisiones_CO2_CO2eq_LA[[#This Row],[País]],IFERROR(Emisiones_CO2_CO2eq_LA[[#This Row],[UCTUS (kilotoneladas CO₂e)]]-M211,0),0)</f>
        <v>0</v>
      </c>
      <c r="O212">
        <f>IF(A211=Emisiones_CO2_CO2eq_LA[[#This Row],[País]],IFERROR(((Emisiones_CO2_CO2eq_LA[[#This Row],[UCTUS (kilotoneladas CO₂e)]]-M211)/M211)*100,0),0)</f>
        <v>0</v>
      </c>
      <c r="P212">
        <v>-0.88963619688168705</v>
      </c>
      <c r="Q212">
        <v>100</v>
      </c>
      <c r="R212">
        <f>IF(A211=Emisiones_CO2_CO2eq_LA[[#This Row],[País]],IFERROR(Emisiones_CO2_CO2eq_LA[[#This Row],[Otras Quemas de Combustible (kilotoneladas CO₂e)]]-Q211,0),0)</f>
        <v>-100</v>
      </c>
      <c r="S212">
        <f>IF(A211=Emisiones_CO2_CO2eq_LA[[#This Row],[País]],IFERROR(((Emisiones_CO2_CO2eq_LA[[#This Row],[Otras Quemas de Combustible (kilotoneladas CO₂e)]]-Q211)/Q211)*100,0),0)</f>
        <v>-50</v>
      </c>
      <c r="T212">
        <v>0.01</v>
      </c>
      <c r="U212">
        <v>5700</v>
      </c>
      <c r="V212">
        <f>IF(A211=Emisiones_CO2_CO2eq_LA[[#This Row],[País]],IFERROR(Emisiones_CO2_CO2eq_LA[[#This Row],[Transporte (kilotoneladas CO₂e)]]-U211,0),0)</f>
        <v>300</v>
      </c>
      <c r="W212">
        <f>IF(A211=Emisiones_CO2_CO2eq_LA[[#This Row],[País]],IFERROR(((Emisiones_CO2_CO2eq_LA[[#This Row],[Transporte (kilotoneladas CO₂e)]]-U211)/U211)*100,0),0)</f>
        <v>5.5555555555555554</v>
      </c>
      <c r="X212">
        <v>0.58086212167532802</v>
      </c>
      <c r="Y212">
        <v>2300</v>
      </c>
      <c r="Z212">
        <f>IF(A211=Emisiones_CO2_CO2eq_LA[[#This Row],[País]],IFERROR(Emisiones_CO2_CO2eq_LA[[#This Row],[Manufactura y Construcción (kilotoneladas CO₂e)]]-Y211,0),0)</f>
        <v>-600</v>
      </c>
      <c r="AA212">
        <f>IF(A211=Emisiones_CO2_CO2eq_LA[[#This Row],[País]],IFERROR(((Emisiones_CO2_CO2eq_LA[[#This Row],[Manufactura y Construcción (kilotoneladas CO₂e)]]-Y211)/Y211)*100,0),0)</f>
        <v>-20.689655172413794</v>
      </c>
      <c r="AB212">
        <v>0.23438296137776399</v>
      </c>
      <c r="AC212">
        <v>0</v>
      </c>
      <c r="AD212">
        <f>IF(A211=Emisiones_CO2_CO2eq_LA[[#This Row],[País]],IFERROR(Emisiones_CO2_CO2eq_LA[[#This Row],[Emisiones Fugitivas (kilotoneladas CO₂e)]]-AC211,0),0)</f>
        <v>0</v>
      </c>
      <c r="AE212">
        <f>IF(A211=Emisiones_CO2_CO2eq_LA[[#This Row],[País]],IFERROR(((Emisiones_CO2_CO2eq_LA[[#This Row],[Emisiones Fugitivas (kilotoneladas CO₂e)]]-AC211)/AC211)*100,0),0)</f>
        <v>0</v>
      </c>
      <c r="AF212">
        <v>0</v>
      </c>
      <c r="AG212">
        <v>9900</v>
      </c>
      <c r="AH212">
        <f>IF(A211=Emisiones_CO2_CO2eq_LA[[#This Row],[País]],IFERROR(Emisiones_CO2_CO2eq_LA[[#This Row],[Electricidad y Calor (kilotoneladas CO₂e)]]-AG211,0),0)</f>
        <v>700</v>
      </c>
      <c r="AI212">
        <f>IF(A211=Emisiones_CO2_CO2eq_LA[[#This Row],[País]],IFERROR(((Emisiones_CO2_CO2eq_LA[[#This Row],[Electricidad y Calor (kilotoneladas CO₂e)]]-AG211)/AG211)*100,0),0)</f>
        <v>7.608695652173914</v>
      </c>
      <c r="AJ212">
        <v>1.0088657902781999</v>
      </c>
    </row>
    <row r="213" spans="1:36" x14ac:dyDescent="0.25">
      <c r="A213" t="s">
        <v>100</v>
      </c>
      <c r="B213" t="s">
        <v>419</v>
      </c>
      <c r="C213" t="s">
        <v>101</v>
      </c>
      <c r="D213">
        <v>2012</v>
      </c>
      <c r="E213">
        <v>1300</v>
      </c>
      <c r="F213">
        <f>IF(A212=Emisiones_CO2_CO2eq_LA[[#This Row],[País]],IFERROR(Emisiones_CO2_CO2eq_LA[[#This Row],[Edificios (kilotoneladas CO₂e)]]-E212,0),0)</f>
        <v>0</v>
      </c>
      <c r="G213">
        <f>IF(A212=Emisiones_CO2_CO2eq_LA[[#This Row],[País]],IFERROR(((Emisiones_CO2_CO2eq_LA[[#This Row],[Edificios (kilotoneladas CO₂e)]]-E212)/E212)*100,0),0)</f>
        <v>0</v>
      </c>
      <c r="H213">
        <v>0.130903232302889</v>
      </c>
      <c r="I213">
        <v>1610</v>
      </c>
      <c r="J213">
        <f>IF(A212=Emisiones_CO2_CO2eq_LA[[#This Row],[País]],IFERROR(Emisiones_CO2_CO2eq_LA[[#This Row],[Industria (kilotoneladas CO₂e)]]-I212,0),0)</f>
        <v>50</v>
      </c>
      <c r="K213">
        <f>IF(A212=Emisiones_CO2_CO2eq_LA[[#This Row],[País]],IFERROR(((Emisiones_CO2_CO2eq_LA[[#This Row],[Industria (kilotoneladas CO₂e)]]-I212)/I212)*100,0),0)</f>
        <v>3.2051282051282048</v>
      </c>
      <c r="L213">
        <v>0.16211861846742501</v>
      </c>
      <c r="M213">
        <v>-8730</v>
      </c>
      <c r="N213">
        <f>IF(A212=Emisiones_CO2_CO2eq_LA[[#This Row],[País]],IFERROR(Emisiones_CO2_CO2eq_LA[[#This Row],[UCTUS (kilotoneladas CO₂e)]]-M212,0),0)</f>
        <v>0</v>
      </c>
      <c r="O213">
        <f>IF(A212=Emisiones_CO2_CO2eq_LA[[#This Row],[País]],IFERROR(((Emisiones_CO2_CO2eq_LA[[#This Row],[UCTUS (kilotoneladas CO₂e)]]-M212)/M212)*100,0),0)</f>
        <v>0</v>
      </c>
      <c r="P213">
        <v>-0.87906555231094496</v>
      </c>
      <c r="Q213">
        <v>100</v>
      </c>
      <c r="R213">
        <f>IF(A212=Emisiones_CO2_CO2eq_LA[[#This Row],[País]],IFERROR(Emisiones_CO2_CO2eq_LA[[#This Row],[Otras Quemas de Combustible (kilotoneladas CO₂e)]]-Q212,0),0)</f>
        <v>0</v>
      </c>
      <c r="S213">
        <f>IF(A212=Emisiones_CO2_CO2eq_LA[[#This Row],[País]],IFERROR(((Emisiones_CO2_CO2eq_LA[[#This Row],[Otras Quemas de Combustible (kilotoneladas CO₂e)]]-Q212)/Q212)*100,0),0)</f>
        <v>0</v>
      </c>
      <c r="T213">
        <v>0.01</v>
      </c>
      <c r="U213">
        <v>6200</v>
      </c>
      <c r="V213">
        <f>IF(A212=Emisiones_CO2_CO2eq_LA[[#This Row],[País]],IFERROR(Emisiones_CO2_CO2eq_LA[[#This Row],[Transporte (kilotoneladas CO₂e)]]-U212,0),0)</f>
        <v>500</v>
      </c>
      <c r="W213">
        <f>IF(A212=Emisiones_CO2_CO2eq_LA[[#This Row],[País]],IFERROR(((Emisiones_CO2_CO2eq_LA[[#This Row],[Transporte (kilotoneladas CO₂e)]]-U212)/U212)*100,0),0)</f>
        <v>8.7719298245614024</v>
      </c>
      <c r="X213">
        <v>0.62430772329070505</v>
      </c>
      <c r="Y213">
        <v>2500</v>
      </c>
      <c r="Z213">
        <f>IF(A212=Emisiones_CO2_CO2eq_LA[[#This Row],[País]],IFERROR(Emisiones_CO2_CO2eq_LA[[#This Row],[Manufactura y Construcción (kilotoneladas CO₂e)]]-Y212,0),0)</f>
        <v>200</v>
      </c>
      <c r="AA213">
        <f>IF(A212=Emisiones_CO2_CO2eq_LA[[#This Row],[País]],IFERROR(((Emisiones_CO2_CO2eq_LA[[#This Row],[Manufactura y Construcción (kilotoneladas CO₂e)]]-Y212)/Y212)*100,0),0)</f>
        <v>8.695652173913043</v>
      </c>
      <c r="AB213">
        <v>0.25173698519786503</v>
      </c>
      <c r="AC213">
        <v>0</v>
      </c>
      <c r="AD213">
        <f>IF(A212=Emisiones_CO2_CO2eq_LA[[#This Row],[País]],IFERROR(Emisiones_CO2_CO2eq_LA[[#This Row],[Emisiones Fugitivas (kilotoneladas CO₂e)]]-AC212,0),0)</f>
        <v>0</v>
      </c>
      <c r="AE213">
        <f>IF(A212=Emisiones_CO2_CO2eq_LA[[#This Row],[País]],IFERROR(((Emisiones_CO2_CO2eq_LA[[#This Row],[Emisiones Fugitivas (kilotoneladas CO₂e)]]-AC212)/AC212)*100,0),0)</f>
        <v>0</v>
      </c>
      <c r="AF213">
        <v>0</v>
      </c>
      <c r="AG213">
        <v>9800</v>
      </c>
      <c r="AH213">
        <f>IF(A212=Emisiones_CO2_CO2eq_LA[[#This Row],[País]],IFERROR(Emisiones_CO2_CO2eq_LA[[#This Row],[Electricidad y Calor (kilotoneladas CO₂e)]]-AG212,0),0)</f>
        <v>-100</v>
      </c>
      <c r="AI213">
        <f>IF(A212=Emisiones_CO2_CO2eq_LA[[#This Row],[País]],IFERROR(((Emisiones_CO2_CO2eq_LA[[#This Row],[Electricidad y Calor (kilotoneladas CO₂e)]]-AG212)/AG212)*100,0),0)</f>
        <v>-1.0101010101010102</v>
      </c>
      <c r="AJ213">
        <v>0.98680898197563105</v>
      </c>
    </row>
    <row r="214" spans="1:36" x14ac:dyDescent="0.25">
      <c r="A214" t="s">
        <v>100</v>
      </c>
      <c r="B214" t="s">
        <v>419</v>
      </c>
      <c r="C214" t="s">
        <v>101</v>
      </c>
      <c r="D214">
        <v>2013</v>
      </c>
      <c r="E214">
        <v>1300</v>
      </c>
      <c r="F214">
        <f>IF(A213=Emisiones_CO2_CO2eq_LA[[#This Row],[País]],IFERROR(Emisiones_CO2_CO2eq_LA[[#This Row],[Edificios (kilotoneladas CO₂e)]]-E213,0),0)</f>
        <v>0</v>
      </c>
      <c r="G214">
        <f>IF(A213=Emisiones_CO2_CO2eq_LA[[#This Row],[País]],IFERROR(((Emisiones_CO2_CO2eq_LA[[#This Row],[Edificios (kilotoneladas CO₂e)]]-E213)/E213)*100,0),0)</f>
        <v>0</v>
      </c>
      <c r="H214">
        <v>0.12937898089171901</v>
      </c>
      <c r="I214">
        <v>1650</v>
      </c>
      <c r="J214">
        <f>IF(A213=Emisiones_CO2_CO2eq_LA[[#This Row],[País]],IFERROR(Emisiones_CO2_CO2eq_LA[[#This Row],[Industria (kilotoneladas CO₂e)]]-I213,0),0)</f>
        <v>40</v>
      </c>
      <c r="K214">
        <f>IF(A213=Emisiones_CO2_CO2eq_LA[[#This Row],[País]],IFERROR(((Emisiones_CO2_CO2eq_LA[[#This Row],[Industria (kilotoneladas CO₂e)]]-I213)/I213)*100,0),0)</f>
        <v>2.4844720496894408</v>
      </c>
      <c r="L214">
        <v>0.16421178343949</v>
      </c>
      <c r="M214">
        <v>-8730</v>
      </c>
      <c r="N214">
        <f>IF(A213=Emisiones_CO2_CO2eq_LA[[#This Row],[País]],IFERROR(Emisiones_CO2_CO2eq_LA[[#This Row],[UCTUS (kilotoneladas CO₂e)]]-M213,0),0)</f>
        <v>0</v>
      </c>
      <c r="O214">
        <f>IF(A213=Emisiones_CO2_CO2eq_LA[[#This Row],[País]],IFERROR(((Emisiones_CO2_CO2eq_LA[[#This Row],[UCTUS (kilotoneladas CO₂e)]]-M213)/M213)*100,0),0)</f>
        <v>0</v>
      </c>
      <c r="P214">
        <v>-0.86882961783439405</v>
      </c>
      <c r="Q214">
        <v>100</v>
      </c>
      <c r="R214">
        <f>IF(A213=Emisiones_CO2_CO2eq_LA[[#This Row],[País]],IFERROR(Emisiones_CO2_CO2eq_LA[[#This Row],[Otras Quemas de Combustible (kilotoneladas CO₂e)]]-Q213,0),0)</f>
        <v>0</v>
      </c>
      <c r="S214">
        <f>IF(A213=Emisiones_CO2_CO2eq_LA[[#This Row],[País]],IFERROR(((Emisiones_CO2_CO2eq_LA[[#This Row],[Otras Quemas de Combustible (kilotoneladas CO₂e)]]-Q213)/Q213)*100,0),0)</f>
        <v>0</v>
      </c>
      <c r="T214">
        <v>0.01</v>
      </c>
      <c r="U214">
        <v>5300</v>
      </c>
      <c r="V214">
        <f>IF(A213=Emisiones_CO2_CO2eq_LA[[#This Row],[País]],IFERROR(Emisiones_CO2_CO2eq_LA[[#This Row],[Transporte (kilotoneladas CO₂e)]]-U213,0),0)</f>
        <v>-900</v>
      </c>
      <c r="W214">
        <f>IF(A213=Emisiones_CO2_CO2eq_LA[[#This Row],[País]],IFERROR(((Emisiones_CO2_CO2eq_LA[[#This Row],[Transporte (kilotoneladas CO₂e)]]-U213)/U213)*100,0),0)</f>
        <v>-14.516129032258066</v>
      </c>
      <c r="X214">
        <v>0.52746815286624105</v>
      </c>
      <c r="Y214">
        <v>3200</v>
      </c>
      <c r="Z214">
        <f>IF(A213=Emisiones_CO2_CO2eq_LA[[#This Row],[País]],IFERROR(Emisiones_CO2_CO2eq_LA[[#This Row],[Manufactura y Construcción (kilotoneladas CO₂e)]]-Y213,0),0)</f>
        <v>700</v>
      </c>
      <c r="AA214">
        <f>IF(A213=Emisiones_CO2_CO2eq_LA[[#This Row],[País]],IFERROR(((Emisiones_CO2_CO2eq_LA[[#This Row],[Manufactura y Construcción (kilotoneladas CO₂e)]]-Y213)/Y213)*100,0),0)</f>
        <v>28.000000000000004</v>
      </c>
      <c r="AB214">
        <v>0.31847133757961699</v>
      </c>
      <c r="AC214">
        <v>0</v>
      </c>
      <c r="AD214">
        <f>IF(A213=Emisiones_CO2_CO2eq_LA[[#This Row],[País]],IFERROR(Emisiones_CO2_CO2eq_LA[[#This Row],[Emisiones Fugitivas (kilotoneladas CO₂e)]]-AC213,0),0)</f>
        <v>0</v>
      </c>
      <c r="AE214">
        <f>IF(A213=Emisiones_CO2_CO2eq_LA[[#This Row],[País]],IFERROR(((Emisiones_CO2_CO2eq_LA[[#This Row],[Emisiones Fugitivas (kilotoneladas CO₂e)]]-AC213)/AC213)*100,0),0)</f>
        <v>0</v>
      </c>
      <c r="AF214">
        <v>0</v>
      </c>
      <c r="AG214">
        <v>9900</v>
      </c>
      <c r="AH214">
        <f>IF(A213=Emisiones_CO2_CO2eq_LA[[#This Row],[País]],IFERROR(Emisiones_CO2_CO2eq_LA[[#This Row],[Electricidad y Calor (kilotoneladas CO₂e)]]-AG213,0),0)</f>
        <v>100</v>
      </c>
      <c r="AI214">
        <f>IF(A213=Emisiones_CO2_CO2eq_LA[[#This Row],[País]],IFERROR(((Emisiones_CO2_CO2eq_LA[[#This Row],[Electricidad y Calor (kilotoneladas CO₂e)]]-AG213)/AG213)*100,0),0)</f>
        <v>1.0204081632653061</v>
      </c>
      <c r="AJ214">
        <v>0.985270700636942</v>
      </c>
    </row>
    <row r="215" spans="1:36" x14ac:dyDescent="0.25">
      <c r="A215" t="s">
        <v>100</v>
      </c>
      <c r="B215" t="s">
        <v>419</v>
      </c>
      <c r="C215" t="s">
        <v>101</v>
      </c>
      <c r="D215">
        <v>2014</v>
      </c>
      <c r="E215">
        <v>1400</v>
      </c>
      <c r="F215">
        <f>IF(A214=Emisiones_CO2_CO2eq_LA[[#This Row],[País]],IFERROR(Emisiones_CO2_CO2eq_LA[[#This Row],[Edificios (kilotoneladas CO₂e)]]-E214,0),0)</f>
        <v>100</v>
      </c>
      <c r="G215">
        <f>IF(A214=Emisiones_CO2_CO2eq_LA[[#This Row],[País]],IFERROR(((Emisiones_CO2_CO2eq_LA[[#This Row],[Edificios (kilotoneladas CO₂e)]]-E214)/E214)*100,0),0)</f>
        <v>7.6923076923076925</v>
      </c>
      <c r="H215">
        <v>0.13772749631087</v>
      </c>
      <c r="I215">
        <v>1860</v>
      </c>
      <c r="J215">
        <f>IF(A214=Emisiones_CO2_CO2eq_LA[[#This Row],[País]],IFERROR(Emisiones_CO2_CO2eq_LA[[#This Row],[Industria (kilotoneladas CO₂e)]]-I214,0),0)</f>
        <v>210</v>
      </c>
      <c r="K215">
        <f>IF(A214=Emisiones_CO2_CO2eq_LA[[#This Row],[País]],IFERROR(((Emisiones_CO2_CO2eq_LA[[#This Row],[Industria (kilotoneladas CO₂e)]]-I214)/I214)*100,0),0)</f>
        <v>12.727272727272727</v>
      </c>
      <c r="L215">
        <v>0.182980816527299</v>
      </c>
      <c r="M215">
        <v>-8730</v>
      </c>
      <c r="N215">
        <f>IF(A214=Emisiones_CO2_CO2eq_LA[[#This Row],[País]],IFERROR(Emisiones_CO2_CO2eq_LA[[#This Row],[UCTUS (kilotoneladas CO₂e)]]-M214,0),0)</f>
        <v>0</v>
      </c>
      <c r="O215">
        <f>IF(A214=Emisiones_CO2_CO2eq_LA[[#This Row],[País]],IFERROR(((Emisiones_CO2_CO2eq_LA[[#This Row],[UCTUS (kilotoneladas CO₂e)]]-M214)/M214)*100,0),0)</f>
        <v>0</v>
      </c>
      <c r="P215">
        <v>-0.85882931628135695</v>
      </c>
      <c r="Q215">
        <v>100</v>
      </c>
      <c r="R215">
        <f>IF(A214=Emisiones_CO2_CO2eq_LA[[#This Row],[País]],IFERROR(Emisiones_CO2_CO2eq_LA[[#This Row],[Otras Quemas de Combustible (kilotoneladas CO₂e)]]-Q214,0),0)</f>
        <v>0</v>
      </c>
      <c r="S215">
        <f>IF(A214=Emisiones_CO2_CO2eq_LA[[#This Row],[País]],IFERROR(((Emisiones_CO2_CO2eq_LA[[#This Row],[Otras Quemas de Combustible (kilotoneladas CO₂e)]]-Q214)/Q214)*100,0),0)</f>
        <v>0</v>
      </c>
      <c r="T215">
        <v>0.01</v>
      </c>
      <c r="U215">
        <v>4700</v>
      </c>
      <c r="V215">
        <f>IF(A214=Emisiones_CO2_CO2eq_LA[[#This Row],[País]],IFERROR(Emisiones_CO2_CO2eq_LA[[#This Row],[Transporte (kilotoneladas CO₂e)]]-U214,0),0)</f>
        <v>-600</v>
      </c>
      <c r="W215">
        <f>IF(A214=Emisiones_CO2_CO2eq_LA[[#This Row],[País]],IFERROR(((Emisiones_CO2_CO2eq_LA[[#This Row],[Transporte (kilotoneladas CO₂e)]]-U214)/U214)*100,0),0)</f>
        <v>-11.320754716981133</v>
      </c>
      <c r="X215">
        <v>0.46237088047220798</v>
      </c>
      <c r="Y215">
        <v>2800</v>
      </c>
      <c r="Z215">
        <f>IF(A214=Emisiones_CO2_CO2eq_LA[[#This Row],[País]],IFERROR(Emisiones_CO2_CO2eq_LA[[#This Row],[Manufactura y Construcción (kilotoneladas CO₂e)]]-Y214,0),0)</f>
        <v>-400</v>
      </c>
      <c r="AA215">
        <f>IF(A214=Emisiones_CO2_CO2eq_LA[[#This Row],[País]],IFERROR(((Emisiones_CO2_CO2eq_LA[[#This Row],[Manufactura y Construcción (kilotoneladas CO₂e)]]-Y214)/Y214)*100,0),0)</f>
        <v>-12.5</v>
      </c>
      <c r="AB215">
        <v>0.275454992621741</v>
      </c>
      <c r="AC215">
        <v>0</v>
      </c>
      <c r="AD215">
        <f>IF(A214=Emisiones_CO2_CO2eq_LA[[#This Row],[País]],IFERROR(Emisiones_CO2_CO2eq_LA[[#This Row],[Emisiones Fugitivas (kilotoneladas CO₂e)]]-AC214,0),0)</f>
        <v>0</v>
      </c>
      <c r="AE215">
        <f>IF(A214=Emisiones_CO2_CO2eq_LA[[#This Row],[País]],IFERROR(((Emisiones_CO2_CO2eq_LA[[#This Row],[Emisiones Fugitivas (kilotoneladas CO₂e)]]-AC214)/AC214)*100,0),0)</f>
        <v>0</v>
      </c>
      <c r="AF215">
        <v>0</v>
      </c>
      <c r="AG215">
        <v>10600</v>
      </c>
      <c r="AH215">
        <f>IF(A214=Emisiones_CO2_CO2eq_LA[[#This Row],[País]],IFERROR(Emisiones_CO2_CO2eq_LA[[#This Row],[Electricidad y Calor (kilotoneladas CO₂e)]]-AG214,0),0)</f>
        <v>700</v>
      </c>
      <c r="AI215">
        <f>IF(A214=Emisiones_CO2_CO2eq_LA[[#This Row],[País]],IFERROR(((Emisiones_CO2_CO2eq_LA[[#This Row],[Electricidad y Calor (kilotoneladas CO₂e)]]-AG214)/AG214)*100,0),0)</f>
        <v>7.0707070707070701</v>
      </c>
      <c r="AJ215">
        <v>1.04279390063944</v>
      </c>
    </row>
    <row r="216" spans="1:36" x14ac:dyDescent="0.25">
      <c r="A216" t="s">
        <v>100</v>
      </c>
      <c r="B216" t="s">
        <v>419</v>
      </c>
      <c r="C216" t="s">
        <v>101</v>
      </c>
      <c r="D216">
        <v>2015</v>
      </c>
      <c r="E216">
        <v>1500</v>
      </c>
      <c r="F216">
        <f>IF(A215=Emisiones_CO2_CO2eq_LA[[#This Row],[País]],IFERROR(Emisiones_CO2_CO2eq_LA[[#This Row],[Edificios (kilotoneladas CO₂e)]]-E215,0),0)</f>
        <v>100</v>
      </c>
      <c r="G216">
        <f>IF(A215=Emisiones_CO2_CO2eq_LA[[#This Row],[País]],IFERROR(((Emisiones_CO2_CO2eq_LA[[#This Row],[Edificios (kilotoneladas CO₂e)]]-E215)/E215)*100,0),0)</f>
        <v>7.1428571428571423</v>
      </c>
      <c r="H216">
        <v>0.14588601439408599</v>
      </c>
      <c r="I216">
        <v>1860</v>
      </c>
      <c r="J216">
        <f>IF(A215=Emisiones_CO2_CO2eq_LA[[#This Row],[País]],IFERROR(Emisiones_CO2_CO2eq_LA[[#This Row],[Industria (kilotoneladas CO₂e)]]-I215,0),0)</f>
        <v>0</v>
      </c>
      <c r="K216">
        <f>IF(A215=Emisiones_CO2_CO2eq_LA[[#This Row],[País]],IFERROR(((Emisiones_CO2_CO2eq_LA[[#This Row],[Industria (kilotoneladas CO₂e)]]-I215)/I215)*100,0),0)</f>
        <v>0</v>
      </c>
      <c r="L216">
        <v>0.18089865784866699</v>
      </c>
      <c r="M216">
        <v>-8730</v>
      </c>
      <c r="N216">
        <f>IF(A215=Emisiones_CO2_CO2eq_LA[[#This Row],[País]],IFERROR(Emisiones_CO2_CO2eq_LA[[#This Row],[UCTUS (kilotoneladas CO₂e)]]-M215,0),0)</f>
        <v>0</v>
      </c>
      <c r="O216">
        <f>IF(A215=Emisiones_CO2_CO2eq_LA[[#This Row],[País]],IFERROR(((Emisiones_CO2_CO2eq_LA[[#This Row],[UCTUS (kilotoneladas CO₂e)]]-M215)/M215)*100,0),0)</f>
        <v>0</v>
      </c>
      <c r="P216">
        <v>-0.84905660377358405</v>
      </c>
      <c r="Q216">
        <v>200</v>
      </c>
      <c r="R216">
        <f>IF(A215=Emisiones_CO2_CO2eq_LA[[#This Row],[País]],IFERROR(Emisiones_CO2_CO2eq_LA[[#This Row],[Otras Quemas de Combustible (kilotoneladas CO₂e)]]-Q215,0),0)</f>
        <v>100</v>
      </c>
      <c r="S216">
        <f>IF(A215=Emisiones_CO2_CO2eq_LA[[#This Row],[País]],IFERROR(((Emisiones_CO2_CO2eq_LA[[#This Row],[Otras Quemas de Combustible (kilotoneladas CO₂e)]]-Q215)/Q215)*100,0),0)</f>
        <v>100</v>
      </c>
      <c r="T216">
        <v>0.02</v>
      </c>
      <c r="U216">
        <v>5700</v>
      </c>
      <c r="V216">
        <f>IF(A215=Emisiones_CO2_CO2eq_LA[[#This Row],[País]],IFERROR(Emisiones_CO2_CO2eq_LA[[#This Row],[Transporte (kilotoneladas CO₂e)]]-U215,0),0)</f>
        <v>1000</v>
      </c>
      <c r="W216">
        <f>IF(A215=Emisiones_CO2_CO2eq_LA[[#This Row],[País]],IFERROR(((Emisiones_CO2_CO2eq_LA[[#This Row],[Transporte (kilotoneladas CO₂e)]]-U215)/U215)*100,0),0)</f>
        <v>21.276595744680851</v>
      </c>
      <c r="X216">
        <v>0.554366854697529</v>
      </c>
      <c r="Y216">
        <v>2900</v>
      </c>
      <c r="Z216">
        <f>IF(A215=Emisiones_CO2_CO2eq_LA[[#This Row],[País]],IFERROR(Emisiones_CO2_CO2eq_LA[[#This Row],[Manufactura y Construcción (kilotoneladas CO₂e)]]-Y215,0),0)</f>
        <v>100</v>
      </c>
      <c r="AA216">
        <f>IF(A215=Emisiones_CO2_CO2eq_LA[[#This Row],[País]],IFERROR(((Emisiones_CO2_CO2eq_LA[[#This Row],[Manufactura y Construcción (kilotoneladas CO₂e)]]-Y215)/Y215)*100,0),0)</f>
        <v>3.5714285714285712</v>
      </c>
      <c r="AB216">
        <v>0.282046294495234</v>
      </c>
      <c r="AC216">
        <v>0</v>
      </c>
      <c r="AD216">
        <f>IF(A215=Emisiones_CO2_CO2eq_LA[[#This Row],[País]],IFERROR(Emisiones_CO2_CO2eq_LA[[#This Row],[Emisiones Fugitivas (kilotoneladas CO₂e)]]-AC215,0),0)</f>
        <v>0</v>
      </c>
      <c r="AE216">
        <f>IF(A215=Emisiones_CO2_CO2eq_LA[[#This Row],[País]],IFERROR(((Emisiones_CO2_CO2eq_LA[[#This Row],[Emisiones Fugitivas (kilotoneladas CO₂e)]]-AC215)/AC215)*100,0),0)</f>
        <v>0</v>
      </c>
      <c r="AF216">
        <v>0</v>
      </c>
      <c r="AG216">
        <v>11300</v>
      </c>
      <c r="AH216">
        <f>IF(A215=Emisiones_CO2_CO2eq_LA[[#This Row],[País]],IFERROR(Emisiones_CO2_CO2eq_LA[[#This Row],[Electricidad y Calor (kilotoneladas CO₂e)]]-AG215,0),0)</f>
        <v>700</v>
      </c>
      <c r="AI216">
        <f>IF(A215=Emisiones_CO2_CO2eq_LA[[#This Row],[País]],IFERROR(((Emisiones_CO2_CO2eq_LA[[#This Row],[Electricidad y Calor (kilotoneladas CO₂e)]]-AG215)/AG215)*100,0),0)</f>
        <v>6.6037735849056602</v>
      </c>
      <c r="AJ216">
        <v>1.09900797510212</v>
      </c>
    </row>
    <row r="217" spans="1:36" x14ac:dyDescent="0.25">
      <c r="A217" t="s">
        <v>100</v>
      </c>
      <c r="B217" t="s">
        <v>419</v>
      </c>
      <c r="C217" t="s">
        <v>101</v>
      </c>
      <c r="D217">
        <v>2016</v>
      </c>
      <c r="E217">
        <v>1500</v>
      </c>
      <c r="F217">
        <f>IF(A216=Emisiones_CO2_CO2eq_LA[[#This Row],[País]],IFERROR(Emisiones_CO2_CO2eq_LA[[#This Row],[Edificios (kilotoneladas CO₂e)]]-E216,0),0)</f>
        <v>0</v>
      </c>
      <c r="G217">
        <f>IF(A216=Emisiones_CO2_CO2eq_LA[[#This Row],[País]],IFERROR(((Emisiones_CO2_CO2eq_LA[[#This Row],[Edificios (kilotoneladas CO₂e)]]-E216)/E216)*100,0),0)</f>
        <v>0</v>
      </c>
      <c r="H217">
        <v>0.14425851125216299</v>
      </c>
      <c r="I217">
        <v>1860</v>
      </c>
      <c r="J217">
        <f>IF(A216=Emisiones_CO2_CO2eq_LA[[#This Row],[País]],IFERROR(Emisiones_CO2_CO2eq_LA[[#This Row],[Industria (kilotoneladas CO₂e)]]-I216,0),0)</f>
        <v>0</v>
      </c>
      <c r="K217">
        <f>IF(A216=Emisiones_CO2_CO2eq_LA[[#This Row],[País]],IFERROR(((Emisiones_CO2_CO2eq_LA[[#This Row],[Industria (kilotoneladas CO₂e)]]-I216)/I216)*100,0),0)</f>
        <v>0</v>
      </c>
      <c r="L217">
        <v>0.17888055395268301</v>
      </c>
      <c r="M217">
        <v>-8730</v>
      </c>
      <c r="N217">
        <f>IF(A216=Emisiones_CO2_CO2eq_LA[[#This Row],[País]],IFERROR(Emisiones_CO2_CO2eq_LA[[#This Row],[UCTUS (kilotoneladas CO₂e)]]-M216,0),0)</f>
        <v>0</v>
      </c>
      <c r="O217">
        <f>IF(A216=Emisiones_CO2_CO2eq_LA[[#This Row],[País]],IFERROR(((Emisiones_CO2_CO2eq_LA[[#This Row],[UCTUS (kilotoneladas CO₂e)]]-M216)/M216)*100,0),0)</f>
        <v>0</v>
      </c>
      <c r="P217">
        <v>-0.83958453548759304</v>
      </c>
      <c r="Q217">
        <v>200</v>
      </c>
      <c r="R217">
        <f>IF(A216=Emisiones_CO2_CO2eq_LA[[#This Row],[País]],IFERROR(Emisiones_CO2_CO2eq_LA[[#This Row],[Otras Quemas de Combustible (kilotoneladas CO₂e)]]-Q216,0),0)</f>
        <v>0</v>
      </c>
      <c r="S217">
        <f>IF(A216=Emisiones_CO2_CO2eq_LA[[#This Row],[País]],IFERROR(((Emisiones_CO2_CO2eq_LA[[#This Row],[Otras Quemas de Combustible (kilotoneladas CO₂e)]]-Q216)/Q216)*100,0),0)</f>
        <v>0</v>
      </c>
      <c r="T217">
        <v>0.02</v>
      </c>
      <c r="U217">
        <v>5900</v>
      </c>
      <c r="V217">
        <f>IF(A216=Emisiones_CO2_CO2eq_LA[[#This Row],[País]],IFERROR(Emisiones_CO2_CO2eq_LA[[#This Row],[Transporte (kilotoneladas CO₂e)]]-U216,0),0)</f>
        <v>200</v>
      </c>
      <c r="W217">
        <f>IF(A216=Emisiones_CO2_CO2eq_LA[[#This Row],[País]],IFERROR(((Emisiones_CO2_CO2eq_LA[[#This Row],[Transporte (kilotoneladas CO₂e)]]-U216)/U216)*100,0),0)</f>
        <v>3.5087719298245612</v>
      </c>
      <c r="X217">
        <v>0.56741681092517704</v>
      </c>
      <c r="Y217">
        <v>3000</v>
      </c>
      <c r="Z217">
        <f>IF(A216=Emisiones_CO2_CO2eq_LA[[#This Row],[País]],IFERROR(Emisiones_CO2_CO2eq_LA[[#This Row],[Manufactura y Construcción (kilotoneladas CO₂e)]]-Y216,0),0)</f>
        <v>100</v>
      </c>
      <c r="AA217">
        <f>IF(A216=Emisiones_CO2_CO2eq_LA[[#This Row],[País]],IFERROR(((Emisiones_CO2_CO2eq_LA[[#This Row],[Manufactura y Construcción (kilotoneladas CO₂e)]]-Y216)/Y216)*100,0),0)</f>
        <v>3.4482758620689653</v>
      </c>
      <c r="AB217">
        <v>0.28851702250432698</v>
      </c>
      <c r="AC217">
        <v>0</v>
      </c>
      <c r="AD217">
        <f>IF(A216=Emisiones_CO2_CO2eq_LA[[#This Row],[País]],IFERROR(Emisiones_CO2_CO2eq_LA[[#This Row],[Emisiones Fugitivas (kilotoneladas CO₂e)]]-AC216,0),0)</f>
        <v>0</v>
      </c>
      <c r="AE217">
        <f>IF(A216=Emisiones_CO2_CO2eq_LA[[#This Row],[País]],IFERROR(((Emisiones_CO2_CO2eq_LA[[#This Row],[Emisiones Fugitivas (kilotoneladas CO₂e)]]-AC216)/AC216)*100,0),0)</f>
        <v>0</v>
      </c>
      <c r="AF217">
        <v>0</v>
      </c>
      <c r="AG217">
        <v>11800</v>
      </c>
      <c r="AH217">
        <f>IF(A216=Emisiones_CO2_CO2eq_LA[[#This Row],[País]],IFERROR(Emisiones_CO2_CO2eq_LA[[#This Row],[Electricidad y Calor (kilotoneladas CO₂e)]]-AG216,0),0)</f>
        <v>500</v>
      </c>
      <c r="AI217">
        <f>IF(A216=Emisiones_CO2_CO2eq_LA[[#This Row],[País]],IFERROR(((Emisiones_CO2_CO2eq_LA[[#This Row],[Electricidad y Calor (kilotoneladas CO₂e)]]-AG216)/AG216)*100,0),0)</f>
        <v>4.4247787610619467</v>
      </c>
      <c r="AJ217">
        <v>1.1348336218503501</v>
      </c>
    </row>
    <row r="218" spans="1:36" x14ac:dyDescent="0.25">
      <c r="A218" t="s">
        <v>102</v>
      </c>
      <c r="B218" t="s">
        <v>102</v>
      </c>
      <c r="C218" t="s">
        <v>103</v>
      </c>
      <c r="D218">
        <v>1990</v>
      </c>
      <c r="E218">
        <v>1200</v>
      </c>
      <c r="F218">
        <f>IF(A217=Emisiones_CO2_CO2eq_LA[[#This Row],[País]],IFERROR(Emisiones_CO2_CO2eq_LA[[#This Row],[Edificios (kilotoneladas CO₂e)]]-E217,0),0)</f>
        <v>0</v>
      </c>
      <c r="G218">
        <f>IF(A217=Emisiones_CO2_CO2eq_LA[[#This Row],[País]],IFERROR(((Emisiones_CO2_CO2eq_LA[[#This Row],[Edificios (kilotoneladas CO₂e)]]-E217)/E217)*100,0),0)</f>
        <v>0</v>
      </c>
      <c r="H218">
        <v>0.117290587430358</v>
      </c>
      <c r="I218">
        <v>1020</v>
      </c>
      <c r="J218">
        <f>IF(A217=Emisiones_CO2_CO2eq_LA[[#This Row],[País]],IFERROR(Emisiones_CO2_CO2eq_LA[[#This Row],[Industria (kilotoneladas CO₂e)]]-I217,0),0)</f>
        <v>0</v>
      </c>
      <c r="K218">
        <f>IF(A217=Emisiones_CO2_CO2eq_LA[[#This Row],[País]],IFERROR(((Emisiones_CO2_CO2eq_LA[[#This Row],[Industria (kilotoneladas CO₂e)]]-I217)/I217)*100,0),0)</f>
        <v>0</v>
      </c>
      <c r="L218">
        <v>9.9696999315804904E-2</v>
      </c>
      <c r="M218">
        <v>42320</v>
      </c>
      <c r="N218">
        <f>IF(A217=Emisiones_CO2_CO2eq_LA[[#This Row],[País]],IFERROR(Emisiones_CO2_CO2eq_LA[[#This Row],[UCTUS (kilotoneladas CO₂e)]]-M217,0),0)</f>
        <v>0</v>
      </c>
      <c r="O218">
        <f>IF(A217=Emisiones_CO2_CO2eq_LA[[#This Row],[País]],IFERROR(((Emisiones_CO2_CO2eq_LA[[#This Row],[UCTUS (kilotoneladas CO₂e)]]-M217)/M217)*100,0),0)</f>
        <v>0</v>
      </c>
      <c r="P218">
        <v>4.1364480500439802</v>
      </c>
      <c r="Q218">
        <v>200</v>
      </c>
      <c r="R218">
        <f>IF(A217=Emisiones_CO2_CO2eq_LA[[#This Row],[País]],IFERROR(Emisiones_CO2_CO2eq_LA[[#This Row],[Otras Quemas de Combustible (kilotoneladas CO₂e)]]-Q217,0),0)</f>
        <v>0</v>
      </c>
      <c r="S218">
        <f>IF(A217=Emisiones_CO2_CO2eq_LA[[#This Row],[País]],IFERROR(((Emisiones_CO2_CO2eq_LA[[#This Row],[Otras Quemas de Combustible (kilotoneladas CO₂e)]]-Q217)/Q217)*100,0),0)</f>
        <v>0</v>
      </c>
      <c r="T218">
        <v>0.02</v>
      </c>
      <c r="U218">
        <v>7800</v>
      </c>
      <c r="V218">
        <f>IF(A217=Emisiones_CO2_CO2eq_LA[[#This Row],[País]],IFERROR(Emisiones_CO2_CO2eq_LA[[#This Row],[Transporte (kilotoneladas CO₂e)]]-U217,0),0)</f>
        <v>0</v>
      </c>
      <c r="W218">
        <f>IF(A217=Emisiones_CO2_CO2eq_LA[[#This Row],[País]],IFERROR(((Emisiones_CO2_CO2eq_LA[[#This Row],[Transporte (kilotoneladas CO₂e)]]-U217)/U217)*100,0),0)</f>
        <v>0</v>
      </c>
      <c r="X218">
        <v>0.76238881829733096</v>
      </c>
      <c r="Y218">
        <v>2400</v>
      </c>
      <c r="Z218">
        <f>IF(A217=Emisiones_CO2_CO2eq_LA[[#This Row],[País]],IFERROR(Emisiones_CO2_CO2eq_LA[[#This Row],[Manufactura y Construcción (kilotoneladas CO₂e)]]-Y217,0),0)</f>
        <v>0</v>
      </c>
      <c r="AA218">
        <f>IF(A217=Emisiones_CO2_CO2eq_LA[[#This Row],[País]],IFERROR(((Emisiones_CO2_CO2eq_LA[[#This Row],[Manufactura y Construcción (kilotoneladas CO₂e)]]-Y217)/Y217)*100,0),0)</f>
        <v>0</v>
      </c>
      <c r="AB218">
        <v>0.234581174860717</v>
      </c>
      <c r="AC218">
        <v>1260</v>
      </c>
      <c r="AD218">
        <f>IF(A217=Emisiones_CO2_CO2eq_LA[[#This Row],[País]],IFERROR(Emisiones_CO2_CO2eq_LA[[#This Row],[Emisiones Fugitivas (kilotoneladas CO₂e)]]-AC217,0),0)</f>
        <v>0</v>
      </c>
      <c r="AE218">
        <f>IF(A217=Emisiones_CO2_CO2eq_LA[[#This Row],[País]],IFERROR(((Emisiones_CO2_CO2eq_LA[[#This Row],[Emisiones Fugitivas (kilotoneladas CO₂e)]]-AC217)/AC217)*100,0),0)</f>
        <v>0</v>
      </c>
      <c r="AF218">
        <v>0.12315511680187601</v>
      </c>
      <c r="AG218">
        <v>1600</v>
      </c>
      <c r="AH218">
        <f>IF(A217=Emisiones_CO2_CO2eq_LA[[#This Row],[País]],IFERROR(Emisiones_CO2_CO2eq_LA[[#This Row],[Electricidad y Calor (kilotoneladas CO₂e)]]-AG217,0),0)</f>
        <v>0</v>
      </c>
      <c r="AI218">
        <f>IF(A217=Emisiones_CO2_CO2eq_LA[[#This Row],[País]],IFERROR(((Emisiones_CO2_CO2eq_LA[[#This Row],[Electricidad y Calor (kilotoneladas CO₂e)]]-AG217)/AG217)*100,0),0)</f>
        <v>0</v>
      </c>
      <c r="AJ218">
        <v>0.15638744990714401</v>
      </c>
    </row>
    <row r="219" spans="1:36" x14ac:dyDescent="0.25">
      <c r="A219" t="s">
        <v>102</v>
      </c>
      <c r="B219" t="s">
        <v>102</v>
      </c>
      <c r="C219" t="s">
        <v>103</v>
      </c>
      <c r="D219">
        <v>1991</v>
      </c>
      <c r="E219">
        <v>1300</v>
      </c>
      <c r="F219">
        <f>IF(A218=Emisiones_CO2_CO2eq_LA[[#This Row],[País]],IFERROR(Emisiones_CO2_CO2eq_LA[[#This Row],[Edificios (kilotoneladas CO₂e)]]-E218,0),0)</f>
        <v>100</v>
      </c>
      <c r="G219">
        <f>IF(A218=Emisiones_CO2_CO2eq_LA[[#This Row],[País]],IFERROR(((Emisiones_CO2_CO2eq_LA[[#This Row],[Edificios (kilotoneladas CO₂e)]]-E218)/E218)*100,0),0)</f>
        <v>8.3333333333333321</v>
      </c>
      <c r="H219">
        <v>0.124140565317035</v>
      </c>
      <c r="I219">
        <v>1040</v>
      </c>
      <c r="J219">
        <f>IF(A218=Emisiones_CO2_CO2eq_LA[[#This Row],[País]],IFERROR(Emisiones_CO2_CO2eq_LA[[#This Row],[Industria (kilotoneladas CO₂e)]]-I218,0),0)</f>
        <v>20</v>
      </c>
      <c r="K219">
        <f>IF(A218=Emisiones_CO2_CO2eq_LA[[#This Row],[País]],IFERROR(((Emisiones_CO2_CO2eq_LA[[#This Row],[Industria (kilotoneladas CO₂e)]]-I218)/I218)*100,0),0)</f>
        <v>1.9607843137254901</v>
      </c>
      <c r="L219">
        <v>9.9312452253628697E-2</v>
      </c>
      <c r="M219">
        <v>42320</v>
      </c>
      <c r="N219">
        <f>IF(A218=Emisiones_CO2_CO2eq_LA[[#This Row],[País]],IFERROR(Emisiones_CO2_CO2eq_LA[[#This Row],[UCTUS (kilotoneladas CO₂e)]]-M218,0),0)</f>
        <v>0</v>
      </c>
      <c r="O219">
        <f>IF(A218=Emisiones_CO2_CO2eq_LA[[#This Row],[País]],IFERROR(((Emisiones_CO2_CO2eq_LA[[#This Row],[UCTUS (kilotoneladas CO₂e)]]-M218)/M218)*100,0),0)</f>
        <v>0</v>
      </c>
      <c r="P219">
        <v>4.0412528647822699</v>
      </c>
      <c r="Q219">
        <v>100</v>
      </c>
      <c r="R219">
        <f>IF(A218=Emisiones_CO2_CO2eq_LA[[#This Row],[País]],IFERROR(Emisiones_CO2_CO2eq_LA[[#This Row],[Otras Quemas de Combustible (kilotoneladas CO₂e)]]-Q218,0),0)</f>
        <v>-100</v>
      </c>
      <c r="S219">
        <f>IF(A218=Emisiones_CO2_CO2eq_LA[[#This Row],[País]],IFERROR(((Emisiones_CO2_CO2eq_LA[[#This Row],[Otras Quemas de Combustible (kilotoneladas CO₂e)]]-Q218)/Q218)*100,0),0)</f>
        <v>-50</v>
      </c>
      <c r="T219">
        <v>0.01</v>
      </c>
      <c r="U219">
        <v>8000</v>
      </c>
      <c r="V219">
        <f>IF(A218=Emisiones_CO2_CO2eq_LA[[#This Row],[País]],IFERROR(Emisiones_CO2_CO2eq_LA[[#This Row],[Transporte (kilotoneladas CO₂e)]]-U218,0),0)</f>
        <v>200</v>
      </c>
      <c r="W219">
        <f>IF(A218=Emisiones_CO2_CO2eq_LA[[#This Row],[País]],IFERROR(((Emisiones_CO2_CO2eq_LA[[#This Row],[Transporte (kilotoneladas CO₂e)]]-U218)/U218)*100,0),0)</f>
        <v>2.5641025641025639</v>
      </c>
      <c r="X219">
        <v>0.76394194041252805</v>
      </c>
      <c r="Y219">
        <v>2500</v>
      </c>
      <c r="Z219">
        <f>IF(A218=Emisiones_CO2_CO2eq_LA[[#This Row],[País]],IFERROR(Emisiones_CO2_CO2eq_LA[[#This Row],[Manufactura y Construcción (kilotoneladas CO₂e)]]-Y218,0),0)</f>
        <v>100</v>
      </c>
      <c r="AA219">
        <f>IF(A218=Emisiones_CO2_CO2eq_LA[[#This Row],[País]],IFERROR(((Emisiones_CO2_CO2eq_LA[[#This Row],[Manufactura y Construcción (kilotoneladas CO₂e)]]-Y218)/Y218)*100,0),0)</f>
        <v>4.1666666666666661</v>
      </c>
      <c r="AB219">
        <v>0.238731856378915</v>
      </c>
      <c r="AC219">
        <v>1200</v>
      </c>
      <c r="AD219">
        <f>IF(A218=Emisiones_CO2_CO2eq_LA[[#This Row],[País]],IFERROR(Emisiones_CO2_CO2eq_LA[[#This Row],[Emisiones Fugitivas (kilotoneladas CO₂e)]]-AC218,0),0)</f>
        <v>-60</v>
      </c>
      <c r="AE219">
        <f>IF(A218=Emisiones_CO2_CO2eq_LA[[#This Row],[País]],IFERROR(((Emisiones_CO2_CO2eq_LA[[#This Row],[Emisiones Fugitivas (kilotoneladas CO₂e)]]-AC218)/AC218)*100,0),0)</f>
        <v>-4.7619047619047619</v>
      </c>
      <c r="AF219">
        <v>0.114591291061879</v>
      </c>
      <c r="AG219">
        <v>1900</v>
      </c>
      <c r="AH219">
        <f>IF(A218=Emisiones_CO2_CO2eq_LA[[#This Row],[País]],IFERROR(Emisiones_CO2_CO2eq_LA[[#This Row],[Electricidad y Calor (kilotoneladas CO₂e)]]-AG218,0),0)</f>
        <v>300</v>
      </c>
      <c r="AI219">
        <f>IF(A218=Emisiones_CO2_CO2eq_LA[[#This Row],[País]],IFERROR(((Emisiones_CO2_CO2eq_LA[[#This Row],[Electricidad y Calor (kilotoneladas CO₂e)]]-AG218)/AG218)*100,0),0)</f>
        <v>18.75</v>
      </c>
      <c r="AJ219">
        <v>0.18143621084797501</v>
      </c>
    </row>
    <row r="220" spans="1:36" x14ac:dyDescent="0.25">
      <c r="A220" t="s">
        <v>102</v>
      </c>
      <c r="B220" t="s">
        <v>102</v>
      </c>
      <c r="C220" t="s">
        <v>103</v>
      </c>
      <c r="D220">
        <v>1992</v>
      </c>
      <c r="E220">
        <v>1300</v>
      </c>
      <c r="F220">
        <f>IF(A219=Emisiones_CO2_CO2eq_LA[[#This Row],[País]],IFERROR(Emisiones_CO2_CO2eq_LA[[#This Row],[Edificios (kilotoneladas CO₂e)]]-E219,0),0)</f>
        <v>0</v>
      </c>
      <c r="G220">
        <f>IF(A219=Emisiones_CO2_CO2eq_LA[[#This Row],[País]],IFERROR(((Emisiones_CO2_CO2eq_LA[[#This Row],[Edificios (kilotoneladas CO₂e)]]-E219)/E219)*100,0),0)</f>
        <v>0</v>
      </c>
      <c r="H220">
        <v>0.121313923105636</v>
      </c>
      <c r="I220">
        <v>1020</v>
      </c>
      <c r="J220">
        <f>IF(A219=Emisiones_CO2_CO2eq_LA[[#This Row],[País]],IFERROR(Emisiones_CO2_CO2eq_LA[[#This Row],[Industria (kilotoneladas CO₂e)]]-I219,0),0)</f>
        <v>-20</v>
      </c>
      <c r="K220">
        <f>IF(A219=Emisiones_CO2_CO2eq_LA[[#This Row],[País]],IFERROR(((Emisiones_CO2_CO2eq_LA[[#This Row],[Industria (kilotoneladas CO₂e)]]-I219)/I219)*100,0),0)</f>
        <v>-1.9230769230769231</v>
      </c>
      <c r="L220">
        <v>9.5184770436730098E-2</v>
      </c>
      <c r="M220">
        <v>42320</v>
      </c>
      <c r="N220">
        <f>IF(A219=Emisiones_CO2_CO2eq_LA[[#This Row],[País]],IFERROR(Emisiones_CO2_CO2eq_LA[[#This Row],[UCTUS (kilotoneladas CO₂e)]]-M219,0),0)</f>
        <v>0</v>
      </c>
      <c r="O220">
        <f>IF(A219=Emisiones_CO2_CO2eq_LA[[#This Row],[País]],IFERROR(((Emisiones_CO2_CO2eq_LA[[#This Row],[UCTUS (kilotoneladas CO₂e)]]-M219)/M219)*100,0),0)</f>
        <v>0</v>
      </c>
      <c r="P220">
        <v>3.94923478910041</v>
      </c>
      <c r="Q220">
        <v>100</v>
      </c>
      <c r="R220">
        <f>IF(A219=Emisiones_CO2_CO2eq_LA[[#This Row],[País]],IFERROR(Emisiones_CO2_CO2eq_LA[[#This Row],[Otras Quemas de Combustible (kilotoneladas CO₂e)]]-Q219,0),0)</f>
        <v>0</v>
      </c>
      <c r="S220">
        <f>IF(A219=Emisiones_CO2_CO2eq_LA[[#This Row],[País]],IFERROR(((Emisiones_CO2_CO2eq_LA[[#This Row],[Otras Quemas de Combustible (kilotoneladas CO₂e)]]-Q219)/Q219)*100,0),0)</f>
        <v>0</v>
      </c>
      <c r="T220">
        <v>0.01</v>
      </c>
      <c r="U220">
        <v>8100</v>
      </c>
      <c r="V220">
        <f>IF(A219=Emisiones_CO2_CO2eq_LA[[#This Row],[País]],IFERROR(Emisiones_CO2_CO2eq_LA[[#This Row],[Transporte (kilotoneladas CO₂e)]]-U219,0),0)</f>
        <v>100</v>
      </c>
      <c r="W220">
        <f>IF(A219=Emisiones_CO2_CO2eq_LA[[#This Row],[País]],IFERROR(((Emisiones_CO2_CO2eq_LA[[#This Row],[Transporte (kilotoneladas CO₂e)]]-U219)/U219)*100,0),0)</f>
        <v>1.25</v>
      </c>
      <c r="X220">
        <v>0.75587905935050304</v>
      </c>
      <c r="Y220">
        <v>2800</v>
      </c>
      <c r="Z220">
        <f>IF(A219=Emisiones_CO2_CO2eq_LA[[#This Row],[País]],IFERROR(Emisiones_CO2_CO2eq_LA[[#This Row],[Manufactura y Construcción (kilotoneladas CO₂e)]]-Y219,0),0)</f>
        <v>300</v>
      </c>
      <c r="AA220">
        <f>IF(A219=Emisiones_CO2_CO2eq_LA[[#This Row],[País]],IFERROR(((Emisiones_CO2_CO2eq_LA[[#This Row],[Manufactura y Construcción (kilotoneladas CO₂e)]]-Y219)/Y219)*100,0),0)</f>
        <v>12</v>
      </c>
      <c r="AB220">
        <v>0.26129152668906303</v>
      </c>
      <c r="AC220">
        <v>1370</v>
      </c>
      <c r="AD220">
        <f>IF(A219=Emisiones_CO2_CO2eq_LA[[#This Row],[País]],IFERROR(Emisiones_CO2_CO2eq_LA[[#This Row],[Emisiones Fugitivas (kilotoneladas CO₂e)]]-AC219,0),0)</f>
        <v>170</v>
      </c>
      <c r="AE220">
        <f>IF(A219=Emisiones_CO2_CO2eq_LA[[#This Row],[País]],IFERROR(((Emisiones_CO2_CO2eq_LA[[#This Row],[Emisiones Fugitivas (kilotoneladas CO₂e)]]-AC219)/AC219)*100,0),0)</f>
        <v>14.166666666666666</v>
      </c>
      <c r="AF220">
        <v>0.127846211272863</v>
      </c>
      <c r="AG220">
        <v>2400</v>
      </c>
      <c r="AH220">
        <f>IF(A219=Emisiones_CO2_CO2eq_LA[[#This Row],[País]],IFERROR(Emisiones_CO2_CO2eq_LA[[#This Row],[Electricidad y Calor (kilotoneladas CO₂e)]]-AG219,0),0)</f>
        <v>500</v>
      </c>
      <c r="AI220">
        <f>IF(A219=Emisiones_CO2_CO2eq_LA[[#This Row],[País]],IFERROR(((Emisiones_CO2_CO2eq_LA[[#This Row],[Electricidad y Calor (kilotoneladas CO₂e)]]-AG219)/AG219)*100,0),0)</f>
        <v>26.315789473684209</v>
      </c>
      <c r="AJ220">
        <v>0.22396416573348199</v>
      </c>
    </row>
    <row r="221" spans="1:36" x14ac:dyDescent="0.25">
      <c r="A221" t="s">
        <v>102</v>
      </c>
      <c r="B221" t="s">
        <v>102</v>
      </c>
      <c r="C221" t="s">
        <v>103</v>
      </c>
      <c r="D221">
        <v>1993</v>
      </c>
      <c r="E221">
        <v>1300</v>
      </c>
      <c r="F221">
        <f>IF(A220=Emisiones_CO2_CO2eq_LA[[#This Row],[País]],IFERROR(Emisiones_CO2_CO2eq_LA[[#This Row],[Edificios (kilotoneladas CO₂e)]]-E220,0),0)</f>
        <v>0</v>
      </c>
      <c r="G221">
        <f>IF(A220=Emisiones_CO2_CO2eq_LA[[#This Row],[País]],IFERROR(((Emisiones_CO2_CO2eq_LA[[#This Row],[Edificios (kilotoneladas CO₂e)]]-E220)/E220)*100,0),0)</f>
        <v>0</v>
      </c>
      <c r="H221">
        <v>0.118602317306815</v>
      </c>
      <c r="I221">
        <v>950</v>
      </c>
      <c r="J221">
        <f>IF(A220=Emisiones_CO2_CO2eq_LA[[#This Row],[País]],IFERROR(Emisiones_CO2_CO2eq_LA[[#This Row],[Industria (kilotoneladas CO₂e)]]-I220,0),0)</f>
        <v>-70</v>
      </c>
      <c r="K221">
        <f>IF(A220=Emisiones_CO2_CO2eq_LA[[#This Row],[País]],IFERROR(((Emisiones_CO2_CO2eq_LA[[#This Row],[Industria (kilotoneladas CO₂e)]]-I220)/I220)*100,0),0)</f>
        <v>-6.8627450980392162</v>
      </c>
      <c r="L221">
        <v>8.6670924185749398E-2</v>
      </c>
      <c r="M221">
        <v>42320</v>
      </c>
      <c r="N221">
        <f>IF(A220=Emisiones_CO2_CO2eq_LA[[#This Row],[País]],IFERROR(Emisiones_CO2_CO2eq_LA[[#This Row],[UCTUS (kilotoneladas CO₂e)]]-M220,0),0)</f>
        <v>0</v>
      </c>
      <c r="O221">
        <f>IF(A220=Emisiones_CO2_CO2eq_LA[[#This Row],[País]],IFERROR(((Emisiones_CO2_CO2eq_LA[[#This Row],[UCTUS (kilotoneladas CO₂e)]]-M220)/M220)*100,0),0)</f>
        <v>0</v>
      </c>
      <c r="P221">
        <v>3.8609615910957</v>
      </c>
      <c r="Q221">
        <v>200</v>
      </c>
      <c r="R221">
        <f>IF(A220=Emisiones_CO2_CO2eq_LA[[#This Row],[País]],IFERROR(Emisiones_CO2_CO2eq_LA[[#This Row],[Otras Quemas de Combustible (kilotoneladas CO₂e)]]-Q220,0),0)</f>
        <v>100</v>
      </c>
      <c r="S221">
        <f>IF(A220=Emisiones_CO2_CO2eq_LA[[#This Row],[País]],IFERROR(((Emisiones_CO2_CO2eq_LA[[#This Row],[Otras Quemas de Combustible (kilotoneladas CO₂e)]]-Q220)/Q220)*100,0),0)</f>
        <v>100</v>
      </c>
      <c r="T221">
        <v>0.02</v>
      </c>
      <c r="U221">
        <v>8199.9999999999891</v>
      </c>
      <c r="V221">
        <f>IF(A220=Emisiones_CO2_CO2eq_LA[[#This Row],[País]],IFERROR(Emisiones_CO2_CO2eq_LA[[#This Row],[Transporte (kilotoneladas CO₂e)]]-U220,0),0)</f>
        <v>99.999999999989086</v>
      </c>
      <c r="W221">
        <f>IF(A220=Emisiones_CO2_CO2eq_LA[[#This Row],[País]],IFERROR(((Emisiones_CO2_CO2eq_LA[[#This Row],[Transporte (kilotoneladas CO₂e)]]-U220)/U220)*100,0),0)</f>
        <v>1.2345679012344333</v>
      </c>
      <c r="X221">
        <v>0.74810692455067895</v>
      </c>
      <c r="Y221">
        <v>2500</v>
      </c>
      <c r="Z221">
        <f>IF(A220=Emisiones_CO2_CO2eq_LA[[#This Row],[País]],IFERROR(Emisiones_CO2_CO2eq_LA[[#This Row],[Manufactura y Construcción (kilotoneladas CO₂e)]]-Y220,0),0)</f>
        <v>-300</v>
      </c>
      <c r="AA221">
        <f>IF(A220=Emisiones_CO2_CO2eq_LA[[#This Row],[País]],IFERROR(((Emisiones_CO2_CO2eq_LA[[#This Row],[Manufactura y Construcción (kilotoneladas CO₂e)]]-Y220)/Y220)*100,0),0)</f>
        <v>-10.714285714285714</v>
      </c>
      <c r="AB221">
        <v>0.22808137943618201</v>
      </c>
      <c r="AC221">
        <v>1150</v>
      </c>
      <c r="AD221">
        <f>IF(A220=Emisiones_CO2_CO2eq_LA[[#This Row],[País]],IFERROR(Emisiones_CO2_CO2eq_LA[[#This Row],[Emisiones Fugitivas (kilotoneladas CO₂e)]]-AC220,0),0)</f>
        <v>-220</v>
      </c>
      <c r="AE221">
        <f>IF(A220=Emisiones_CO2_CO2eq_LA[[#This Row],[País]],IFERROR(((Emisiones_CO2_CO2eq_LA[[#This Row],[Emisiones Fugitivas (kilotoneladas CO₂e)]]-AC220)/AC220)*100,0),0)</f>
        <v>-16.058394160583941</v>
      </c>
      <c r="AF221">
        <v>0.10491743454064401</v>
      </c>
      <c r="AG221">
        <v>1900</v>
      </c>
      <c r="AH221">
        <f>IF(A220=Emisiones_CO2_CO2eq_LA[[#This Row],[País]],IFERROR(Emisiones_CO2_CO2eq_LA[[#This Row],[Electricidad y Calor (kilotoneladas CO₂e)]]-AG220,0),0)</f>
        <v>-500</v>
      </c>
      <c r="AI221">
        <f>IF(A220=Emisiones_CO2_CO2eq_LA[[#This Row],[País]],IFERROR(((Emisiones_CO2_CO2eq_LA[[#This Row],[Electricidad y Calor (kilotoneladas CO₂e)]]-AG220)/AG220)*100,0),0)</f>
        <v>-20.833333333333336</v>
      </c>
      <c r="AJ221">
        <v>0.17334184837149799</v>
      </c>
    </row>
    <row r="222" spans="1:36" x14ac:dyDescent="0.25">
      <c r="A222" t="s">
        <v>102</v>
      </c>
      <c r="B222" t="s">
        <v>102</v>
      </c>
      <c r="C222" t="s">
        <v>103</v>
      </c>
      <c r="D222">
        <v>1994</v>
      </c>
      <c r="E222">
        <v>1500</v>
      </c>
      <c r="F222">
        <f>IF(A221=Emisiones_CO2_CO2eq_LA[[#This Row],[País]],IFERROR(Emisiones_CO2_CO2eq_LA[[#This Row],[Edificios (kilotoneladas CO₂e)]]-E221,0),0)</f>
        <v>200</v>
      </c>
      <c r="G222">
        <f>IF(A221=Emisiones_CO2_CO2eq_LA[[#This Row],[País]],IFERROR(((Emisiones_CO2_CO2eq_LA[[#This Row],[Edificios (kilotoneladas CO₂e)]]-E221)/E221)*100,0),0)</f>
        <v>15.384615384615385</v>
      </c>
      <c r="H222">
        <v>0.13383297644539599</v>
      </c>
      <c r="I222">
        <v>970</v>
      </c>
      <c r="J222">
        <f>IF(A221=Emisiones_CO2_CO2eq_LA[[#This Row],[País]],IFERROR(Emisiones_CO2_CO2eq_LA[[#This Row],[Industria (kilotoneladas CO₂e)]]-I221,0),0)</f>
        <v>20</v>
      </c>
      <c r="K222">
        <f>IF(A221=Emisiones_CO2_CO2eq_LA[[#This Row],[País]],IFERROR(((Emisiones_CO2_CO2eq_LA[[#This Row],[Industria (kilotoneladas CO₂e)]]-I221)/I221)*100,0),0)</f>
        <v>2.1052631578947367</v>
      </c>
      <c r="L222">
        <v>8.6545324768022805E-2</v>
      </c>
      <c r="M222">
        <v>42320</v>
      </c>
      <c r="N222">
        <f>IF(A221=Emisiones_CO2_CO2eq_LA[[#This Row],[País]],IFERROR(Emisiones_CO2_CO2eq_LA[[#This Row],[UCTUS (kilotoneladas CO₂e)]]-M221,0),0)</f>
        <v>0</v>
      </c>
      <c r="O222">
        <f>IF(A221=Emisiones_CO2_CO2eq_LA[[#This Row],[País]],IFERROR(((Emisiones_CO2_CO2eq_LA[[#This Row],[UCTUS (kilotoneladas CO₂e)]]-M221)/M221)*100,0),0)</f>
        <v>0</v>
      </c>
      <c r="P222">
        <v>3.7758743754460999</v>
      </c>
      <c r="Q222">
        <v>100</v>
      </c>
      <c r="R222">
        <f>IF(A221=Emisiones_CO2_CO2eq_LA[[#This Row],[País]],IFERROR(Emisiones_CO2_CO2eq_LA[[#This Row],[Otras Quemas de Combustible (kilotoneladas CO₂e)]]-Q221,0),0)</f>
        <v>-100</v>
      </c>
      <c r="S222">
        <f>IF(A221=Emisiones_CO2_CO2eq_LA[[#This Row],[País]],IFERROR(((Emisiones_CO2_CO2eq_LA[[#This Row],[Otras Quemas de Combustible (kilotoneladas CO₂e)]]-Q221)/Q221)*100,0),0)</f>
        <v>-50</v>
      </c>
      <c r="T222">
        <v>0.01</v>
      </c>
      <c r="U222">
        <v>8700</v>
      </c>
      <c r="V222">
        <f>IF(A221=Emisiones_CO2_CO2eq_LA[[#This Row],[País]],IFERROR(Emisiones_CO2_CO2eq_LA[[#This Row],[Transporte (kilotoneladas CO₂e)]]-U221,0),0)</f>
        <v>500.00000000001091</v>
      </c>
      <c r="W222">
        <f>IF(A221=Emisiones_CO2_CO2eq_LA[[#This Row],[País]],IFERROR(((Emisiones_CO2_CO2eq_LA[[#This Row],[Transporte (kilotoneladas CO₂e)]]-U221)/U221)*100,0),0)</f>
        <v>6.0975609756098974</v>
      </c>
      <c r="X222">
        <v>0.77623126338329695</v>
      </c>
      <c r="Y222">
        <v>2800</v>
      </c>
      <c r="Z222">
        <f>IF(A221=Emisiones_CO2_CO2eq_LA[[#This Row],[País]],IFERROR(Emisiones_CO2_CO2eq_LA[[#This Row],[Manufactura y Construcción (kilotoneladas CO₂e)]]-Y221,0),0)</f>
        <v>300</v>
      </c>
      <c r="AA222">
        <f>IF(A221=Emisiones_CO2_CO2eq_LA[[#This Row],[País]],IFERROR(((Emisiones_CO2_CO2eq_LA[[#This Row],[Manufactura y Construcción (kilotoneladas CO₂e)]]-Y221)/Y221)*100,0),0)</f>
        <v>12</v>
      </c>
      <c r="AB222">
        <v>0.24982155603140599</v>
      </c>
      <c r="AC222">
        <v>1150</v>
      </c>
      <c r="AD222">
        <f>IF(A221=Emisiones_CO2_CO2eq_LA[[#This Row],[País]],IFERROR(Emisiones_CO2_CO2eq_LA[[#This Row],[Emisiones Fugitivas (kilotoneladas CO₂e)]]-AC221,0),0)</f>
        <v>0</v>
      </c>
      <c r="AE222">
        <f>IF(A221=Emisiones_CO2_CO2eq_LA[[#This Row],[País]],IFERROR(((Emisiones_CO2_CO2eq_LA[[#This Row],[Emisiones Fugitivas (kilotoneladas CO₂e)]]-AC221)/AC221)*100,0),0)</f>
        <v>0</v>
      </c>
      <c r="AF222">
        <v>0.10260528194147001</v>
      </c>
      <c r="AG222">
        <v>1800</v>
      </c>
      <c r="AH222">
        <f>IF(A221=Emisiones_CO2_CO2eq_LA[[#This Row],[País]],IFERROR(Emisiones_CO2_CO2eq_LA[[#This Row],[Electricidad y Calor (kilotoneladas CO₂e)]]-AG221,0),0)</f>
        <v>-100</v>
      </c>
      <c r="AI222">
        <f>IF(A221=Emisiones_CO2_CO2eq_LA[[#This Row],[País]],IFERROR(((Emisiones_CO2_CO2eq_LA[[#This Row],[Electricidad y Calor (kilotoneladas CO₂e)]]-AG221)/AG221)*100,0),0)</f>
        <v>-5.2631578947368416</v>
      </c>
      <c r="AJ222">
        <v>0.16059957173447501</v>
      </c>
    </row>
    <row r="223" spans="1:36" x14ac:dyDescent="0.25">
      <c r="A223" t="s">
        <v>102</v>
      </c>
      <c r="B223" t="s">
        <v>102</v>
      </c>
      <c r="C223" t="s">
        <v>103</v>
      </c>
      <c r="D223">
        <v>1995</v>
      </c>
      <c r="E223">
        <v>1600</v>
      </c>
      <c r="F223">
        <f>IF(A222=Emisiones_CO2_CO2eq_LA[[#This Row],[País]],IFERROR(Emisiones_CO2_CO2eq_LA[[#This Row],[Edificios (kilotoneladas CO₂e)]]-E222,0),0)</f>
        <v>100</v>
      </c>
      <c r="G223">
        <f>IF(A222=Emisiones_CO2_CO2eq_LA[[#This Row],[País]],IFERROR(((Emisiones_CO2_CO2eq_LA[[#This Row],[Edificios (kilotoneladas CO₂e)]]-E222)/E222)*100,0),0)</f>
        <v>6.666666666666667</v>
      </c>
      <c r="H223">
        <v>0.13967699694456501</v>
      </c>
      <c r="I223">
        <v>1180</v>
      </c>
      <c r="J223">
        <f>IF(A222=Emisiones_CO2_CO2eq_LA[[#This Row],[País]],IFERROR(Emisiones_CO2_CO2eq_LA[[#This Row],[Industria (kilotoneladas CO₂e)]]-I222,0),0)</f>
        <v>210</v>
      </c>
      <c r="K223">
        <f>IF(A222=Emisiones_CO2_CO2eq_LA[[#This Row],[País]],IFERROR(((Emisiones_CO2_CO2eq_LA[[#This Row],[Industria (kilotoneladas CO₂e)]]-I222)/I222)*100,0),0)</f>
        <v>21.649484536082475</v>
      </c>
      <c r="L223">
        <v>0.103011785246617</v>
      </c>
      <c r="M223">
        <v>42320</v>
      </c>
      <c r="N223">
        <f>IF(A222=Emisiones_CO2_CO2eq_LA[[#This Row],[País]],IFERROR(Emisiones_CO2_CO2eq_LA[[#This Row],[UCTUS (kilotoneladas CO₂e)]]-M222,0),0)</f>
        <v>0</v>
      </c>
      <c r="O223">
        <f>IF(A222=Emisiones_CO2_CO2eq_LA[[#This Row],[País]],IFERROR(((Emisiones_CO2_CO2eq_LA[[#This Row],[UCTUS (kilotoneladas CO₂e)]]-M222)/M222)*100,0),0)</f>
        <v>0</v>
      </c>
      <c r="P223">
        <v>3.6944565691837599</v>
      </c>
      <c r="Q223">
        <v>100</v>
      </c>
      <c r="R223">
        <f>IF(A222=Emisiones_CO2_CO2eq_LA[[#This Row],[País]],IFERROR(Emisiones_CO2_CO2eq_LA[[#This Row],[Otras Quemas de Combustible (kilotoneladas CO₂e)]]-Q222,0),0)</f>
        <v>0</v>
      </c>
      <c r="S223">
        <f>IF(A222=Emisiones_CO2_CO2eq_LA[[#This Row],[País]],IFERROR(((Emisiones_CO2_CO2eq_LA[[#This Row],[Otras Quemas de Combustible (kilotoneladas CO₂e)]]-Q222)/Q222)*100,0),0)</f>
        <v>0</v>
      </c>
      <c r="T223">
        <v>0.01</v>
      </c>
      <c r="U223">
        <v>8300</v>
      </c>
      <c r="V223">
        <f>IF(A222=Emisiones_CO2_CO2eq_LA[[#This Row],[País]],IFERROR(Emisiones_CO2_CO2eq_LA[[#This Row],[Transporte (kilotoneladas CO₂e)]]-U222,0),0)</f>
        <v>-400</v>
      </c>
      <c r="W223">
        <f>IF(A222=Emisiones_CO2_CO2eq_LA[[#This Row],[País]],IFERROR(((Emisiones_CO2_CO2eq_LA[[#This Row],[Transporte (kilotoneladas CO₂e)]]-U222)/U222)*100,0),0)</f>
        <v>-4.5977011494252871</v>
      </c>
      <c r="X223">
        <v>0.72457442164993402</v>
      </c>
      <c r="Y223">
        <v>2700</v>
      </c>
      <c r="Z223">
        <f>IF(A222=Emisiones_CO2_CO2eq_LA[[#This Row],[País]],IFERROR(Emisiones_CO2_CO2eq_LA[[#This Row],[Manufactura y Construcción (kilotoneladas CO₂e)]]-Y222,0),0)</f>
        <v>-100</v>
      </c>
      <c r="AA223">
        <f>IF(A222=Emisiones_CO2_CO2eq_LA[[#This Row],[País]],IFERROR(((Emisiones_CO2_CO2eq_LA[[#This Row],[Manufactura y Construcción (kilotoneladas CO₂e)]]-Y222)/Y222)*100,0),0)</f>
        <v>-3.5714285714285712</v>
      </c>
      <c r="AB223">
        <v>0.23570493234395401</v>
      </c>
      <c r="AC223">
        <v>1910</v>
      </c>
      <c r="AD223">
        <f>IF(A222=Emisiones_CO2_CO2eq_LA[[#This Row],[País]],IFERROR(Emisiones_CO2_CO2eq_LA[[#This Row],[Emisiones Fugitivas (kilotoneladas CO₂e)]]-AC222,0),0)</f>
        <v>760</v>
      </c>
      <c r="AE223">
        <f>IF(A222=Emisiones_CO2_CO2eq_LA[[#This Row],[País]],IFERROR(((Emisiones_CO2_CO2eq_LA[[#This Row],[Emisiones Fugitivas (kilotoneladas CO₂e)]]-AC222)/AC222)*100,0),0)</f>
        <v>66.086956521739125</v>
      </c>
      <c r="AF223">
        <v>0.16673941510257501</v>
      </c>
      <c r="AG223">
        <v>3900</v>
      </c>
      <c r="AH223">
        <f>IF(A222=Emisiones_CO2_CO2eq_LA[[#This Row],[País]],IFERROR(Emisiones_CO2_CO2eq_LA[[#This Row],[Electricidad y Calor (kilotoneladas CO₂e)]]-AG222,0),0)</f>
        <v>2100</v>
      </c>
      <c r="AI223">
        <f>IF(A222=Emisiones_CO2_CO2eq_LA[[#This Row],[País]],IFERROR(((Emisiones_CO2_CO2eq_LA[[#This Row],[Electricidad y Calor (kilotoneladas CO₂e)]]-AG222)/AG222)*100,0),0)</f>
        <v>116.66666666666667</v>
      </c>
      <c r="AJ223">
        <v>0.34046268005237801</v>
      </c>
    </row>
    <row r="224" spans="1:36" x14ac:dyDescent="0.25">
      <c r="A224" t="s">
        <v>102</v>
      </c>
      <c r="B224" t="s">
        <v>102</v>
      </c>
      <c r="C224" t="s">
        <v>103</v>
      </c>
      <c r="D224">
        <v>1996</v>
      </c>
      <c r="E224">
        <v>1800</v>
      </c>
      <c r="F224">
        <f>IF(A223=Emisiones_CO2_CO2eq_LA[[#This Row],[País]],IFERROR(Emisiones_CO2_CO2eq_LA[[#This Row],[Edificios (kilotoneladas CO₂e)]]-E223,0),0)</f>
        <v>200</v>
      </c>
      <c r="G224">
        <f>IF(A223=Emisiones_CO2_CO2eq_LA[[#This Row],[País]],IFERROR(((Emisiones_CO2_CO2eq_LA[[#This Row],[Edificios (kilotoneladas CO₂e)]]-E223)/E223)*100,0),0)</f>
        <v>12.5</v>
      </c>
      <c r="H224">
        <v>0.15380671622660799</v>
      </c>
      <c r="I224">
        <v>1360</v>
      </c>
      <c r="J224">
        <f>IF(A223=Emisiones_CO2_CO2eq_LA[[#This Row],[País]],IFERROR(Emisiones_CO2_CO2eq_LA[[#This Row],[Industria (kilotoneladas CO₂e)]]-I223,0),0)</f>
        <v>180</v>
      </c>
      <c r="K224">
        <f>IF(A223=Emisiones_CO2_CO2eq_LA[[#This Row],[País]],IFERROR(((Emisiones_CO2_CO2eq_LA[[#This Row],[Industria (kilotoneladas CO₂e)]]-I223)/I223)*100,0),0)</f>
        <v>15.254237288135593</v>
      </c>
      <c r="L224">
        <v>0.11620951892677001</v>
      </c>
      <c r="M224">
        <v>42320</v>
      </c>
      <c r="N224">
        <f>IF(A223=Emisiones_CO2_CO2eq_LA[[#This Row],[País]],IFERROR(Emisiones_CO2_CO2eq_LA[[#This Row],[UCTUS (kilotoneladas CO₂e)]]-M223,0),0)</f>
        <v>0</v>
      </c>
      <c r="O224">
        <f>IF(A223=Emisiones_CO2_CO2eq_LA[[#This Row],[País]],IFERROR(((Emisiones_CO2_CO2eq_LA[[#This Row],[UCTUS (kilotoneladas CO₂e)]]-M223)/M223)*100,0),0)</f>
        <v>0</v>
      </c>
      <c r="P224">
        <v>3.61616679483893</v>
      </c>
      <c r="Q224">
        <v>100</v>
      </c>
      <c r="R224">
        <f>IF(A223=Emisiones_CO2_CO2eq_LA[[#This Row],[País]],IFERROR(Emisiones_CO2_CO2eq_LA[[#This Row],[Otras Quemas de Combustible (kilotoneladas CO₂e)]]-Q223,0),0)</f>
        <v>0</v>
      </c>
      <c r="S224">
        <f>IF(A223=Emisiones_CO2_CO2eq_LA[[#This Row],[País]],IFERROR(((Emisiones_CO2_CO2eq_LA[[#This Row],[Otras Quemas de Combustible (kilotoneladas CO₂e)]]-Q223)/Q223)*100,0),0)</f>
        <v>0</v>
      </c>
      <c r="T224">
        <v>0.01</v>
      </c>
      <c r="U224">
        <v>10100</v>
      </c>
      <c r="V224">
        <f>IF(A223=Emisiones_CO2_CO2eq_LA[[#This Row],[País]],IFERROR(Emisiones_CO2_CO2eq_LA[[#This Row],[Transporte (kilotoneladas CO₂e)]]-U223,0),0)</f>
        <v>1800</v>
      </c>
      <c r="W224">
        <f>IF(A223=Emisiones_CO2_CO2eq_LA[[#This Row],[País]],IFERROR(((Emisiones_CO2_CO2eq_LA[[#This Row],[Transporte (kilotoneladas CO₂e)]]-U223)/U223)*100,0),0)</f>
        <v>21.686746987951807</v>
      </c>
      <c r="X224">
        <v>0.86302657438263697</v>
      </c>
      <c r="Y224">
        <v>3000</v>
      </c>
      <c r="Z224">
        <f>IF(A223=Emisiones_CO2_CO2eq_LA[[#This Row],[País]],IFERROR(Emisiones_CO2_CO2eq_LA[[#This Row],[Manufactura y Construcción (kilotoneladas CO₂e)]]-Y223,0),0)</f>
        <v>300</v>
      </c>
      <c r="AA224">
        <f>IF(A223=Emisiones_CO2_CO2eq_LA[[#This Row],[País]],IFERROR(((Emisiones_CO2_CO2eq_LA[[#This Row],[Manufactura y Construcción (kilotoneladas CO₂e)]]-Y223)/Y223)*100,0),0)</f>
        <v>11.111111111111111</v>
      </c>
      <c r="AB224">
        <v>0.25634452704434701</v>
      </c>
      <c r="AC224">
        <v>1910</v>
      </c>
      <c r="AD224">
        <f>IF(A223=Emisiones_CO2_CO2eq_LA[[#This Row],[País]],IFERROR(Emisiones_CO2_CO2eq_LA[[#This Row],[Emisiones Fugitivas (kilotoneladas CO₂e)]]-AC223,0),0)</f>
        <v>0</v>
      </c>
      <c r="AE224">
        <f>IF(A223=Emisiones_CO2_CO2eq_LA[[#This Row],[País]],IFERROR(((Emisiones_CO2_CO2eq_LA[[#This Row],[Emisiones Fugitivas (kilotoneladas CO₂e)]]-AC223)/AC223)*100,0),0)</f>
        <v>0</v>
      </c>
      <c r="AF224">
        <v>0.163206015551567</v>
      </c>
      <c r="AG224">
        <v>4099.99999999999</v>
      </c>
      <c r="AH224">
        <f>IF(A223=Emisiones_CO2_CO2eq_LA[[#This Row],[País]],IFERROR(Emisiones_CO2_CO2eq_LA[[#This Row],[Electricidad y Calor (kilotoneladas CO₂e)]]-AG223,0),0)</f>
        <v>199.99999999999</v>
      </c>
      <c r="AI224">
        <f>IF(A223=Emisiones_CO2_CO2eq_LA[[#This Row],[País]],IFERROR(((Emisiones_CO2_CO2eq_LA[[#This Row],[Electricidad y Calor (kilotoneladas CO₂e)]]-AG223)/AG223)*100,0),0)</f>
        <v>5.128205128204872</v>
      </c>
      <c r="AJ224">
        <v>0.350337520293941</v>
      </c>
    </row>
    <row r="225" spans="1:36" x14ac:dyDescent="0.25">
      <c r="A225" t="s">
        <v>102</v>
      </c>
      <c r="B225" t="s">
        <v>102</v>
      </c>
      <c r="C225" t="s">
        <v>103</v>
      </c>
      <c r="D225">
        <v>1997</v>
      </c>
      <c r="E225">
        <v>1900</v>
      </c>
      <c r="F225">
        <f>IF(A224=Emisiones_CO2_CO2eq_LA[[#This Row],[País]],IFERROR(Emisiones_CO2_CO2eq_LA[[#This Row],[Edificios (kilotoneladas CO₂e)]]-E224,0),0)</f>
        <v>100</v>
      </c>
      <c r="G225">
        <f>IF(A224=Emisiones_CO2_CO2eq_LA[[#This Row],[País]],IFERROR(((Emisiones_CO2_CO2eq_LA[[#This Row],[Edificios (kilotoneladas CO₂e)]]-E224)/E224)*100,0),0)</f>
        <v>5.5555555555555554</v>
      </c>
      <c r="H225">
        <v>0.15898251192368801</v>
      </c>
      <c r="I225">
        <v>1300</v>
      </c>
      <c r="J225">
        <f>IF(A224=Emisiones_CO2_CO2eq_LA[[#This Row],[País]],IFERROR(Emisiones_CO2_CO2eq_LA[[#This Row],[Industria (kilotoneladas CO₂e)]]-I224,0),0)</f>
        <v>-60</v>
      </c>
      <c r="K225">
        <f>IF(A224=Emisiones_CO2_CO2eq_LA[[#This Row],[País]],IFERROR(((Emisiones_CO2_CO2eq_LA[[#This Row],[Industria (kilotoneladas CO₂e)]]-I224)/I224)*100,0),0)</f>
        <v>-4.4117647058823533</v>
      </c>
      <c r="L225">
        <v>0.108777508158313</v>
      </c>
      <c r="M225">
        <v>42320</v>
      </c>
      <c r="N225">
        <f>IF(A224=Emisiones_CO2_CO2eq_LA[[#This Row],[País]],IFERROR(Emisiones_CO2_CO2eq_LA[[#This Row],[UCTUS (kilotoneladas CO₂e)]]-M224,0),0)</f>
        <v>0</v>
      </c>
      <c r="O225">
        <f>IF(A224=Emisiones_CO2_CO2eq_LA[[#This Row],[País]],IFERROR(((Emisiones_CO2_CO2eq_LA[[#This Row],[UCTUS (kilotoneladas CO₂e)]]-M224)/M224)*100,0),0)</f>
        <v>0</v>
      </c>
      <c r="P225">
        <v>3.54112626558446</v>
      </c>
      <c r="Q225">
        <v>100</v>
      </c>
      <c r="R225">
        <f>IF(A224=Emisiones_CO2_CO2eq_LA[[#This Row],[País]],IFERROR(Emisiones_CO2_CO2eq_LA[[#This Row],[Otras Quemas de Combustible (kilotoneladas CO₂e)]]-Q224,0),0)</f>
        <v>0</v>
      </c>
      <c r="S225">
        <f>IF(A224=Emisiones_CO2_CO2eq_LA[[#This Row],[País]],IFERROR(((Emisiones_CO2_CO2eq_LA[[#This Row],[Otras Quemas de Combustible (kilotoneladas CO₂e)]]-Q224)/Q224)*100,0),0)</f>
        <v>0</v>
      </c>
      <c r="T225">
        <v>0.01</v>
      </c>
      <c r="U225">
        <v>10700</v>
      </c>
      <c r="V225">
        <f>IF(A224=Emisiones_CO2_CO2eq_LA[[#This Row],[País]],IFERROR(Emisiones_CO2_CO2eq_LA[[#This Row],[Transporte (kilotoneladas CO₂e)]]-U224,0),0)</f>
        <v>600</v>
      </c>
      <c r="W225">
        <f>IF(A224=Emisiones_CO2_CO2eq_LA[[#This Row],[País]],IFERROR(((Emisiones_CO2_CO2eq_LA[[#This Row],[Transporte (kilotoneladas CO₂e)]]-U224)/U224)*100,0),0)</f>
        <v>5.9405940594059405</v>
      </c>
      <c r="X225">
        <v>0.89532256714919201</v>
      </c>
      <c r="Y225">
        <v>3100</v>
      </c>
      <c r="Z225">
        <f>IF(A224=Emisiones_CO2_CO2eq_LA[[#This Row],[País]],IFERROR(Emisiones_CO2_CO2eq_LA[[#This Row],[Manufactura y Construcción (kilotoneladas CO₂e)]]-Y224,0),0)</f>
        <v>100</v>
      </c>
      <c r="AA225">
        <f>IF(A224=Emisiones_CO2_CO2eq_LA[[#This Row],[País]],IFERROR(((Emisiones_CO2_CO2eq_LA[[#This Row],[Manufactura y Construcción (kilotoneladas CO₂e)]]-Y224)/Y224)*100,0),0)</f>
        <v>3.3333333333333335</v>
      </c>
      <c r="AB225">
        <v>0.25939251945443897</v>
      </c>
      <c r="AC225">
        <v>1810</v>
      </c>
      <c r="AD225">
        <f>IF(A224=Emisiones_CO2_CO2eq_LA[[#This Row],[País]],IFERROR(Emisiones_CO2_CO2eq_LA[[#This Row],[Emisiones Fugitivas (kilotoneladas CO₂e)]]-AC224,0),0)</f>
        <v>-100</v>
      </c>
      <c r="AE225">
        <f>IF(A224=Emisiones_CO2_CO2eq_LA[[#This Row],[País]],IFERROR(((Emisiones_CO2_CO2eq_LA[[#This Row],[Emisiones Fugitivas (kilotoneladas CO₂e)]]-AC224)/AC224)*100,0),0)</f>
        <v>-5.2356020942408374</v>
      </c>
      <c r="AF225">
        <v>0.151451761358882</v>
      </c>
      <c r="AG225">
        <v>4600</v>
      </c>
      <c r="AH225">
        <f>IF(A224=Emisiones_CO2_CO2eq_LA[[#This Row],[País]],IFERROR(Emisiones_CO2_CO2eq_LA[[#This Row],[Electricidad y Calor (kilotoneladas CO₂e)]]-AG224,0),0)</f>
        <v>500.00000000001</v>
      </c>
      <c r="AI225">
        <f>IF(A224=Emisiones_CO2_CO2eq_LA[[#This Row],[País]],IFERROR(((Emisiones_CO2_CO2eq_LA[[#This Row],[Electricidad y Calor (kilotoneladas CO₂e)]]-AG224)/AG224)*100,0),0)</f>
        <v>12.195121951219786</v>
      </c>
      <c r="AJ225">
        <v>0.38490502886787697</v>
      </c>
    </row>
    <row r="226" spans="1:36" x14ac:dyDescent="0.25">
      <c r="A226" t="s">
        <v>102</v>
      </c>
      <c r="B226" t="s">
        <v>102</v>
      </c>
      <c r="C226" t="s">
        <v>103</v>
      </c>
      <c r="D226">
        <v>1998</v>
      </c>
      <c r="E226">
        <v>1900</v>
      </c>
      <c r="F226">
        <f>IF(A225=Emisiones_CO2_CO2eq_LA[[#This Row],[País]],IFERROR(Emisiones_CO2_CO2eq_LA[[#This Row],[Edificios (kilotoneladas CO₂e)]]-E225,0),0)</f>
        <v>0</v>
      </c>
      <c r="G226">
        <f>IF(A225=Emisiones_CO2_CO2eq_LA[[#This Row],[País]],IFERROR(((Emisiones_CO2_CO2eq_LA[[#This Row],[Edificios (kilotoneladas CO₂e)]]-E225)/E225)*100,0),0)</f>
        <v>0</v>
      </c>
      <c r="H226">
        <v>0.15576323987538901</v>
      </c>
      <c r="I226">
        <v>1170</v>
      </c>
      <c r="J226">
        <f>IF(A225=Emisiones_CO2_CO2eq_LA[[#This Row],[País]],IFERROR(Emisiones_CO2_CO2eq_LA[[#This Row],[Industria (kilotoneladas CO₂e)]]-I225,0),0)</f>
        <v>-130</v>
      </c>
      <c r="K226">
        <f>IF(A225=Emisiones_CO2_CO2eq_LA[[#This Row],[País]],IFERROR(((Emisiones_CO2_CO2eq_LA[[#This Row],[Industria (kilotoneladas CO₂e)]]-I225)/I225)*100,0),0)</f>
        <v>-10</v>
      </c>
      <c r="L226">
        <v>9.5917363502213401E-2</v>
      </c>
      <c r="M226">
        <v>42320</v>
      </c>
      <c r="N226">
        <f>IF(A225=Emisiones_CO2_CO2eq_LA[[#This Row],[País]],IFERROR(Emisiones_CO2_CO2eq_LA[[#This Row],[UCTUS (kilotoneladas CO₂e)]]-M225,0),0)</f>
        <v>0</v>
      </c>
      <c r="O226">
        <f>IF(A225=Emisiones_CO2_CO2eq_LA[[#This Row],[País]],IFERROR(((Emisiones_CO2_CO2eq_LA[[#This Row],[UCTUS (kilotoneladas CO₂e)]]-M225)/M225)*100,0),0)</f>
        <v>0</v>
      </c>
      <c r="P226">
        <v>3.4694212165928802</v>
      </c>
      <c r="Q226">
        <v>100</v>
      </c>
      <c r="R226">
        <f>IF(A225=Emisiones_CO2_CO2eq_LA[[#This Row],[País]],IFERROR(Emisiones_CO2_CO2eq_LA[[#This Row],[Otras Quemas de Combustible (kilotoneladas CO₂e)]]-Q225,0),0)</f>
        <v>0</v>
      </c>
      <c r="S226">
        <f>IF(A225=Emisiones_CO2_CO2eq_LA[[#This Row],[País]],IFERROR(((Emisiones_CO2_CO2eq_LA[[#This Row],[Otras Quemas de Combustible (kilotoneladas CO₂e)]]-Q225)/Q225)*100,0),0)</f>
        <v>0</v>
      </c>
      <c r="T226">
        <v>0.01</v>
      </c>
      <c r="U226">
        <v>10000</v>
      </c>
      <c r="V226">
        <f>IF(A225=Emisiones_CO2_CO2eq_LA[[#This Row],[País]],IFERROR(Emisiones_CO2_CO2eq_LA[[#This Row],[Transporte (kilotoneladas CO₂e)]]-U225,0),0)</f>
        <v>-700</v>
      </c>
      <c r="W226">
        <f>IF(A225=Emisiones_CO2_CO2eq_LA[[#This Row],[País]],IFERROR(((Emisiones_CO2_CO2eq_LA[[#This Row],[Transporte (kilotoneladas CO₂e)]]-U225)/U225)*100,0),0)</f>
        <v>-6.5420560747663545</v>
      </c>
      <c r="X226">
        <v>0.81980652565994405</v>
      </c>
      <c r="Y226">
        <v>3200</v>
      </c>
      <c r="Z226">
        <f>IF(A225=Emisiones_CO2_CO2eq_LA[[#This Row],[País]],IFERROR(Emisiones_CO2_CO2eq_LA[[#This Row],[Manufactura y Construcción (kilotoneladas CO₂e)]]-Y225,0),0)</f>
        <v>100</v>
      </c>
      <c r="AA226">
        <f>IF(A225=Emisiones_CO2_CO2eq_LA[[#This Row],[País]],IFERROR(((Emisiones_CO2_CO2eq_LA[[#This Row],[Manufactura y Construcción (kilotoneladas CO₂e)]]-Y225)/Y225)*100,0),0)</f>
        <v>3.225806451612903</v>
      </c>
      <c r="AB226">
        <v>0.26233808821118199</v>
      </c>
      <c r="AC226">
        <v>1810</v>
      </c>
      <c r="AD226">
        <f>IF(A225=Emisiones_CO2_CO2eq_LA[[#This Row],[País]],IFERROR(Emisiones_CO2_CO2eq_LA[[#This Row],[Emisiones Fugitivas (kilotoneladas CO₂e)]]-AC225,0),0)</f>
        <v>0</v>
      </c>
      <c r="AE226">
        <f>IF(A225=Emisiones_CO2_CO2eq_LA[[#This Row],[País]],IFERROR(((Emisiones_CO2_CO2eq_LA[[#This Row],[Emisiones Fugitivas (kilotoneladas CO₂e)]]-AC225)/AC225)*100,0),0)</f>
        <v>0</v>
      </c>
      <c r="AF226">
        <v>0.14838498114444901</v>
      </c>
      <c r="AG226">
        <v>5200</v>
      </c>
      <c r="AH226">
        <f>IF(A225=Emisiones_CO2_CO2eq_LA[[#This Row],[País]],IFERROR(Emisiones_CO2_CO2eq_LA[[#This Row],[Electricidad y Calor (kilotoneladas CO₂e)]]-AG225,0),0)</f>
        <v>600</v>
      </c>
      <c r="AI226">
        <f>IF(A225=Emisiones_CO2_CO2eq_LA[[#This Row],[País]],IFERROR(((Emisiones_CO2_CO2eq_LA[[#This Row],[Electricidad y Calor (kilotoneladas CO₂e)]]-AG225)/AG225)*100,0),0)</f>
        <v>13.043478260869565</v>
      </c>
      <c r="AJ226">
        <v>0.42629939334317102</v>
      </c>
    </row>
    <row r="227" spans="1:36" x14ac:dyDescent="0.25">
      <c r="A227" t="s">
        <v>102</v>
      </c>
      <c r="B227" t="s">
        <v>102</v>
      </c>
      <c r="C227" t="s">
        <v>103</v>
      </c>
      <c r="D227">
        <v>1999</v>
      </c>
      <c r="E227">
        <v>1900</v>
      </c>
      <c r="F227">
        <f>IF(A226=Emisiones_CO2_CO2eq_LA[[#This Row],[País]],IFERROR(Emisiones_CO2_CO2eq_LA[[#This Row],[Edificios (kilotoneladas CO₂e)]]-E226,0),0)</f>
        <v>0</v>
      </c>
      <c r="G227">
        <f>IF(A226=Emisiones_CO2_CO2eq_LA[[#This Row],[País]],IFERROR(((Emisiones_CO2_CO2eq_LA[[#This Row],[Edificios (kilotoneladas CO₂e)]]-E226)/E226)*100,0),0)</f>
        <v>0</v>
      </c>
      <c r="H227">
        <v>0.15270856775437999</v>
      </c>
      <c r="I227">
        <v>1030</v>
      </c>
      <c r="J227">
        <f>IF(A226=Emisiones_CO2_CO2eq_LA[[#This Row],[País]],IFERROR(Emisiones_CO2_CO2eq_LA[[#This Row],[Industria (kilotoneladas CO₂e)]]-I226,0),0)</f>
        <v>-140</v>
      </c>
      <c r="K227">
        <f>IF(A226=Emisiones_CO2_CO2eq_LA[[#This Row],[País]],IFERROR(((Emisiones_CO2_CO2eq_LA[[#This Row],[Industria (kilotoneladas CO₂e)]]-I226)/I226)*100,0),0)</f>
        <v>-11.965811965811966</v>
      </c>
      <c r="L227">
        <v>8.2784118308953505E-2</v>
      </c>
      <c r="M227">
        <v>42320</v>
      </c>
      <c r="N227">
        <f>IF(A226=Emisiones_CO2_CO2eq_LA[[#This Row],[País]],IFERROR(Emisiones_CO2_CO2eq_LA[[#This Row],[UCTUS (kilotoneladas CO₂e)]]-M226,0),0)</f>
        <v>0</v>
      </c>
      <c r="O227">
        <f>IF(A226=Emisiones_CO2_CO2eq_LA[[#This Row],[País]],IFERROR(((Emisiones_CO2_CO2eq_LA[[#This Row],[UCTUS (kilotoneladas CO₂e)]]-M226)/M226)*100,0),0)</f>
        <v>0</v>
      </c>
      <c r="P227">
        <v>3.40138241440282</v>
      </c>
      <c r="Q227">
        <v>100</v>
      </c>
      <c r="R227">
        <f>IF(A226=Emisiones_CO2_CO2eq_LA[[#This Row],[País]],IFERROR(Emisiones_CO2_CO2eq_LA[[#This Row],[Otras Quemas de Combustible (kilotoneladas CO₂e)]]-Q226,0),0)</f>
        <v>0</v>
      </c>
      <c r="S227">
        <f>IF(A226=Emisiones_CO2_CO2eq_LA[[#This Row],[País]],IFERROR(((Emisiones_CO2_CO2eq_LA[[#This Row],[Otras Quemas de Combustible (kilotoneladas CO₂e)]]-Q226)/Q226)*100,0),0)</f>
        <v>0</v>
      </c>
      <c r="T227">
        <v>0.01</v>
      </c>
      <c r="U227">
        <v>7900</v>
      </c>
      <c r="V227">
        <f>IF(A226=Emisiones_CO2_CO2eq_LA[[#This Row],[País]],IFERROR(Emisiones_CO2_CO2eq_LA[[#This Row],[Transporte (kilotoneladas CO₂e)]]-U226,0),0)</f>
        <v>-2100</v>
      </c>
      <c r="W227">
        <f>IF(A226=Emisiones_CO2_CO2eq_LA[[#This Row],[País]],IFERROR(((Emisiones_CO2_CO2eq_LA[[#This Row],[Transporte (kilotoneladas CO₂e)]]-U226)/U226)*100,0),0)</f>
        <v>-21</v>
      </c>
      <c r="X227">
        <v>0.63494615013663402</v>
      </c>
      <c r="Y227">
        <v>2800</v>
      </c>
      <c r="Z227">
        <f>IF(A226=Emisiones_CO2_CO2eq_LA[[#This Row],[País]],IFERROR(Emisiones_CO2_CO2eq_LA[[#This Row],[Manufactura y Construcción (kilotoneladas CO₂e)]]-Y226,0),0)</f>
        <v>-400</v>
      </c>
      <c r="AA227">
        <f>IF(A226=Emisiones_CO2_CO2eq_LA[[#This Row],[País]],IFERROR(((Emisiones_CO2_CO2eq_LA[[#This Row],[Manufactura y Construcción (kilotoneladas CO₂e)]]-Y226)/Y226)*100,0),0)</f>
        <v>-12.5</v>
      </c>
      <c r="AB227">
        <v>0.22504420511171799</v>
      </c>
      <c r="AC227">
        <v>1810</v>
      </c>
      <c r="AD227">
        <f>IF(A226=Emisiones_CO2_CO2eq_LA[[#This Row],[País]],IFERROR(Emisiones_CO2_CO2eq_LA[[#This Row],[Emisiones Fugitivas (kilotoneladas CO₂e)]]-AC226,0),0)</f>
        <v>0</v>
      </c>
      <c r="AE227">
        <f>IF(A226=Emisiones_CO2_CO2eq_LA[[#This Row],[País]],IFERROR(((Emisiones_CO2_CO2eq_LA[[#This Row],[Emisiones Fugitivas (kilotoneladas CO₂e)]]-AC226)/AC226)*100,0),0)</f>
        <v>0</v>
      </c>
      <c r="AF227">
        <v>0.14547500401864599</v>
      </c>
      <c r="AG227">
        <v>4000</v>
      </c>
      <c r="AH227">
        <f>IF(A226=Emisiones_CO2_CO2eq_LA[[#This Row],[País]],IFERROR(Emisiones_CO2_CO2eq_LA[[#This Row],[Electricidad y Calor (kilotoneladas CO₂e)]]-AG226,0),0)</f>
        <v>-1200</v>
      </c>
      <c r="AI227">
        <f>IF(A226=Emisiones_CO2_CO2eq_LA[[#This Row],[País]],IFERROR(((Emisiones_CO2_CO2eq_LA[[#This Row],[Electricidad y Calor (kilotoneladas CO₂e)]]-AG226)/AG226)*100,0),0)</f>
        <v>-23.076923076923077</v>
      </c>
      <c r="AJ227">
        <v>0.32149172158816902</v>
      </c>
    </row>
    <row r="228" spans="1:36" x14ac:dyDescent="0.25">
      <c r="A228" t="s">
        <v>102</v>
      </c>
      <c r="B228" t="s">
        <v>102</v>
      </c>
      <c r="C228" t="s">
        <v>103</v>
      </c>
      <c r="D228">
        <v>2000</v>
      </c>
      <c r="E228">
        <v>1900</v>
      </c>
      <c r="F228">
        <f>IF(A227=Emisiones_CO2_CO2eq_LA[[#This Row],[País]],IFERROR(Emisiones_CO2_CO2eq_LA[[#This Row],[Edificios (kilotoneladas CO₂e)]]-E227,0),0)</f>
        <v>0</v>
      </c>
      <c r="G228">
        <f>IF(A227=Emisiones_CO2_CO2eq_LA[[#This Row],[País]],IFERROR(((Emisiones_CO2_CO2eq_LA[[#This Row],[Edificios (kilotoneladas CO₂e)]]-E227)/E227)*100,0),0)</f>
        <v>0</v>
      </c>
      <c r="H228">
        <v>0.14983045501143399</v>
      </c>
      <c r="I228">
        <v>1260</v>
      </c>
      <c r="J228">
        <f>IF(A227=Emisiones_CO2_CO2eq_LA[[#This Row],[País]],IFERROR(Emisiones_CO2_CO2eq_LA[[#This Row],[Industria (kilotoneladas CO₂e)]]-I227,0),0)</f>
        <v>230</v>
      </c>
      <c r="K228">
        <f>IF(A227=Emisiones_CO2_CO2eq_LA[[#This Row],[País]],IFERROR(((Emisiones_CO2_CO2eq_LA[[#This Row],[Industria (kilotoneladas CO₂e)]]-I227)/I227)*100,0),0)</f>
        <v>22.330097087378643</v>
      </c>
      <c r="L228">
        <v>9.9361249112845995E-2</v>
      </c>
      <c r="M228">
        <v>42320</v>
      </c>
      <c r="N228">
        <f>IF(A227=Emisiones_CO2_CO2eq_LA[[#This Row],[País]],IFERROR(Emisiones_CO2_CO2eq_LA[[#This Row],[UCTUS (kilotoneladas CO₂e)]]-M227,0),0)</f>
        <v>0</v>
      </c>
      <c r="O228">
        <f>IF(A227=Emisiones_CO2_CO2eq_LA[[#This Row],[País]],IFERROR(((Emisiones_CO2_CO2eq_LA[[#This Row],[UCTUS (kilotoneladas CO₂e)]]-M227)/M227)*100,0),0)</f>
        <v>0</v>
      </c>
      <c r="P228">
        <v>3.3372762400441598</v>
      </c>
      <c r="Q228">
        <v>200</v>
      </c>
      <c r="R228">
        <f>IF(A227=Emisiones_CO2_CO2eq_LA[[#This Row],[País]],IFERROR(Emisiones_CO2_CO2eq_LA[[#This Row],[Otras Quemas de Combustible (kilotoneladas CO₂e)]]-Q227,0),0)</f>
        <v>100</v>
      </c>
      <c r="S228">
        <f>IF(A227=Emisiones_CO2_CO2eq_LA[[#This Row],[País]],IFERROR(((Emisiones_CO2_CO2eq_LA[[#This Row],[Otras Quemas de Combustible (kilotoneladas CO₂e)]]-Q227)/Q227)*100,0),0)</f>
        <v>100</v>
      </c>
      <c r="T228">
        <v>0.02</v>
      </c>
      <c r="U228">
        <v>8700</v>
      </c>
      <c r="V228">
        <f>IF(A227=Emisiones_CO2_CO2eq_LA[[#This Row],[País]],IFERROR(Emisiones_CO2_CO2eq_LA[[#This Row],[Transporte (kilotoneladas CO₂e)]]-U227,0),0)</f>
        <v>800</v>
      </c>
      <c r="W228">
        <f>IF(A227=Emisiones_CO2_CO2eq_LA[[#This Row],[País]],IFERROR(((Emisiones_CO2_CO2eq_LA[[#This Row],[Transporte (kilotoneladas CO₂e)]]-U227)/U227)*100,0),0)</f>
        <v>10.126582278481013</v>
      </c>
      <c r="X228">
        <v>0.68606576768393601</v>
      </c>
      <c r="Y228">
        <v>3200</v>
      </c>
      <c r="Z228">
        <f>IF(A227=Emisiones_CO2_CO2eq_LA[[#This Row],[País]],IFERROR(Emisiones_CO2_CO2eq_LA[[#This Row],[Manufactura y Construcción (kilotoneladas CO₂e)]]-Y227,0),0)</f>
        <v>400</v>
      </c>
      <c r="AA228">
        <f>IF(A227=Emisiones_CO2_CO2eq_LA[[#This Row],[País]],IFERROR(((Emisiones_CO2_CO2eq_LA[[#This Row],[Manufactura y Construcción (kilotoneladas CO₂e)]]-Y227)/Y227)*100,0),0)</f>
        <v>14.285714285714285</v>
      </c>
      <c r="AB228">
        <v>0.25234602949294199</v>
      </c>
      <c r="AC228">
        <v>1810</v>
      </c>
      <c r="AD228">
        <f>IF(A227=Emisiones_CO2_CO2eq_LA[[#This Row],[País]],IFERROR(Emisiones_CO2_CO2eq_LA[[#This Row],[Emisiones Fugitivas (kilotoneladas CO₂e)]]-AC227,0),0)</f>
        <v>0</v>
      </c>
      <c r="AE228">
        <f>IF(A227=Emisiones_CO2_CO2eq_LA[[#This Row],[País]],IFERROR(((Emisiones_CO2_CO2eq_LA[[#This Row],[Emisiones Fugitivas (kilotoneladas CO₂e)]]-AC227)/AC227)*100,0),0)</f>
        <v>0</v>
      </c>
      <c r="AF228">
        <v>0.14273322293194499</v>
      </c>
      <c r="AG228">
        <v>4000</v>
      </c>
      <c r="AH228">
        <f>IF(A227=Emisiones_CO2_CO2eq_LA[[#This Row],[País]],IFERROR(Emisiones_CO2_CO2eq_LA[[#This Row],[Electricidad y Calor (kilotoneladas CO₂e)]]-AG227,0),0)</f>
        <v>0</v>
      </c>
      <c r="AI228">
        <f>IF(A227=Emisiones_CO2_CO2eq_LA[[#This Row],[País]],IFERROR(((Emisiones_CO2_CO2eq_LA[[#This Row],[Electricidad y Calor (kilotoneladas CO₂e)]]-AG227)/AG227)*100,0),0)</f>
        <v>0</v>
      </c>
      <c r="AJ228">
        <v>0.315432536866177</v>
      </c>
    </row>
    <row r="229" spans="1:36" x14ac:dyDescent="0.25">
      <c r="A229" t="s">
        <v>102</v>
      </c>
      <c r="B229" t="s">
        <v>102</v>
      </c>
      <c r="C229" t="s">
        <v>103</v>
      </c>
      <c r="D229">
        <v>2001</v>
      </c>
      <c r="E229">
        <v>2100</v>
      </c>
      <c r="F229">
        <f>IF(A228=Emisiones_CO2_CO2eq_LA[[#This Row],[País]],IFERROR(Emisiones_CO2_CO2eq_LA[[#This Row],[Edificios (kilotoneladas CO₂e)]]-E228,0),0)</f>
        <v>200</v>
      </c>
      <c r="G229">
        <f>IF(A228=Emisiones_CO2_CO2eq_LA[[#This Row],[País]],IFERROR(((Emisiones_CO2_CO2eq_LA[[#This Row],[Edificios (kilotoneladas CO₂e)]]-E228)/E228)*100,0),0)</f>
        <v>10.526315789473683</v>
      </c>
      <c r="H229">
        <v>0.16260162601625999</v>
      </c>
      <c r="I229">
        <v>1300</v>
      </c>
      <c r="J229">
        <f>IF(A228=Emisiones_CO2_CO2eq_LA[[#This Row],[País]],IFERROR(Emisiones_CO2_CO2eq_LA[[#This Row],[Industria (kilotoneladas CO₂e)]]-I228,0),0)</f>
        <v>40</v>
      </c>
      <c r="K229">
        <f>IF(A228=Emisiones_CO2_CO2eq_LA[[#This Row],[País]],IFERROR(((Emisiones_CO2_CO2eq_LA[[#This Row],[Industria (kilotoneladas CO₂e)]]-I228)/I228)*100,0),0)</f>
        <v>3.1746031746031744</v>
      </c>
      <c r="L229">
        <v>0.100658149438637</v>
      </c>
      <c r="M229">
        <v>33770</v>
      </c>
      <c r="N229">
        <f>IF(A228=Emisiones_CO2_CO2eq_LA[[#This Row],[País]],IFERROR(Emisiones_CO2_CO2eq_LA[[#This Row],[UCTUS (kilotoneladas CO₂e)]]-M228,0),0)</f>
        <v>-8550</v>
      </c>
      <c r="O229">
        <f>IF(A228=Emisiones_CO2_CO2eq_LA[[#This Row],[País]],IFERROR(((Emisiones_CO2_CO2eq_LA[[#This Row],[UCTUS (kilotoneladas CO₂e)]]-M228)/M228)*100,0),0)</f>
        <v>-20.203213610586012</v>
      </c>
      <c r="P229">
        <v>2.6147890050328999</v>
      </c>
      <c r="Q229">
        <v>700</v>
      </c>
      <c r="R229">
        <f>IF(A228=Emisiones_CO2_CO2eq_LA[[#This Row],[País]],IFERROR(Emisiones_CO2_CO2eq_LA[[#This Row],[Otras Quemas de Combustible (kilotoneladas CO₂e)]]-Q228,0),0)</f>
        <v>500</v>
      </c>
      <c r="S229">
        <f>IF(A228=Emisiones_CO2_CO2eq_LA[[#This Row],[País]],IFERROR(((Emisiones_CO2_CO2eq_LA[[#This Row],[Otras Quemas de Combustible (kilotoneladas CO₂e)]]-Q228)/Q228)*100,0),0)</f>
        <v>250</v>
      </c>
      <c r="T229">
        <v>0.05</v>
      </c>
      <c r="U229">
        <v>8700</v>
      </c>
      <c r="V229">
        <f>IF(A228=Emisiones_CO2_CO2eq_LA[[#This Row],[País]],IFERROR(Emisiones_CO2_CO2eq_LA[[#This Row],[Transporte (kilotoneladas CO₂e)]]-U228,0),0)</f>
        <v>0</v>
      </c>
      <c r="W229">
        <f>IF(A228=Emisiones_CO2_CO2eq_LA[[#This Row],[País]],IFERROR(((Emisiones_CO2_CO2eq_LA[[#This Row],[Transporte (kilotoneladas CO₂e)]]-U228)/U228)*100,0),0)</f>
        <v>0</v>
      </c>
      <c r="X229">
        <v>0.67363530778164904</v>
      </c>
      <c r="Y229">
        <v>3100</v>
      </c>
      <c r="Z229">
        <f>IF(A228=Emisiones_CO2_CO2eq_LA[[#This Row],[País]],IFERROR(Emisiones_CO2_CO2eq_LA[[#This Row],[Manufactura y Construcción (kilotoneladas CO₂e)]]-Y228,0),0)</f>
        <v>-100</v>
      </c>
      <c r="AA229">
        <f>IF(A228=Emisiones_CO2_CO2eq_LA[[#This Row],[País]],IFERROR(((Emisiones_CO2_CO2eq_LA[[#This Row],[Manufactura y Construcción (kilotoneladas CO₂e)]]-Y228)/Y228)*100,0),0)</f>
        <v>-3.125</v>
      </c>
      <c r="AB229">
        <v>0.240030971738288</v>
      </c>
      <c r="AC229">
        <v>1810</v>
      </c>
      <c r="AD229">
        <f>IF(A228=Emisiones_CO2_CO2eq_LA[[#This Row],[País]],IFERROR(Emisiones_CO2_CO2eq_LA[[#This Row],[Emisiones Fugitivas (kilotoneladas CO₂e)]]-AC228,0),0)</f>
        <v>0</v>
      </c>
      <c r="AE229">
        <f>IF(A228=Emisiones_CO2_CO2eq_LA[[#This Row],[País]],IFERROR(((Emisiones_CO2_CO2eq_LA[[#This Row],[Emisiones Fugitivas (kilotoneladas CO₂e)]]-AC228)/AC228)*100,0),0)</f>
        <v>0</v>
      </c>
      <c r="AF229">
        <v>0.140147115756871</v>
      </c>
      <c r="AG229">
        <v>4700</v>
      </c>
      <c r="AH229">
        <f>IF(A228=Emisiones_CO2_CO2eq_LA[[#This Row],[País]],IFERROR(Emisiones_CO2_CO2eq_LA[[#This Row],[Electricidad y Calor (kilotoneladas CO₂e)]]-AG228,0),0)</f>
        <v>700</v>
      </c>
      <c r="AI229">
        <f>IF(A228=Emisiones_CO2_CO2eq_LA[[#This Row],[País]],IFERROR(((Emisiones_CO2_CO2eq_LA[[#This Row],[Electricidad y Calor (kilotoneladas CO₂e)]]-AG228)/AG228)*100,0),0)</f>
        <v>17.5</v>
      </c>
      <c r="AJ229">
        <v>0.36391792489353397</v>
      </c>
    </row>
    <row r="230" spans="1:36" x14ac:dyDescent="0.25">
      <c r="A230" t="s">
        <v>102</v>
      </c>
      <c r="B230" t="s">
        <v>102</v>
      </c>
      <c r="C230" t="s">
        <v>103</v>
      </c>
      <c r="D230">
        <v>2002</v>
      </c>
      <c r="E230">
        <v>2100</v>
      </c>
      <c r="F230">
        <f>IF(A229=Emisiones_CO2_CO2eq_LA[[#This Row],[País]],IFERROR(Emisiones_CO2_CO2eq_LA[[#This Row],[Edificios (kilotoneladas CO₂e)]]-E229,0),0)</f>
        <v>0</v>
      </c>
      <c r="G230">
        <f>IF(A229=Emisiones_CO2_CO2eq_LA[[#This Row],[País]],IFERROR(((Emisiones_CO2_CO2eq_LA[[#This Row],[Edificios (kilotoneladas CO₂e)]]-E229)/E229)*100,0),0)</f>
        <v>0</v>
      </c>
      <c r="H230">
        <v>0.15978087194704399</v>
      </c>
      <c r="I230">
        <v>1320</v>
      </c>
      <c r="J230">
        <f>IF(A229=Emisiones_CO2_CO2eq_LA[[#This Row],[País]],IFERROR(Emisiones_CO2_CO2eq_LA[[#This Row],[Industria (kilotoneladas CO₂e)]]-I229,0),0)</f>
        <v>20</v>
      </c>
      <c r="K230">
        <f>IF(A229=Emisiones_CO2_CO2eq_LA[[#This Row],[País]],IFERROR(((Emisiones_CO2_CO2eq_LA[[#This Row],[Industria (kilotoneladas CO₂e)]]-I229)/I229)*100,0),0)</f>
        <v>1.5384615384615385</v>
      </c>
      <c r="L230">
        <v>0.100433690938141</v>
      </c>
      <c r="M230">
        <v>33770</v>
      </c>
      <c r="N230">
        <f>IF(A229=Emisiones_CO2_CO2eq_LA[[#This Row],[País]],IFERROR(Emisiones_CO2_CO2eq_LA[[#This Row],[UCTUS (kilotoneladas CO₂e)]]-M229,0),0)</f>
        <v>0</v>
      </c>
      <c r="O230">
        <f>IF(A229=Emisiones_CO2_CO2eq_LA[[#This Row],[País]],IFERROR(((Emisiones_CO2_CO2eq_LA[[#This Row],[UCTUS (kilotoneladas CO₂e)]]-M229)/M229)*100,0),0)</f>
        <v>0</v>
      </c>
      <c r="P230">
        <v>2.5694285931674599</v>
      </c>
      <c r="Q230">
        <v>500</v>
      </c>
      <c r="R230">
        <f>IF(A229=Emisiones_CO2_CO2eq_LA[[#This Row],[País]],IFERROR(Emisiones_CO2_CO2eq_LA[[#This Row],[Otras Quemas de Combustible (kilotoneladas CO₂e)]]-Q229,0),0)</f>
        <v>-200</v>
      </c>
      <c r="S230">
        <f>IF(A229=Emisiones_CO2_CO2eq_LA[[#This Row],[País]],IFERROR(((Emisiones_CO2_CO2eq_LA[[#This Row],[Otras Quemas de Combustible (kilotoneladas CO₂e)]]-Q229)/Q229)*100,0),0)</f>
        <v>-28.571428571428569</v>
      </c>
      <c r="T230">
        <v>0.04</v>
      </c>
      <c r="U230">
        <v>9000</v>
      </c>
      <c r="V230">
        <f>IF(A229=Emisiones_CO2_CO2eq_LA[[#This Row],[País]],IFERROR(Emisiones_CO2_CO2eq_LA[[#This Row],[Transporte (kilotoneladas CO₂e)]]-U229,0),0)</f>
        <v>300</v>
      </c>
      <c r="W230">
        <f>IF(A229=Emisiones_CO2_CO2eq_LA[[#This Row],[País]],IFERROR(((Emisiones_CO2_CO2eq_LA[[#This Row],[Transporte (kilotoneladas CO₂e)]]-U229)/U229)*100,0),0)</f>
        <v>3.4482758620689653</v>
      </c>
      <c r="X230">
        <v>0.68477516548733097</v>
      </c>
      <c r="Y230">
        <v>3300</v>
      </c>
      <c r="Z230">
        <f>IF(A229=Emisiones_CO2_CO2eq_LA[[#This Row],[País]],IFERROR(Emisiones_CO2_CO2eq_LA[[#This Row],[Manufactura y Construcción (kilotoneladas CO₂e)]]-Y229,0),0)</f>
        <v>200</v>
      </c>
      <c r="AA230">
        <f>IF(A229=Emisiones_CO2_CO2eq_LA[[#This Row],[País]],IFERROR(((Emisiones_CO2_CO2eq_LA[[#This Row],[Manufactura y Construcción (kilotoneladas CO₂e)]]-Y229)/Y229)*100,0),0)</f>
        <v>6.4516129032258061</v>
      </c>
      <c r="AB230">
        <v>0.25108422734535402</v>
      </c>
      <c r="AC230">
        <v>1810</v>
      </c>
      <c r="AD230">
        <f>IF(A229=Emisiones_CO2_CO2eq_LA[[#This Row],[País]],IFERROR(Emisiones_CO2_CO2eq_LA[[#This Row],[Emisiones Fugitivas (kilotoneladas CO₂e)]]-AC229,0),0)</f>
        <v>0</v>
      </c>
      <c r="AE230">
        <f>IF(A229=Emisiones_CO2_CO2eq_LA[[#This Row],[País]],IFERROR(((Emisiones_CO2_CO2eq_LA[[#This Row],[Emisiones Fugitivas (kilotoneladas CO₂e)]]-AC229)/AC229)*100,0),0)</f>
        <v>0</v>
      </c>
      <c r="AF230">
        <v>0.13771589439245199</v>
      </c>
      <c r="AG230">
        <v>4800</v>
      </c>
      <c r="AH230">
        <f>IF(A229=Emisiones_CO2_CO2eq_LA[[#This Row],[País]],IFERROR(Emisiones_CO2_CO2eq_LA[[#This Row],[Electricidad y Calor (kilotoneladas CO₂e)]]-AG229,0),0)</f>
        <v>100</v>
      </c>
      <c r="AI230">
        <f>IF(A229=Emisiones_CO2_CO2eq_LA[[#This Row],[País]],IFERROR(((Emisiones_CO2_CO2eq_LA[[#This Row],[Electricidad y Calor (kilotoneladas CO₂e)]]-AG229)/AG229)*100,0),0)</f>
        <v>2.1276595744680851</v>
      </c>
      <c r="AJ230">
        <v>0.36521342159324299</v>
      </c>
    </row>
    <row r="231" spans="1:36" x14ac:dyDescent="0.25">
      <c r="A231" t="s">
        <v>102</v>
      </c>
      <c r="B231" t="s">
        <v>102</v>
      </c>
      <c r="C231" t="s">
        <v>103</v>
      </c>
      <c r="D231">
        <v>2003</v>
      </c>
      <c r="E231">
        <v>2200</v>
      </c>
      <c r="F231">
        <f>IF(A230=Emisiones_CO2_CO2eq_LA[[#This Row],[País]],IFERROR(Emisiones_CO2_CO2eq_LA[[#This Row],[Edificios (kilotoneladas CO₂e)]]-E230,0),0)</f>
        <v>100</v>
      </c>
      <c r="G231">
        <f>IF(A230=Emisiones_CO2_CO2eq_LA[[#This Row],[País]],IFERROR(((Emisiones_CO2_CO2eq_LA[[#This Row],[Edificios (kilotoneladas CO₂e)]]-E230)/E230)*100,0),0)</f>
        <v>4.7619047619047619</v>
      </c>
      <c r="H231">
        <v>0.16454749439042601</v>
      </c>
      <c r="I231">
        <v>1350</v>
      </c>
      <c r="J231">
        <f>IF(A230=Emisiones_CO2_CO2eq_LA[[#This Row],[País]],IFERROR(Emisiones_CO2_CO2eq_LA[[#This Row],[Industria (kilotoneladas CO₂e)]]-I230,0),0)</f>
        <v>30</v>
      </c>
      <c r="K231">
        <f>IF(A230=Emisiones_CO2_CO2eq_LA[[#This Row],[País]],IFERROR(((Emisiones_CO2_CO2eq_LA[[#This Row],[Industria (kilotoneladas CO₂e)]]-I230)/I230)*100,0),0)</f>
        <v>2.2727272727272729</v>
      </c>
      <c r="L231">
        <v>0.10097232610321601</v>
      </c>
      <c r="M231">
        <v>33770</v>
      </c>
      <c r="N231">
        <f>IF(A230=Emisiones_CO2_CO2eq_LA[[#This Row],[País]],IFERROR(Emisiones_CO2_CO2eq_LA[[#This Row],[UCTUS (kilotoneladas CO₂e)]]-M230,0),0)</f>
        <v>0</v>
      </c>
      <c r="O231">
        <f>IF(A230=Emisiones_CO2_CO2eq_LA[[#This Row],[País]],IFERROR(((Emisiones_CO2_CO2eq_LA[[#This Row],[UCTUS (kilotoneladas CO₂e)]]-M230)/M230)*100,0),0)</f>
        <v>0</v>
      </c>
      <c r="P231">
        <v>2.5258040388930398</v>
      </c>
      <c r="Q231">
        <v>600</v>
      </c>
      <c r="R231">
        <f>IF(A230=Emisiones_CO2_CO2eq_LA[[#This Row],[País]],IFERROR(Emisiones_CO2_CO2eq_LA[[#This Row],[Otras Quemas de Combustible (kilotoneladas CO₂e)]]-Q230,0),0)</f>
        <v>100</v>
      </c>
      <c r="S231">
        <f>IF(A230=Emisiones_CO2_CO2eq_LA[[#This Row],[País]],IFERROR(((Emisiones_CO2_CO2eq_LA[[#This Row],[Otras Quemas de Combustible (kilotoneladas CO₂e)]]-Q230)/Q230)*100,0),0)</f>
        <v>20</v>
      </c>
      <c r="T231">
        <v>0.04</v>
      </c>
      <c r="U231">
        <v>9000</v>
      </c>
      <c r="V231">
        <f>IF(A230=Emisiones_CO2_CO2eq_LA[[#This Row],[País]],IFERROR(Emisiones_CO2_CO2eq_LA[[#This Row],[Transporte (kilotoneladas CO₂e)]]-U230,0),0)</f>
        <v>0</v>
      </c>
      <c r="W231">
        <f>IF(A230=Emisiones_CO2_CO2eq_LA[[#This Row],[País]],IFERROR(((Emisiones_CO2_CO2eq_LA[[#This Row],[Transporte (kilotoneladas CO₂e)]]-U230)/U230)*100,0),0)</f>
        <v>0</v>
      </c>
      <c r="X231">
        <v>0.67314884068810699</v>
      </c>
      <c r="Y231">
        <v>3200</v>
      </c>
      <c r="Z231">
        <f>IF(A230=Emisiones_CO2_CO2eq_LA[[#This Row],[País]],IFERROR(Emisiones_CO2_CO2eq_LA[[#This Row],[Manufactura y Construcción (kilotoneladas CO₂e)]]-Y230,0),0)</f>
        <v>-100</v>
      </c>
      <c r="AA231">
        <f>IF(A230=Emisiones_CO2_CO2eq_LA[[#This Row],[País]],IFERROR(((Emisiones_CO2_CO2eq_LA[[#This Row],[Manufactura y Construcción (kilotoneladas CO₂e)]]-Y230)/Y230)*100,0),0)</f>
        <v>-3.0303030303030303</v>
      </c>
      <c r="AB231">
        <v>0.23934181002243801</v>
      </c>
      <c r="AC231">
        <v>1860</v>
      </c>
      <c r="AD231">
        <f>IF(A230=Emisiones_CO2_CO2eq_LA[[#This Row],[País]],IFERROR(Emisiones_CO2_CO2eq_LA[[#This Row],[Emisiones Fugitivas (kilotoneladas CO₂e)]]-AC230,0),0)</f>
        <v>50</v>
      </c>
      <c r="AE231">
        <f>IF(A230=Emisiones_CO2_CO2eq_LA[[#This Row],[País]],IFERROR(((Emisiones_CO2_CO2eq_LA[[#This Row],[Emisiones Fugitivas (kilotoneladas CO₂e)]]-AC230)/AC230)*100,0),0)</f>
        <v>2.7624309392265194</v>
      </c>
      <c r="AF231">
        <v>0.13911742707554201</v>
      </c>
      <c r="AG231">
        <v>4500</v>
      </c>
      <c r="AH231">
        <f>IF(A230=Emisiones_CO2_CO2eq_LA[[#This Row],[País]],IFERROR(Emisiones_CO2_CO2eq_LA[[#This Row],[Electricidad y Calor (kilotoneladas CO₂e)]]-AG230,0),0)</f>
        <v>-300</v>
      </c>
      <c r="AI231">
        <f>IF(A230=Emisiones_CO2_CO2eq_LA[[#This Row],[País]],IFERROR(((Emisiones_CO2_CO2eq_LA[[#This Row],[Electricidad y Calor (kilotoneladas CO₂e)]]-AG230)/AG230)*100,0),0)</f>
        <v>-6.25</v>
      </c>
      <c r="AJ231">
        <v>0.33657442034405299</v>
      </c>
    </row>
    <row r="232" spans="1:36" x14ac:dyDescent="0.25">
      <c r="A232" t="s">
        <v>102</v>
      </c>
      <c r="B232" t="s">
        <v>102</v>
      </c>
      <c r="C232" t="s">
        <v>103</v>
      </c>
      <c r="D232">
        <v>2004</v>
      </c>
      <c r="E232">
        <v>2400</v>
      </c>
      <c r="F232">
        <f>IF(A231=Emisiones_CO2_CO2eq_LA[[#This Row],[País]],IFERROR(Emisiones_CO2_CO2eq_LA[[#This Row],[Edificios (kilotoneladas CO₂e)]]-E231,0),0)</f>
        <v>200</v>
      </c>
      <c r="G232">
        <f>IF(A231=Emisiones_CO2_CO2eq_LA[[#This Row],[País]],IFERROR(((Emisiones_CO2_CO2eq_LA[[#This Row],[Edificios (kilotoneladas CO₂e)]]-E231)/E231)*100,0),0)</f>
        <v>9.0909090909090917</v>
      </c>
      <c r="H232">
        <v>0.17652250661959301</v>
      </c>
      <c r="I232">
        <v>1490</v>
      </c>
      <c r="J232">
        <f>IF(A231=Emisiones_CO2_CO2eq_LA[[#This Row],[País]],IFERROR(Emisiones_CO2_CO2eq_LA[[#This Row],[Industria (kilotoneladas CO₂e)]]-I231,0),0)</f>
        <v>140</v>
      </c>
      <c r="K232">
        <f>IF(A231=Emisiones_CO2_CO2eq_LA[[#This Row],[País]],IFERROR(((Emisiones_CO2_CO2eq_LA[[#This Row],[Industria (kilotoneladas CO₂e)]]-I231)/I231)*100,0),0)</f>
        <v>10.37037037037037</v>
      </c>
      <c r="L232">
        <v>0.109591056192997</v>
      </c>
      <c r="M232">
        <v>33840</v>
      </c>
      <c r="N232">
        <f>IF(A231=Emisiones_CO2_CO2eq_LA[[#This Row],[País]],IFERROR(Emisiones_CO2_CO2eq_LA[[#This Row],[UCTUS (kilotoneladas CO₂e)]]-M231,0),0)</f>
        <v>70</v>
      </c>
      <c r="O232">
        <f>IF(A231=Emisiones_CO2_CO2eq_LA[[#This Row],[País]],IFERROR(((Emisiones_CO2_CO2eq_LA[[#This Row],[UCTUS (kilotoneladas CO₂e)]]-M231)/M231)*100,0),0)</f>
        <v>0.20728457210541901</v>
      </c>
      <c r="P232">
        <v>2.4889673433362698</v>
      </c>
      <c r="Q232">
        <v>1700</v>
      </c>
      <c r="R232">
        <f>IF(A231=Emisiones_CO2_CO2eq_LA[[#This Row],[País]],IFERROR(Emisiones_CO2_CO2eq_LA[[#This Row],[Otras Quemas de Combustible (kilotoneladas CO₂e)]]-Q231,0),0)</f>
        <v>1100</v>
      </c>
      <c r="S232">
        <f>IF(A231=Emisiones_CO2_CO2eq_LA[[#This Row],[País]],IFERROR(((Emisiones_CO2_CO2eq_LA[[#This Row],[Otras Quemas de Combustible (kilotoneladas CO₂e)]]-Q231)/Q231)*100,0),0)</f>
        <v>183.33333333333331</v>
      </c>
      <c r="T232">
        <v>0.13</v>
      </c>
      <c r="U232">
        <v>9300</v>
      </c>
      <c r="V232">
        <f>IF(A231=Emisiones_CO2_CO2eq_LA[[#This Row],[País]],IFERROR(Emisiones_CO2_CO2eq_LA[[#This Row],[Transporte (kilotoneladas CO₂e)]]-U231,0),0)</f>
        <v>300</v>
      </c>
      <c r="W232">
        <f>IF(A231=Emisiones_CO2_CO2eq_LA[[#This Row],[País]],IFERROR(((Emisiones_CO2_CO2eq_LA[[#This Row],[Transporte (kilotoneladas CO₂e)]]-U231)/U231)*100,0),0)</f>
        <v>3.3333333333333335</v>
      </c>
      <c r="X232">
        <v>0.68402471315092594</v>
      </c>
      <c r="Y232">
        <v>3700</v>
      </c>
      <c r="Z232">
        <f>IF(A231=Emisiones_CO2_CO2eq_LA[[#This Row],[País]],IFERROR(Emisiones_CO2_CO2eq_LA[[#This Row],[Manufactura y Construcción (kilotoneladas CO₂e)]]-Y231,0),0)</f>
        <v>500</v>
      </c>
      <c r="AA232">
        <f>IF(A231=Emisiones_CO2_CO2eq_LA[[#This Row],[País]],IFERROR(((Emisiones_CO2_CO2eq_LA[[#This Row],[Manufactura y Construcción (kilotoneladas CO₂e)]]-Y231)/Y231)*100,0),0)</f>
        <v>15.625</v>
      </c>
      <c r="AB232">
        <v>0.27213886437187401</v>
      </c>
      <c r="AC232">
        <v>1860</v>
      </c>
      <c r="AD232">
        <f>IF(A231=Emisiones_CO2_CO2eq_LA[[#This Row],[País]],IFERROR(Emisiones_CO2_CO2eq_LA[[#This Row],[Emisiones Fugitivas (kilotoneladas CO₂e)]]-AC231,0),0)</f>
        <v>0</v>
      </c>
      <c r="AE232">
        <f>IF(A231=Emisiones_CO2_CO2eq_LA[[#This Row],[País]],IFERROR(((Emisiones_CO2_CO2eq_LA[[#This Row],[Emisiones Fugitivas (kilotoneladas CO₂e)]]-AC231)/AC231)*100,0),0)</f>
        <v>0</v>
      </c>
      <c r="AF232">
        <v>0.136804942630185</v>
      </c>
      <c r="AG232">
        <v>5200</v>
      </c>
      <c r="AH232">
        <f>IF(A231=Emisiones_CO2_CO2eq_LA[[#This Row],[País]],IFERROR(Emisiones_CO2_CO2eq_LA[[#This Row],[Electricidad y Calor (kilotoneladas CO₂e)]]-AG231,0),0)</f>
        <v>700</v>
      </c>
      <c r="AI232">
        <f>IF(A231=Emisiones_CO2_CO2eq_LA[[#This Row],[País]],IFERROR(((Emisiones_CO2_CO2eq_LA[[#This Row],[Electricidad y Calor (kilotoneladas CO₂e)]]-AG231)/AG231)*100,0),0)</f>
        <v>15.555555555555555</v>
      </c>
      <c r="AJ232">
        <v>0.38246543100912</v>
      </c>
    </row>
    <row r="233" spans="1:36" x14ac:dyDescent="0.25">
      <c r="A233" t="s">
        <v>102</v>
      </c>
      <c r="B233" t="s">
        <v>102</v>
      </c>
      <c r="C233" t="s">
        <v>103</v>
      </c>
      <c r="D233">
        <v>2005</v>
      </c>
      <c r="E233">
        <v>2400</v>
      </c>
      <c r="F233">
        <f>IF(A232=Emisiones_CO2_CO2eq_LA[[#This Row],[País]],IFERROR(Emisiones_CO2_CO2eq_LA[[#This Row],[Edificios (kilotoneladas CO₂e)]]-E232,0),0)</f>
        <v>0</v>
      </c>
      <c r="G233">
        <f>IF(A232=Emisiones_CO2_CO2eq_LA[[#This Row],[País]],IFERROR(((Emisiones_CO2_CO2eq_LA[[#This Row],[Edificios (kilotoneladas CO₂e)]]-E232)/E232)*100,0),0)</f>
        <v>0</v>
      </c>
      <c r="H233">
        <v>0.17358599739621</v>
      </c>
      <c r="I233">
        <v>1570</v>
      </c>
      <c r="J233">
        <f>IF(A232=Emisiones_CO2_CO2eq_LA[[#This Row],[País]],IFERROR(Emisiones_CO2_CO2eq_LA[[#This Row],[Industria (kilotoneladas CO₂e)]]-I232,0),0)</f>
        <v>80</v>
      </c>
      <c r="K233">
        <f>IF(A232=Emisiones_CO2_CO2eq_LA[[#This Row],[País]],IFERROR(((Emisiones_CO2_CO2eq_LA[[#This Row],[Industria (kilotoneladas CO₂e)]]-I232)/I232)*100,0),0)</f>
        <v>5.3691275167785237</v>
      </c>
      <c r="L233">
        <v>0.113554173296687</v>
      </c>
      <c r="M233">
        <v>33840</v>
      </c>
      <c r="N233">
        <f>IF(A232=Emisiones_CO2_CO2eq_LA[[#This Row],[País]],IFERROR(Emisiones_CO2_CO2eq_LA[[#This Row],[UCTUS (kilotoneladas CO₂e)]]-M232,0),0)</f>
        <v>0</v>
      </c>
      <c r="O233">
        <f>IF(A232=Emisiones_CO2_CO2eq_LA[[#This Row],[País]],IFERROR(((Emisiones_CO2_CO2eq_LA[[#This Row],[UCTUS (kilotoneladas CO₂e)]]-M232)/M232)*100,0),0)</f>
        <v>0</v>
      </c>
      <c r="P233">
        <v>2.4475625632865601</v>
      </c>
      <c r="Q233">
        <v>1900</v>
      </c>
      <c r="R233">
        <f>IF(A232=Emisiones_CO2_CO2eq_LA[[#This Row],[País]],IFERROR(Emisiones_CO2_CO2eq_LA[[#This Row],[Otras Quemas de Combustible (kilotoneladas CO₂e)]]-Q232,0),0)</f>
        <v>200</v>
      </c>
      <c r="S233">
        <f>IF(A232=Emisiones_CO2_CO2eq_LA[[#This Row],[País]],IFERROR(((Emisiones_CO2_CO2eq_LA[[#This Row],[Otras Quemas de Combustible (kilotoneladas CO₂e)]]-Q232)/Q232)*100,0),0)</f>
        <v>11.76470588235294</v>
      </c>
      <c r="T233">
        <v>0.14000000000000001</v>
      </c>
      <c r="U233">
        <v>9700</v>
      </c>
      <c r="V233">
        <f>IF(A232=Emisiones_CO2_CO2eq_LA[[#This Row],[País]],IFERROR(Emisiones_CO2_CO2eq_LA[[#This Row],[Transporte (kilotoneladas CO₂e)]]-U232,0),0)</f>
        <v>400</v>
      </c>
      <c r="W233">
        <f>IF(A232=Emisiones_CO2_CO2eq_LA[[#This Row],[País]],IFERROR(((Emisiones_CO2_CO2eq_LA[[#This Row],[Transporte (kilotoneladas CO₂e)]]-U232)/U232)*100,0),0)</f>
        <v>4.3010752688172049</v>
      </c>
      <c r="X233">
        <v>0.70157673947634802</v>
      </c>
      <c r="Y233">
        <v>4000</v>
      </c>
      <c r="Z233">
        <f>IF(A232=Emisiones_CO2_CO2eq_LA[[#This Row],[País]],IFERROR(Emisiones_CO2_CO2eq_LA[[#This Row],[Manufactura y Construcción (kilotoneladas CO₂e)]]-Y232,0),0)</f>
        <v>300</v>
      </c>
      <c r="AA233">
        <f>IF(A232=Emisiones_CO2_CO2eq_LA[[#This Row],[País]],IFERROR(((Emisiones_CO2_CO2eq_LA[[#This Row],[Manufactura y Construcción (kilotoneladas CO₂e)]]-Y232)/Y232)*100,0),0)</f>
        <v>8.1081081081081088</v>
      </c>
      <c r="AB233">
        <v>0.28930999566034998</v>
      </c>
      <c r="AC233">
        <v>1750</v>
      </c>
      <c r="AD233">
        <f>IF(A232=Emisiones_CO2_CO2eq_LA[[#This Row],[País]],IFERROR(Emisiones_CO2_CO2eq_LA[[#This Row],[Emisiones Fugitivas (kilotoneladas CO₂e)]]-AC232,0),0)</f>
        <v>-110</v>
      </c>
      <c r="AE233">
        <f>IF(A232=Emisiones_CO2_CO2eq_LA[[#This Row],[País]],IFERROR(((Emisiones_CO2_CO2eq_LA[[#This Row],[Emisiones Fugitivas (kilotoneladas CO₂e)]]-AC232)/AC232)*100,0),0)</f>
        <v>-5.913978494623656</v>
      </c>
      <c r="AF233">
        <v>0.12657312310140301</v>
      </c>
      <c r="AG233">
        <v>5800</v>
      </c>
      <c r="AH233">
        <f>IF(A232=Emisiones_CO2_CO2eq_LA[[#This Row],[País]],IFERROR(Emisiones_CO2_CO2eq_LA[[#This Row],[Electricidad y Calor (kilotoneladas CO₂e)]]-AG232,0),0)</f>
        <v>600</v>
      </c>
      <c r="AI233">
        <f>IF(A232=Emisiones_CO2_CO2eq_LA[[#This Row],[País]],IFERROR(((Emisiones_CO2_CO2eq_LA[[#This Row],[Electricidad y Calor (kilotoneladas CO₂e)]]-AG232)/AG232)*100,0),0)</f>
        <v>11.538461538461538</v>
      </c>
      <c r="AJ233">
        <v>0.419499493707507</v>
      </c>
    </row>
    <row r="234" spans="1:36" x14ac:dyDescent="0.25">
      <c r="A234" t="s">
        <v>102</v>
      </c>
      <c r="B234" t="s">
        <v>102</v>
      </c>
      <c r="C234" t="s">
        <v>103</v>
      </c>
      <c r="D234">
        <v>2006</v>
      </c>
      <c r="E234">
        <v>2600</v>
      </c>
      <c r="F234">
        <f>IF(A233=Emisiones_CO2_CO2eq_LA[[#This Row],[País]],IFERROR(Emisiones_CO2_CO2eq_LA[[#This Row],[Edificios (kilotoneladas CO₂e)]]-E233,0),0)</f>
        <v>200</v>
      </c>
      <c r="G234">
        <f>IF(A233=Emisiones_CO2_CO2eq_LA[[#This Row],[País]],IFERROR(((Emisiones_CO2_CO2eq_LA[[#This Row],[Edificios (kilotoneladas CO₂e)]]-E233)/E233)*100,0),0)</f>
        <v>8.3333333333333321</v>
      </c>
      <c r="H234">
        <v>0.18493491713493099</v>
      </c>
      <c r="I234">
        <v>1740</v>
      </c>
      <c r="J234">
        <f>IF(A233=Emisiones_CO2_CO2eq_LA[[#This Row],[País]],IFERROR(Emisiones_CO2_CO2eq_LA[[#This Row],[Industria (kilotoneladas CO₂e)]]-I233,0),0)</f>
        <v>170</v>
      </c>
      <c r="K234">
        <f>IF(A233=Emisiones_CO2_CO2eq_LA[[#This Row],[País]],IFERROR(((Emisiones_CO2_CO2eq_LA[[#This Row],[Industria (kilotoneladas CO₂e)]]-I233)/I233)*100,0),0)</f>
        <v>10.828025477707007</v>
      </c>
      <c r="L234">
        <v>0.123764136851838</v>
      </c>
      <c r="M234">
        <v>33840</v>
      </c>
      <c r="N234">
        <f>IF(A233=Emisiones_CO2_CO2eq_LA[[#This Row],[País]],IFERROR(Emisiones_CO2_CO2eq_LA[[#This Row],[UCTUS (kilotoneladas CO₂e)]]-M233,0),0)</f>
        <v>0</v>
      </c>
      <c r="O234">
        <f>IF(A233=Emisiones_CO2_CO2eq_LA[[#This Row],[País]],IFERROR(((Emisiones_CO2_CO2eq_LA[[#This Row],[UCTUS (kilotoneladas CO₂e)]]-M233)/M233)*100,0),0)</f>
        <v>0</v>
      </c>
      <c r="P234">
        <v>2.4069990753254098</v>
      </c>
      <c r="Q234">
        <v>2000</v>
      </c>
      <c r="R234">
        <f>IF(A233=Emisiones_CO2_CO2eq_LA[[#This Row],[País]],IFERROR(Emisiones_CO2_CO2eq_LA[[#This Row],[Otras Quemas de Combustible (kilotoneladas CO₂e)]]-Q233,0),0)</f>
        <v>100</v>
      </c>
      <c r="S234">
        <f>IF(A233=Emisiones_CO2_CO2eq_LA[[#This Row],[País]],IFERROR(((Emisiones_CO2_CO2eq_LA[[#This Row],[Otras Quemas de Combustible (kilotoneladas CO₂e)]]-Q233)/Q233)*100,0),0)</f>
        <v>5.2631578947368416</v>
      </c>
      <c r="T234">
        <v>0.14000000000000001</v>
      </c>
      <c r="U234">
        <v>10000</v>
      </c>
      <c r="V234">
        <f>IF(A233=Emisiones_CO2_CO2eq_LA[[#This Row],[País]],IFERROR(Emisiones_CO2_CO2eq_LA[[#This Row],[Transporte (kilotoneladas CO₂e)]]-U233,0),0)</f>
        <v>300</v>
      </c>
      <c r="W234">
        <f>IF(A233=Emisiones_CO2_CO2eq_LA[[#This Row],[País]],IFERROR(((Emisiones_CO2_CO2eq_LA[[#This Row],[Transporte (kilotoneladas CO₂e)]]-U233)/U233)*100,0),0)</f>
        <v>3.0927835051546393</v>
      </c>
      <c r="X234">
        <v>0.71128814282665898</v>
      </c>
      <c r="Y234">
        <v>3900</v>
      </c>
      <c r="Z234">
        <f>IF(A233=Emisiones_CO2_CO2eq_LA[[#This Row],[País]],IFERROR(Emisiones_CO2_CO2eq_LA[[#This Row],[Manufactura y Construcción (kilotoneladas CO₂e)]]-Y233,0),0)</f>
        <v>-100</v>
      </c>
      <c r="AA234">
        <f>IF(A233=Emisiones_CO2_CO2eq_LA[[#This Row],[País]],IFERROR(((Emisiones_CO2_CO2eq_LA[[#This Row],[Manufactura y Construcción (kilotoneladas CO₂e)]]-Y233)/Y233)*100,0),0)</f>
        <v>-2.5</v>
      </c>
      <c r="AB234">
        <v>0.27740237570239701</v>
      </c>
      <c r="AC234">
        <v>1750</v>
      </c>
      <c r="AD234">
        <f>IF(A233=Emisiones_CO2_CO2eq_LA[[#This Row],[País]],IFERROR(Emisiones_CO2_CO2eq_LA[[#This Row],[Emisiones Fugitivas (kilotoneladas CO₂e)]]-AC233,0),0)</f>
        <v>0</v>
      </c>
      <c r="AE234">
        <f>IF(A233=Emisiones_CO2_CO2eq_LA[[#This Row],[País]],IFERROR(((Emisiones_CO2_CO2eq_LA[[#This Row],[Emisiones Fugitivas (kilotoneladas CO₂e)]]-AC233)/AC233)*100,0),0)</f>
        <v>0</v>
      </c>
      <c r="AF234">
        <v>0.124475424994665</v>
      </c>
      <c r="AG234">
        <v>7000</v>
      </c>
      <c r="AH234">
        <f>IF(A233=Emisiones_CO2_CO2eq_LA[[#This Row],[País]],IFERROR(Emisiones_CO2_CO2eq_LA[[#This Row],[Electricidad y Calor (kilotoneladas CO₂e)]]-AG233,0),0)</f>
        <v>1200</v>
      </c>
      <c r="AI234">
        <f>IF(A233=Emisiones_CO2_CO2eq_LA[[#This Row],[País]],IFERROR(((Emisiones_CO2_CO2eq_LA[[#This Row],[Electricidad y Calor (kilotoneladas CO₂e)]]-AG233)/AG233)*100,0),0)</f>
        <v>20.689655172413794</v>
      </c>
      <c r="AJ234">
        <v>0.49790169997866102</v>
      </c>
    </row>
    <row r="235" spans="1:36" x14ac:dyDescent="0.25">
      <c r="A235" t="s">
        <v>102</v>
      </c>
      <c r="B235" t="s">
        <v>102</v>
      </c>
      <c r="C235" t="s">
        <v>103</v>
      </c>
      <c r="D235">
        <v>2007</v>
      </c>
      <c r="E235">
        <v>2700</v>
      </c>
      <c r="F235">
        <f>IF(A234=Emisiones_CO2_CO2eq_LA[[#This Row],[País]],IFERROR(Emisiones_CO2_CO2eq_LA[[#This Row],[Edificios (kilotoneladas CO₂e)]]-E234,0),0)</f>
        <v>100</v>
      </c>
      <c r="G235">
        <f>IF(A234=Emisiones_CO2_CO2eq_LA[[#This Row],[País]],IFERROR(((Emisiones_CO2_CO2eq_LA[[#This Row],[Edificios (kilotoneladas CO₂e)]]-E234)/E234)*100,0),0)</f>
        <v>3.8461538461538463</v>
      </c>
      <c r="H235">
        <v>0.18885080786178901</v>
      </c>
      <c r="I235">
        <v>1830</v>
      </c>
      <c r="J235">
        <f>IF(A234=Emisiones_CO2_CO2eq_LA[[#This Row],[País]],IFERROR(Emisiones_CO2_CO2eq_LA[[#This Row],[Industria (kilotoneladas CO₂e)]]-I234,0),0)</f>
        <v>90</v>
      </c>
      <c r="K235">
        <f>IF(A234=Emisiones_CO2_CO2eq_LA[[#This Row],[País]],IFERROR(((Emisiones_CO2_CO2eq_LA[[#This Row],[Industria (kilotoneladas CO₂e)]]-I234)/I234)*100,0),0)</f>
        <v>5.1724137931034484</v>
      </c>
      <c r="L235">
        <v>0.127998880884101</v>
      </c>
      <c r="M235">
        <v>33840</v>
      </c>
      <c r="N235">
        <f>IF(A234=Emisiones_CO2_CO2eq_LA[[#This Row],[País]],IFERROR(Emisiones_CO2_CO2eq_LA[[#This Row],[UCTUS (kilotoneladas CO₂e)]]-M234,0),0)</f>
        <v>0</v>
      </c>
      <c r="O235">
        <f>IF(A234=Emisiones_CO2_CO2eq_LA[[#This Row],[País]],IFERROR(((Emisiones_CO2_CO2eq_LA[[#This Row],[UCTUS (kilotoneladas CO₂e)]]-M234)/M234)*100,0),0)</f>
        <v>0</v>
      </c>
      <c r="P235">
        <v>2.3669301252010899</v>
      </c>
      <c r="Q235">
        <v>2600</v>
      </c>
      <c r="R235">
        <f>IF(A234=Emisiones_CO2_CO2eq_LA[[#This Row],[País]],IFERROR(Emisiones_CO2_CO2eq_LA[[#This Row],[Otras Quemas de Combustible (kilotoneladas CO₂e)]]-Q234,0),0)</f>
        <v>600</v>
      </c>
      <c r="S235">
        <f>IF(A234=Emisiones_CO2_CO2eq_LA[[#This Row],[País]],IFERROR(((Emisiones_CO2_CO2eq_LA[[#This Row],[Otras Quemas de Combustible (kilotoneladas CO₂e)]]-Q234)/Q234)*100,0),0)</f>
        <v>30</v>
      </c>
      <c r="T235">
        <v>0.18</v>
      </c>
      <c r="U235">
        <v>10000</v>
      </c>
      <c r="V235">
        <f>IF(A234=Emisiones_CO2_CO2eq_LA[[#This Row],[País]],IFERROR(Emisiones_CO2_CO2eq_LA[[#This Row],[Transporte (kilotoneladas CO₂e)]]-U234,0),0)</f>
        <v>0</v>
      </c>
      <c r="W235">
        <f>IF(A234=Emisiones_CO2_CO2eq_LA[[#This Row],[País]],IFERROR(((Emisiones_CO2_CO2eq_LA[[#This Row],[Transporte (kilotoneladas CO₂e)]]-U234)/U234)*100,0),0)</f>
        <v>0</v>
      </c>
      <c r="X235">
        <v>0.69944743652514496</v>
      </c>
      <c r="Y235">
        <v>3700</v>
      </c>
      <c r="Z235">
        <f>IF(A234=Emisiones_CO2_CO2eq_LA[[#This Row],[País]],IFERROR(Emisiones_CO2_CO2eq_LA[[#This Row],[Manufactura y Construcción (kilotoneladas CO₂e)]]-Y234,0),0)</f>
        <v>-200</v>
      </c>
      <c r="AA235">
        <f>IF(A234=Emisiones_CO2_CO2eq_LA[[#This Row],[País]],IFERROR(((Emisiones_CO2_CO2eq_LA[[#This Row],[Manufactura y Construcción (kilotoneladas CO₂e)]]-Y234)/Y234)*100,0),0)</f>
        <v>-5.1282051282051277</v>
      </c>
      <c r="AB235">
        <v>0.258795551514303</v>
      </c>
      <c r="AC235">
        <v>1750</v>
      </c>
      <c r="AD235">
        <f>IF(A234=Emisiones_CO2_CO2eq_LA[[#This Row],[País]],IFERROR(Emisiones_CO2_CO2eq_LA[[#This Row],[Emisiones Fugitivas (kilotoneladas CO₂e)]]-AC234,0),0)</f>
        <v>0</v>
      </c>
      <c r="AE235">
        <f>IF(A234=Emisiones_CO2_CO2eq_LA[[#This Row],[País]],IFERROR(((Emisiones_CO2_CO2eq_LA[[#This Row],[Emisiones Fugitivas (kilotoneladas CO₂e)]]-AC234)/AC234)*100,0),0)</f>
        <v>0</v>
      </c>
      <c r="AF235">
        <v>0.1224033013919</v>
      </c>
      <c r="AG235">
        <v>7100</v>
      </c>
      <c r="AH235">
        <f>IF(A234=Emisiones_CO2_CO2eq_LA[[#This Row],[País]],IFERROR(Emisiones_CO2_CO2eq_LA[[#This Row],[Electricidad y Calor (kilotoneladas CO₂e)]]-AG234,0),0)</f>
        <v>100</v>
      </c>
      <c r="AI235">
        <f>IF(A234=Emisiones_CO2_CO2eq_LA[[#This Row],[País]],IFERROR(((Emisiones_CO2_CO2eq_LA[[#This Row],[Electricidad y Calor (kilotoneladas CO₂e)]]-AG234)/AG234)*100,0),0)</f>
        <v>1.4285714285714286</v>
      </c>
      <c r="AJ235">
        <v>0.49660767993285299</v>
      </c>
    </row>
    <row r="236" spans="1:36" x14ac:dyDescent="0.25">
      <c r="A236" t="s">
        <v>102</v>
      </c>
      <c r="B236" t="s">
        <v>102</v>
      </c>
      <c r="C236" t="s">
        <v>103</v>
      </c>
      <c r="D236">
        <v>2008</v>
      </c>
      <c r="E236">
        <v>2900</v>
      </c>
      <c r="F236">
        <f>IF(A235=Emisiones_CO2_CO2eq_LA[[#This Row],[País]],IFERROR(Emisiones_CO2_CO2eq_LA[[#This Row],[Edificios (kilotoneladas CO₂e)]]-E235,0),0)</f>
        <v>200</v>
      </c>
      <c r="G236">
        <f>IF(A235=Emisiones_CO2_CO2eq_LA[[#This Row],[País]],IFERROR(((Emisiones_CO2_CO2eq_LA[[#This Row],[Edificios (kilotoneladas CO₂e)]]-E235)/E235)*100,0),0)</f>
        <v>7.4074074074074066</v>
      </c>
      <c r="H236">
        <v>0.199504678040726</v>
      </c>
      <c r="I236">
        <v>2220</v>
      </c>
      <c r="J236">
        <f>IF(A235=Emisiones_CO2_CO2eq_LA[[#This Row],[País]],IFERROR(Emisiones_CO2_CO2eq_LA[[#This Row],[Industria (kilotoneladas CO₂e)]]-I235,0),0)</f>
        <v>390</v>
      </c>
      <c r="K236">
        <f>IF(A235=Emisiones_CO2_CO2eq_LA[[#This Row],[País]],IFERROR(((Emisiones_CO2_CO2eq_LA[[#This Row],[Industria (kilotoneladas CO₂e)]]-I235)/I235)*100,0),0)</f>
        <v>21.311475409836063</v>
      </c>
      <c r="L236">
        <v>0.15272427077600401</v>
      </c>
      <c r="M236">
        <v>33840</v>
      </c>
      <c r="N236">
        <f>IF(A235=Emisiones_CO2_CO2eq_LA[[#This Row],[País]],IFERROR(Emisiones_CO2_CO2eq_LA[[#This Row],[UCTUS (kilotoneladas CO₂e)]]-M235,0),0)</f>
        <v>0</v>
      </c>
      <c r="O236">
        <f>IF(A235=Emisiones_CO2_CO2eq_LA[[#This Row],[País]],IFERROR(((Emisiones_CO2_CO2eq_LA[[#This Row],[UCTUS (kilotoneladas CO₂e)]]-M235)/M235)*100,0),0)</f>
        <v>0</v>
      </c>
      <c r="P236">
        <v>2.3280132085855798</v>
      </c>
      <c r="Q236">
        <v>2900</v>
      </c>
      <c r="R236">
        <f>IF(A235=Emisiones_CO2_CO2eq_LA[[#This Row],[País]],IFERROR(Emisiones_CO2_CO2eq_LA[[#This Row],[Otras Quemas de Combustible (kilotoneladas CO₂e)]]-Q235,0),0)</f>
        <v>300</v>
      </c>
      <c r="S236">
        <f>IF(A235=Emisiones_CO2_CO2eq_LA[[#This Row],[País]],IFERROR(((Emisiones_CO2_CO2eq_LA[[#This Row],[Otras Quemas de Combustible (kilotoneladas CO₂e)]]-Q235)/Q235)*100,0),0)</f>
        <v>11.538461538461538</v>
      </c>
      <c r="T236">
        <v>0.2</v>
      </c>
      <c r="U236">
        <v>10000</v>
      </c>
      <c r="V236">
        <f>IF(A235=Emisiones_CO2_CO2eq_LA[[#This Row],[País]],IFERROR(Emisiones_CO2_CO2eq_LA[[#This Row],[Transporte (kilotoneladas CO₂e)]]-U235,0),0)</f>
        <v>0</v>
      </c>
      <c r="W236">
        <f>IF(A235=Emisiones_CO2_CO2eq_LA[[#This Row],[País]],IFERROR(((Emisiones_CO2_CO2eq_LA[[#This Row],[Transporte (kilotoneladas CO₂e)]]-U235)/U235)*100,0),0)</f>
        <v>0</v>
      </c>
      <c r="X236">
        <v>0.687947165657677</v>
      </c>
      <c r="Y236">
        <v>3900</v>
      </c>
      <c r="Z236">
        <f>IF(A235=Emisiones_CO2_CO2eq_LA[[#This Row],[País]],IFERROR(Emisiones_CO2_CO2eq_LA[[#This Row],[Manufactura y Construcción (kilotoneladas CO₂e)]]-Y235,0),0)</f>
        <v>200</v>
      </c>
      <c r="AA236">
        <f>IF(A235=Emisiones_CO2_CO2eq_LA[[#This Row],[País]],IFERROR(((Emisiones_CO2_CO2eq_LA[[#This Row],[Manufactura y Construcción (kilotoneladas CO₂e)]]-Y235)/Y235)*100,0),0)</f>
        <v>5.4054054054054053</v>
      </c>
      <c r="AB236">
        <v>0.26829939460649399</v>
      </c>
      <c r="AC236">
        <v>1590</v>
      </c>
      <c r="AD236">
        <f>IF(A235=Emisiones_CO2_CO2eq_LA[[#This Row],[País]],IFERROR(Emisiones_CO2_CO2eq_LA[[#This Row],[Emisiones Fugitivas (kilotoneladas CO₂e)]]-AC235,0),0)</f>
        <v>-160</v>
      </c>
      <c r="AE236">
        <f>IF(A235=Emisiones_CO2_CO2eq_LA[[#This Row],[País]],IFERROR(((Emisiones_CO2_CO2eq_LA[[#This Row],[Emisiones Fugitivas (kilotoneladas CO₂e)]]-AC235)/AC235)*100,0),0)</f>
        <v>-9.1428571428571423</v>
      </c>
      <c r="AF236">
        <v>0.10938359933957</v>
      </c>
      <c r="AG236">
        <v>6400</v>
      </c>
      <c r="AH236">
        <f>IF(A235=Emisiones_CO2_CO2eq_LA[[#This Row],[País]],IFERROR(Emisiones_CO2_CO2eq_LA[[#This Row],[Electricidad y Calor (kilotoneladas CO₂e)]]-AG235,0),0)</f>
        <v>-700</v>
      </c>
      <c r="AI236">
        <f>IF(A235=Emisiones_CO2_CO2eq_LA[[#This Row],[País]],IFERROR(((Emisiones_CO2_CO2eq_LA[[#This Row],[Electricidad y Calor (kilotoneladas CO₂e)]]-AG235)/AG235)*100,0),0)</f>
        <v>-9.8591549295774641</v>
      </c>
      <c r="AJ236">
        <v>0.44028618602091302</v>
      </c>
    </row>
    <row r="237" spans="1:36" x14ac:dyDescent="0.25">
      <c r="A237" t="s">
        <v>102</v>
      </c>
      <c r="B237" t="s">
        <v>102</v>
      </c>
      <c r="C237" t="s">
        <v>103</v>
      </c>
      <c r="D237">
        <v>2009</v>
      </c>
      <c r="E237">
        <v>2900</v>
      </c>
      <c r="F237">
        <f>IF(A236=Emisiones_CO2_CO2eq_LA[[#This Row],[País]],IFERROR(Emisiones_CO2_CO2eq_LA[[#This Row],[Edificios (kilotoneladas CO₂e)]]-E236,0),0)</f>
        <v>0</v>
      </c>
      <c r="G237">
        <f>IF(A236=Emisiones_CO2_CO2eq_LA[[#This Row],[País]],IFERROR(((Emisiones_CO2_CO2eq_LA[[#This Row],[Edificios (kilotoneladas CO₂e)]]-E236)/E236)*100,0),0)</f>
        <v>0</v>
      </c>
      <c r="H237">
        <v>0.19629078110193501</v>
      </c>
      <c r="I237">
        <v>2110</v>
      </c>
      <c r="J237">
        <f>IF(A236=Emisiones_CO2_CO2eq_LA[[#This Row],[País]],IFERROR(Emisiones_CO2_CO2eq_LA[[#This Row],[Industria (kilotoneladas CO₂e)]]-I236,0),0)</f>
        <v>-110</v>
      </c>
      <c r="K237">
        <f>IF(A236=Emisiones_CO2_CO2eq_LA[[#This Row],[País]],IFERROR(((Emisiones_CO2_CO2eq_LA[[#This Row],[Industria (kilotoneladas CO₂e)]]-I236)/I236)*100,0),0)</f>
        <v>-4.954954954954955</v>
      </c>
      <c r="L237">
        <v>0.142818464870718</v>
      </c>
      <c r="M237">
        <v>33840</v>
      </c>
      <c r="N237">
        <f>IF(A236=Emisiones_CO2_CO2eq_LA[[#This Row],[País]],IFERROR(Emisiones_CO2_CO2eq_LA[[#This Row],[UCTUS (kilotoneladas CO₂e)]]-M236,0),0)</f>
        <v>0</v>
      </c>
      <c r="O237">
        <f>IF(A236=Emisiones_CO2_CO2eq_LA[[#This Row],[País]],IFERROR(((Emisiones_CO2_CO2eq_LA[[#This Row],[UCTUS (kilotoneladas CO₂e)]]-M236)/M236)*100,0),0)</f>
        <v>0</v>
      </c>
      <c r="P237">
        <v>2.2905103560308602</v>
      </c>
      <c r="Q237">
        <v>3400</v>
      </c>
      <c r="R237">
        <f>IF(A236=Emisiones_CO2_CO2eq_LA[[#This Row],[País]],IFERROR(Emisiones_CO2_CO2eq_LA[[#This Row],[Otras Quemas de Combustible (kilotoneladas CO₂e)]]-Q236,0),0)</f>
        <v>500</v>
      </c>
      <c r="S237">
        <f>IF(A236=Emisiones_CO2_CO2eq_LA[[#This Row],[País]],IFERROR(((Emisiones_CO2_CO2eq_LA[[#This Row],[Otras Quemas de Combustible (kilotoneladas CO₂e)]]-Q236)/Q236)*100,0),0)</f>
        <v>17.241379310344829</v>
      </c>
      <c r="T237">
        <v>0.23</v>
      </c>
      <c r="U237">
        <v>10400</v>
      </c>
      <c r="V237">
        <f>IF(A236=Emisiones_CO2_CO2eq_LA[[#This Row],[País]],IFERROR(Emisiones_CO2_CO2eq_LA[[#This Row],[Transporte (kilotoneladas CO₂e)]]-U236,0),0)</f>
        <v>400</v>
      </c>
      <c r="W237">
        <f>IF(A236=Emisiones_CO2_CO2eq_LA[[#This Row],[País]],IFERROR(((Emisiones_CO2_CO2eq_LA[[#This Row],[Transporte (kilotoneladas CO₂e)]]-U236)/U236)*100,0),0)</f>
        <v>4</v>
      </c>
      <c r="X237">
        <v>0.70393935291728704</v>
      </c>
      <c r="Y237">
        <v>4200</v>
      </c>
      <c r="Z237">
        <f>IF(A236=Emisiones_CO2_CO2eq_LA[[#This Row],[País]],IFERROR(Emisiones_CO2_CO2eq_LA[[#This Row],[Manufactura y Construcción (kilotoneladas CO₂e)]]-Y236,0),0)</f>
        <v>300</v>
      </c>
      <c r="AA237">
        <f>IF(A236=Emisiones_CO2_CO2eq_LA[[#This Row],[País]],IFERROR(((Emisiones_CO2_CO2eq_LA[[#This Row],[Manufactura y Construcción (kilotoneladas CO₂e)]]-Y236)/Y236)*100,0),0)</f>
        <v>7.6923076923076925</v>
      </c>
      <c r="AB237">
        <v>0.28428320021659598</v>
      </c>
      <c r="AC237">
        <v>1150</v>
      </c>
      <c r="AD237">
        <f>IF(A236=Emisiones_CO2_CO2eq_LA[[#This Row],[País]],IFERROR(Emisiones_CO2_CO2eq_LA[[#This Row],[Emisiones Fugitivas (kilotoneladas CO₂e)]]-AC236,0),0)</f>
        <v>-440</v>
      </c>
      <c r="AE237">
        <f>IF(A236=Emisiones_CO2_CO2eq_LA[[#This Row],[País]],IFERROR(((Emisiones_CO2_CO2eq_LA[[#This Row],[Emisiones Fugitivas (kilotoneladas CO₂e)]]-AC236)/AC236)*100,0),0)</f>
        <v>-27.672955974842768</v>
      </c>
      <c r="AF237">
        <v>7.7839447678353796E-2</v>
      </c>
      <c r="AG237">
        <v>7800</v>
      </c>
      <c r="AH237">
        <f>IF(A236=Emisiones_CO2_CO2eq_LA[[#This Row],[País]],IFERROR(Emisiones_CO2_CO2eq_LA[[#This Row],[Electricidad y Calor (kilotoneladas CO₂e)]]-AG236,0),0)</f>
        <v>1400</v>
      </c>
      <c r="AI237">
        <f>IF(A236=Emisiones_CO2_CO2eq_LA[[#This Row],[País]],IFERROR(((Emisiones_CO2_CO2eq_LA[[#This Row],[Electricidad y Calor (kilotoneladas CO₂e)]]-AG236)/AG236)*100,0),0)</f>
        <v>21.875</v>
      </c>
      <c r="AJ237">
        <v>0.52795451468796495</v>
      </c>
    </row>
    <row r="238" spans="1:36" x14ac:dyDescent="0.25">
      <c r="A238" t="s">
        <v>102</v>
      </c>
      <c r="B238" t="s">
        <v>102</v>
      </c>
      <c r="C238" t="s">
        <v>103</v>
      </c>
      <c r="D238">
        <v>2010</v>
      </c>
      <c r="E238">
        <v>3000</v>
      </c>
      <c r="F238">
        <f>IF(A237=Emisiones_CO2_CO2eq_LA[[#This Row],[País]],IFERROR(Emisiones_CO2_CO2eq_LA[[#This Row],[Edificios (kilotoneladas CO₂e)]]-E237,0),0)</f>
        <v>100</v>
      </c>
      <c r="G238">
        <f>IF(A237=Emisiones_CO2_CO2eq_LA[[#This Row],[País]],IFERROR(((Emisiones_CO2_CO2eq_LA[[#This Row],[Edificios (kilotoneladas CO₂e)]]-E237)/E237)*100,0),0)</f>
        <v>3.4482758620689653</v>
      </c>
      <c r="H238">
        <v>0.199853440810072</v>
      </c>
      <c r="I238">
        <v>2089.99999999999</v>
      </c>
      <c r="J238">
        <f>IF(A237=Emisiones_CO2_CO2eq_LA[[#This Row],[País]],IFERROR(Emisiones_CO2_CO2eq_LA[[#This Row],[Industria (kilotoneladas CO₂e)]]-I237,0),0)</f>
        <v>-20.000000000010004</v>
      </c>
      <c r="K238">
        <f>IF(A237=Emisiones_CO2_CO2eq_LA[[#This Row],[País]],IFERROR(((Emisiones_CO2_CO2eq_LA[[#This Row],[Industria (kilotoneladas CO₂e)]]-I237)/I237)*100,0),0)</f>
        <v>-0.94786729857867325</v>
      </c>
      <c r="L238">
        <v>0.13923123043101701</v>
      </c>
      <c r="M238">
        <v>33850</v>
      </c>
      <c r="N238">
        <f>IF(A237=Emisiones_CO2_CO2eq_LA[[#This Row],[País]],IFERROR(Emisiones_CO2_CO2eq_LA[[#This Row],[UCTUS (kilotoneladas CO₂e)]]-M237,0),0)</f>
        <v>10</v>
      </c>
      <c r="O238">
        <f>IF(A237=Emisiones_CO2_CO2eq_LA[[#This Row],[País]],IFERROR(((Emisiones_CO2_CO2eq_LA[[#This Row],[UCTUS (kilotoneladas CO₂e)]]-M237)/M237)*100,0),0)</f>
        <v>2.955082742316785E-2</v>
      </c>
      <c r="P238">
        <v>2.25501299047365</v>
      </c>
      <c r="Q238">
        <v>2600</v>
      </c>
      <c r="R238">
        <f>IF(A237=Emisiones_CO2_CO2eq_LA[[#This Row],[País]],IFERROR(Emisiones_CO2_CO2eq_LA[[#This Row],[Otras Quemas de Combustible (kilotoneladas CO₂e)]]-Q237,0),0)</f>
        <v>-800</v>
      </c>
      <c r="S238">
        <f>IF(A237=Emisiones_CO2_CO2eq_LA[[#This Row],[País]],IFERROR(((Emisiones_CO2_CO2eq_LA[[#This Row],[Otras Quemas de Combustible (kilotoneladas CO₂e)]]-Q237)/Q237)*100,0),0)</f>
        <v>-23.52941176470588</v>
      </c>
      <c r="T238">
        <v>0.17</v>
      </c>
      <c r="U238">
        <v>12500</v>
      </c>
      <c r="V238">
        <f>IF(A237=Emisiones_CO2_CO2eq_LA[[#This Row],[País]],IFERROR(Emisiones_CO2_CO2eq_LA[[#This Row],[Transporte (kilotoneladas CO₂e)]]-U237,0),0)</f>
        <v>2100</v>
      </c>
      <c r="W238">
        <f>IF(A237=Emisiones_CO2_CO2eq_LA[[#This Row],[País]],IFERROR(((Emisiones_CO2_CO2eq_LA[[#This Row],[Transporte (kilotoneladas CO₂e)]]-U237)/U237)*100,0),0)</f>
        <v>20.192307692307693</v>
      </c>
      <c r="X238">
        <v>0.83272267004196898</v>
      </c>
      <c r="Y238">
        <v>4200</v>
      </c>
      <c r="Z238">
        <f>IF(A237=Emisiones_CO2_CO2eq_LA[[#This Row],[País]],IFERROR(Emisiones_CO2_CO2eq_LA[[#This Row],[Manufactura y Construcción (kilotoneladas CO₂e)]]-Y237,0),0)</f>
        <v>0</v>
      </c>
      <c r="AA238">
        <f>IF(A237=Emisiones_CO2_CO2eq_LA[[#This Row],[País]],IFERROR(((Emisiones_CO2_CO2eq_LA[[#This Row],[Manufactura y Construcción (kilotoneladas CO₂e)]]-Y237)/Y237)*100,0),0)</f>
        <v>0</v>
      </c>
      <c r="AB238">
        <v>0.27979481713410098</v>
      </c>
      <c r="AC238">
        <v>980</v>
      </c>
      <c r="AD238">
        <f>IF(A237=Emisiones_CO2_CO2eq_LA[[#This Row],[País]],IFERROR(Emisiones_CO2_CO2eq_LA[[#This Row],[Emisiones Fugitivas (kilotoneladas CO₂e)]]-AC237,0),0)</f>
        <v>-170</v>
      </c>
      <c r="AE238">
        <f>IF(A237=Emisiones_CO2_CO2eq_LA[[#This Row],[País]],IFERROR(((Emisiones_CO2_CO2eq_LA[[#This Row],[Emisiones Fugitivas (kilotoneladas CO₂e)]]-AC237)/AC237)*100,0),0)</f>
        <v>-14.782608695652174</v>
      </c>
      <c r="AF238">
        <v>6.5285457331290306E-2</v>
      </c>
      <c r="AG238">
        <v>9700</v>
      </c>
      <c r="AH238">
        <f>IF(A237=Emisiones_CO2_CO2eq_LA[[#This Row],[País]],IFERROR(Emisiones_CO2_CO2eq_LA[[#This Row],[Electricidad y Calor (kilotoneladas CO₂e)]]-AG237,0),0)</f>
        <v>1900</v>
      </c>
      <c r="AI238">
        <f>IF(A237=Emisiones_CO2_CO2eq_LA[[#This Row],[País]],IFERROR(((Emisiones_CO2_CO2eq_LA[[#This Row],[Electricidad y Calor (kilotoneladas CO₂e)]]-AG237)/AG237)*100,0),0)</f>
        <v>24.358974358974358</v>
      </c>
      <c r="AJ238">
        <v>0.64619279195256796</v>
      </c>
    </row>
    <row r="239" spans="1:36" x14ac:dyDescent="0.25">
      <c r="A239" t="s">
        <v>102</v>
      </c>
      <c r="B239" t="s">
        <v>102</v>
      </c>
      <c r="C239" t="s">
        <v>103</v>
      </c>
      <c r="D239">
        <v>2011</v>
      </c>
      <c r="E239">
        <v>3200</v>
      </c>
      <c r="F239">
        <f>IF(A238=Emisiones_CO2_CO2eq_LA[[#This Row],[País]],IFERROR(Emisiones_CO2_CO2eq_LA[[#This Row],[Edificios (kilotoneladas CO₂e)]]-E238,0),0)</f>
        <v>200</v>
      </c>
      <c r="G239">
        <f>IF(A238=Emisiones_CO2_CO2eq_LA[[#This Row],[País]],IFERROR(((Emisiones_CO2_CO2eq_LA[[#This Row],[Edificios (kilotoneladas CO₂e)]]-E238)/E238)*100,0),0)</f>
        <v>6.666666666666667</v>
      </c>
      <c r="H239">
        <v>0.20991865652059799</v>
      </c>
      <c r="I239">
        <v>2240</v>
      </c>
      <c r="J239">
        <f>IF(A238=Emisiones_CO2_CO2eq_LA[[#This Row],[País]],IFERROR(Emisiones_CO2_CO2eq_LA[[#This Row],[Industria (kilotoneladas CO₂e)]]-I238,0),0)</f>
        <v>150.00000000001</v>
      </c>
      <c r="K239">
        <f>IF(A238=Emisiones_CO2_CO2eq_LA[[#This Row],[País]],IFERROR(((Emisiones_CO2_CO2eq_LA[[#This Row],[Industria (kilotoneladas CO₂e)]]-I238)/I238)*100,0),0)</f>
        <v>7.1770334928234796</v>
      </c>
      <c r="L239">
        <v>0.146943059564418</v>
      </c>
      <c r="M239">
        <v>33840</v>
      </c>
      <c r="N239">
        <f>IF(A238=Emisiones_CO2_CO2eq_LA[[#This Row],[País]],IFERROR(Emisiones_CO2_CO2eq_LA[[#This Row],[UCTUS (kilotoneladas CO₂e)]]-M238,0),0)</f>
        <v>-10</v>
      </c>
      <c r="O239">
        <f>IF(A238=Emisiones_CO2_CO2eq_LA[[#This Row],[País]],IFERROR(((Emisiones_CO2_CO2eq_LA[[#This Row],[UCTUS (kilotoneladas CO₂e)]]-M238)/M238)*100,0),0)</f>
        <v>-2.9542097488921712E-2</v>
      </c>
      <c r="P239">
        <v>2.2198897927053198</v>
      </c>
      <c r="Q239">
        <v>2900</v>
      </c>
      <c r="R239">
        <f>IF(A238=Emisiones_CO2_CO2eq_LA[[#This Row],[País]],IFERROR(Emisiones_CO2_CO2eq_LA[[#This Row],[Otras Quemas de Combustible (kilotoneladas CO₂e)]]-Q238,0),0)</f>
        <v>300</v>
      </c>
      <c r="S239">
        <f>IF(A238=Emisiones_CO2_CO2eq_LA[[#This Row],[País]],IFERROR(((Emisiones_CO2_CO2eq_LA[[#This Row],[Otras Quemas de Combustible (kilotoneladas CO₂e)]]-Q238)/Q238)*100,0),0)</f>
        <v>11.538461538461538</v>
      </c>
      <c r="T239">
        <v>0.19</v>
      </c>
      <c r="U239">
        <v>12900</v>
      </c>
      <c r="V239">
        <f>IF(A238=Emisiones_CO2_CO2eq_LA[[#This Row],[País]],IFERROR(Emisiones_CO2_CO2eq_LA[[#This Row],[Transporte (kilotoneladas CO₂e)]]-U238,0),0)</f>
        <v>400</v>
      </c>
      <c r="W239">
        <f>IF(A238=Emisiones_CO2_CO2eq_LA[[#This Row],[País]],IFERROR(((Emisiones_CO2_CO2eq_LA[[#This Row],[Transporte (kilotoneladas CO₂e)]]-U238)/U238)*100,0),0)</f>
        <v>3.2</v>
      </c>
      <c r="X239">
        <v>0.84623458409866104</v>
      </c>
      <c r="Y239">
        <v>4600</v>
      </c>
      <c r="Z239">
        <f>IF(A238=Emisiones_CO2_CO2eq_LA[[#This Row],[País]],IFERROR(Emisiones_CO2_CO2eq_LA[[#This Row],[Manufactura y Construcción (kilotoneladas CO₂e)]]-Y238,0),0)</f>
        <v>400</v>
      </c>
      <c r="AA239">
        <f>IF(A238=Emisiones_CO2_CO2eq_LA[[#This Row],[País]],IFERROR(((Emisiones_CO2_CO2eq_LA[[#This Row],[Manufactura y Construcción (kilotoneladas CO₂e)]]-Y238)/Y238)*100,0),0)</f>
        <v>9.5238095238095237</v>
      </c>
      <c r="AB239">
        <v>0.30175806874835998</v>
      </c>
      <c r="AC239">
        <v>1200</v>
      </c>
      <c r="AD239">
        <f>IF(A238=Emisiones_CO2_CO2eq_LA[[#This Row],[País]],IFERROR(Emisiones_CO2_CO2eq_LA[[#This Row],[Emisiones Fugitivas (kilotoneladas CO₂e)]]-AC238,0),0)</f>
        <v>220</v>
      </c>
      <c r="AE239">
        <f>IF(A238=Emisiones_CO2_CO2eq_LA[[#This Row],[País]],IFERROR(((Emisiones_CO2_CO2eq_LA[[#This Row],[Emisiones Fugitivas (kilotoneladas CO₂e)]]-AC238)/AC238)*100,0),0)</f>
        <v>22.448979591836736</v>
      </c>
      <c r="AF239">
        <v>7.8719496195224295E-2</v>
      </c>
      <c r="AG239">
        <v>8600</v>
      </c>
      <c r="AH239">
        <f>IF(A238=Emisiones_CO2_CO2eq_LA[[#This Row],[País]],IFERROR(Emisiones_CO2_CO2eq_LA[[#This Row],[Electricidad y Calor (kilotoneladas CO₂e)]]-AG238,0),0)</f>
        <v>-1100</v>
      </c>
      <c r="AI239">
        <f>IF(A238=Emisiones_CO2_CO2eq_LA[[#This Row],[País]],IFERROR(((Emisiones_CO2_CO2eq_LA[[#This Row],[Electricidad y Calor (kilotoneladas CO₂e)]]-AG238)/AG238)*100,0),0)</f>
        <v>-11.340206185567011</v>
      </c>
      <c r="AJ239">
        <v>0.56415638939910695</v>
      </c>
    </row>
    <row r="240" spans="1:36" x14ac:dyDescent="0.25">
      <c r="A240" t="s">
        <v>102</v>
      </c>
      <c r="B240" t="s">
        <v>102</v>
      </c>
      <c r="C240" t="s">
        <v>103</v>
      </c>
      <c r="D240">
        <v>2012</v>
      </c>
      <c r="E240">
        <v>3400</v>
      </c>
      <c r="F240">
        <f>IF(A239=Emisiones_CO2_CO2eq_LA[[#This Row],[País]],IFERROR(Emisiones_CO2_CO2eq_LA[[#This Row],[Edificios (kilotoneladas CO₂e)]]-E239,0),0)</f>
        <v>200</v>
      </c>
      <c r="G240">
        <f>IF(A239=Emisiones_CO2_CO2eq_LA[[#This Row],[País]],IFERROR(((Emisiones_CO2_CO2eq_LA[[#This Row],[Edificios (kilotoneladas CO₂e)]]-E239)/E239)*100,0),0)</f>
        <v>6.25</v>
      </c>
      <c r="H240">
        <v>0.21972340700529899</v>
      </c>
      <c r="I240">
        <v>2350</v>
      </c>
      <c r="J240">
        <f>IF(A239=Emisiones_CO2_CO2eq_LA[[#This Row],[País]],IFERROR(Emisiones_CO2_CO2eq_LA[[#This Row],[Industria (kilotoneladas CO₂e)]]-I239,0),0)</f>
        <v>110</v>
      </c>
      <c r="K240">
        <f>IF(A239=Emisiones_CO2_CO2eq_LA[[#This Row],[País]],IFERROR(((Emisiones_CO2_CO2eq_LA[[#This Row],[Industria (kilotoneladas CO₂e)]]-I239)/I239)*100,0),0)</f>
        <v>4.9107142857142856</v>
      </c>
      <c r="L240">
        <v>0.15186764895954499</v>
      </c>
      <c r="M240">
        <v>33840</v>
      </c>
      <c r="N240">
        <f>IF(A239=Emisiones_CO2_CO2eq_LA[[#This Row],[País]],IFERROR(Emisiones_CO2_CO2eq_LA[[#This Row],[UCTUS (kilotoneladas CO₂e)]]-M239,0),0)</f>
        <v>0</v>
      </c>
      <c r="O240">
        <f>IF(A239=Emisiones_CO2_CO2eq_LA[[#This Row],[País]],IFERROR(((Emisiones_CO2_CO2eq_LA[[#This Row],[UCTUS (kilotoneladas CO₂e)]]-M239)/M239)*100,0),0)</f>
        <v>0</v>
      </c>
      <c r="P240">
        <v>2.1868941450174399</v>
      </c>
      <c r="Q240">
        <v>3200</v>
      </c>
      <c r="R240">
        <f>IF(A239=Emisiones_CO2_CO2eq_LA[[#This Row],[País]],IFERROR(Emisiones_CO2_CO2eq_LA[[#This Row],[Otras Quemas de Combustible (kilotoneladas CO₂e)]]-Q239,0),0)</f>
        <v>300</v>
      </c>
      <c r="S240">
        <f>IF(A239=Emisiones_CO2_CO2eq_LA[[#This Row],[País]],IFERROR(((Emisiones_CO2_CO2eq_LA[[#This Row],[Otras Quemas de Combustible (kilotoneladas CO₂e)]]-Q239)/Q239)*100,0),0)</f>
        <v>10.344827586206897</v>
      </c>
      <c r="T240">
        <v>0.21</v>
      </c>
      <c r="U240">
        <v>13400</v>
      </c>
      <c r="V240">
        <f>IF(A239=Emisiones_CO2_CO2eq_LA[[#This Row],[País]],IFERROR(Emisiones_CO2_CO2eq_LA[[#This Row],[Transporte (kilotoneladas CO₂e)]]-U239,0),0)</f>
        <v>500</v>
      </c>
      <c r="W240">
        <f>IF(A239=Emisiones_CO2_CO2eq_LA[[#This Row],[País]],IFERROR(((Emisiones_CO2_CO2eq_LA[[#This Row],[Transporte (kilotoneladas CO₂e)]]-U239)/U239)*100,0),0)</f>
        <v>3.8759689922480618</v>
      </c>
      <c r="X240">
        <v>0.86596872172676698</v>
      </c>
      <c r="Y240">
        <v>4700</v>
      </c>
      <c r="Z240">
        <f>IF(A239=Emisiones_CO2_CO2eq_LA[[#This Row],[País]],IFERROR(Emisiones_CO2_CO2eq_LA[[#This Row],[Manufactura y Construcción (kilotoneladas CO₂e)]]-Y239,0),0)</f>
        <v>100</v>
      </c>
      <c r="AA240">
        <f>IF(A239=Emisiones_CO2_CO2eq_LA[[#This Row],[País]],IFERROR(((Emisiones_CO2_CO2eq_LA[[#This Row],[Manufactura y Construcción (kilotoneladas CO₂e)]]-Y239)/Y239)*100,0),0)</f>
        <v>2.1739130434782608</v>
      </c>
      <c r="AB240">
        <v>0.30373529791908999</v>
      </c>
      <c r="AC240">
        <v>980</v>
      </c>
      <c r="AD240">
        <f>IF(A239=Emisiones_CO2_CO2eq_LA[[#This Row],[País]],IFERROR(Emisiones_CO2_CO2eq_LA[[#This Row],[Emisiones Fugitivas (kilotoneladas CO₂e)]]-AC239,0),0)</f>
        <v>-220</v>
      </c>
      <c r="AE240">
        <f>IF(A239=Emisiones_CO2_CO2eq_LA[[#This Row],[País]],IFERROR(((Emisiones_CO2_CO2eq_LA[[#This Row],[Emisiones Fugitivas (kilotoneladas CO₂e)]]-AC239)/AC239)*100,0),0)</f>
        <v>-18.333333333333332</v>
      </c>
      <c r="AF240">
        <v>6.3332040842703899E-2</v>
      </c>
      <c r="AG240">
        <v>8900</v>
      </c>
      <c r="AH240">
        <f>IF(A239=Emisiones_CO2_CO2eq_LA[[#This Row],[País]],IFERROR(Emisiones_CO2_CO2eq_LA[[#This Row],[Electricidad y Calor (kilotoneladas CO₂e)]]-AG239,0),0)</f>
        <v>300</v>
      </c>
      <c r="AI240">
        <f>IF(A239=Emisiones_CO2_CO2eq_LA[[#This Row],[País]],IFERROR(((Emisiones_CO2_CO2eq_LA[[#This Row],[Electricidad y Calor (kilotoneladas CO₂e)]]-AG239)/AG239)*100,0),0)</f>
        <v>3.4883720930232558</v>
      </c>
      <c r="AJ240">
        <v>0.57515833010210604</v>
      </c>
    </row>
    <row r="241" spans="1:36" x14ac:dyDescent="0.25">
      <c r="A241" t="s">
        <v>102</v>
      </c>
      <c r="B241" t="s">
        <v>102</v>
      </c>
      <c r="C241" t="s">
        <v>103</v>
      </c>
      <c r="D241">
        <v>2013</v>
      </c>
      <c r="E241">
        <v>3400</v>
      </c>
      <c r="F241">
        <f>IF(A240=Emisiones_CO2_CO2eq_LA[[#This Row],[País]],IFERROR(Emisiones_CO2_CO2eq_LA[[#This Row],[Edificios (kilotoneladas CO₂e)]]-E240,0),0)</f>
        <v>0</v>
      </c>
      <c r="G241">
        <f>IF(A240=Emisiones_CO2_CO2eq_LA[[#This Row],[País]],IFERROR(((Emisiones_CO2_CO2eq_LA[[#This Row],[Edificios (kilotoneladas CO₂e)]]-E240)/E240)*100,0),0)</f>
        <v>0</v>
      </c>
      <c r="H241">
        <v>0.21646399694403701</v>
      </c>
      <c r="I241">
        <v>2610</v>
      </c>
      <c r="J241">
        <f>IF(A240=Emisiones_CO2_CO2eq_LA[[#This Row],[País]],IFERROR(Emisiones_CO2_CO2eq_LA[[#This Row],[Industria (kilotoneladas CO₂e)]]-I240,0),0)</f>
        <v>260</v>
      </c>
      <c r="K241">
        <f>IF(A240=Emisiones_CO2_CO2eq_LA[[#This Row],[País]],IFERROR(((Emisiones_CO2_CO2eq_LA[[#This Row],[Industria (kilotoneladas CO₂e)]]-I240)/I240)*100,0),0)</f>
        <v>11.063829787234042</v>
      </c>
      <c r="L241">
        <v>0.166167950595275</v>
      </c>
      <c r="M241">
        <v>33840</v>
      </c>
      <c r="N241">
        <f>IF(A240=Emisiones_CO2_CO2eq_LA[[#This Row],[País]],IFERROR(Emisiones_CO2_CO2eq_LA[[#This Row],[UCTUS (kilotoneladas CO₂e)]]-M240,0),0)</f>
        <v>0</v>
      </c>
      <c r="O241">
        <f>IF(A240=Emisiones_CO2_CO2eq_LA[[#This Row],[País]],IFERROR(((Emisiones_CO2_CO2eq_LA[[#This Row],[UCTUS (kilotoneladas CO₂e)]]-M240)/M240)*100,0),0)</f>
        <v>0</v>
      </c>
      <c r="P241">
        <v>2.1544534284077099</v>
      </c>
      <c r="Q241">
        <v>2800</v>
      </c>
      <c r="R241">
        <f>IF(A240=Emisiones_CO2_CO2eq_LA[[#This Row],[País]],IFERROR(Emisiones_CO2_CO2eq_LA[[#This Row],[Otras Quemas de Combustible (kilotoneladas CO₂e)]]-Q240,0),0)</f>
        <v>-400</v>
      </c>
      <c r="S241">
        <f>IF(A240=Emisiones_CO2_CO2eq_LA[[#This Row],[País]],IFERROR(((Emisiones_CO2_CO2eq_LA[[#This Row],[Otras Quemas de Combustible (kilotoneladas CO₂e)]]-Q240)/Q240)*100,0),0)</f>
        <v>-12.5</v>
      </c>
      <c r="T241">
        <v>0.18</v>
      </c>
      <c r="U241">
        <v>14300</v>
      </c>
      <c r="V241">
        <f>IF(A240=Emisiones_CO2_CO2eq_LA[[#This Row],[País]],IFERROR(Emisiones_CO2_CO2eq_LA[[#This Row],[Transporte (kilotoneladas CO₂e)]]-U240,0),0)</f>
        <v>900</v>
      </c>
      <c r="W241">
        <f>IF(A240=Emisiones_CO2_CO2eq_LA[[#This Row],[País]],IFERROR(((Emisiones_CO2_CO2eq_LA[[#This Row],[Transporte (kilotoneladas CO₂e)]]-U240)/U240)*100,0),0)</f>
        <v>6.7164179104477615</v>
      </c>
      <c r="X241">
        <v>0.91042210479404095</v>
      </c>
      <c r="Y241">
        <v>4900</v>
      </c>
      <c r="Z241">
        <f>IF(A240=Emisiones_CO2_CO2eq_LA[[#This Row],[País]],IFERROR(Emisiones_CO2_CO2eq_LA[[#This Row],[Manufactura y Construcción (kilotoneladas CO₂e)]]-Y240,0),0)</f>
        <v>200</v>
      </c>
      <c r="AA241">
        <f>IF(A240=Emisiones_CO2_CO2eq_LA[[#This Row],[País]],IFERROR(((Emisiones_CO2_CO2eq_LA[[#This Row],[Manufactura y Construcción (kilotoneladas CO₂e)]]-Y240)/Y240)*100,0),0)</f>
        <v>4.2553191489361701</v>
      </c>
      <c r="AB241">
        <v>0.31196281912523</v>
      </c>
      <c r="AC241">
        <v>1150</v>
      </c>
      <c r="AD241">
        <f>IF(A240=Emisiones_CO2_CO2eq_LA[[#This Row],[País]],IFERROR(Emisiones_CO2_CO2eq_LA[[#This Row],[Emisiones Fugitivas (kilotoneladas CO₂e)]]-AC240,0),0)</f>
        <v>170</v>
      </c>
      <c r="AE241">
        <f>IF(A240=Emisiones_CO2_CO2eq_LA[[#This Row],[País]],IFERROR(((Emisiones_CO2_CO2eq_LA[[#This Row],[Emisiones Fugitivas (kilotoneladas CO₂e)]]-AC240)/AC240)*100,0),0)</f>
        <v>17.346938775510203</v>
      </c>
      <c r="AF241">
        <v>7.3215763672247997E-2</v>
      </c>
      <c r="AG241">
        <v>9800</v>
      </c>
      <c r="AH241">
        <f>IF(A240=Emisiones_CO2_CO2eq_LA[[#This Row],[País]],IFERROR(Emisiones_CO2_CO2eq_LA[[#This Row],[Electricidad y Calor (kilotoneladas CO₂e)]]-AG240,0),0)</f>
        <v>900</v>
      </c>
      <c r="AI241">
        <f>IF(A240=Emisiones_CO2_CO2eq_LA[[#This Row],[País]],IFERROR(((Emisiones_CO2_CO2eq_LA[[#This Row],[Electricidad y Calor (kilotoneladas CO₂e)]]-AG240)/AG240)*100,0),0)</f>
        <v>10.112359550561797</v>
      </c>
      <c r="AJ241">
        <v>0.62392563825046099</v>
      </c>
    </row>
    <row r="242" spans="1:36" x14ac:dyDescent="0.25">
      <c r="A242" t="s">
        <v>102</v>
      </c>
      <c r="B242" t="s">
        <v>102</v>
      </c>
      <c r="C242" t="s">
        <v>103</v>
      </c>
      <c r="D242">
        <v>2014</v>
      </c>
      <c r="E242">
        <v>3500</v>
      </c>
      <c r="F242">
        <f>IF(A241=Emisiones_CO2_CO2eq_LA[[#This Row],[País]],IFERROR(Emisiones_CO2_CO2eq_LA[[#This Row],[Edificios (kilotoneladas CO₂e)]]-E241,0),0)</f>
        <v>100</v>
      </c>
      <c r="G242">
        <f>IF(A241=Emisiones_CO2_CO2eq_LA[[#This Row],[País]],IFERROR(((Emisiones_CO2_CO2eq_LA[[#This Row],[Edificios (kilotoneladas CO₂e)]]-E241)/E241)*100,0),0)</f>
        <v>2.9411764705882351</v>
      </c>
      <c r="H242">
        <v>0.21940822467402199</v>
      </c>
      <c r="I242">
        <v>2600</v>
      </c>
      <c r="J242">
        <f>IF(A241=Emisiones_CO2_CO2eq_LA[[#This Row],[País]],IFERROR(Emisiones_CO2_CO2eq_LA[[#This Row],[Industria (kilotoneladas CO₂e)]]-I241,0),0)</f>
        <v>-10</v>
      </c>
      <c r="K242">
        <f>IF(A241=Emisiones_CO2_CO2eq_LA[[#This Row],[País]],IFERROR(((Emisiones_CO2_CO2eq_LA[[#This Row],[Industria (kilotoneladas CO₂e)]]-I241)/I241)*100,0),0)</f>
        <v>-0.38314176245210724</v>
      </c>
      <c r="L242">
        <v>0.162988966900702</v>
      </c>
      <c r="M242">
        <v>33840</v>
      </c>
      <c r="N242">
        <f>IF(A241=Emisiones_CO2_CO2eq_LA[[#This Row],[País]],IFERROR(Emisiones_CO2_CO2eq_LA[[#This Row],[UCTUS (kilotoneladas CO₂e)]]-M241,0),0)</f>
        <v>0</v>
      </c>
      <c r="O242">
        <f>IF(A241=Emisiones_CO2_CO2eq_LA[[#This Row],[País]],IFERROR(((Emisiones_CO2_CO2eq_LA[[#This Row],[UCTUS (kilotoneladas CO₂e)]]-M241)/M241)*100,0),0)</f>
        <v>0</v>
      </c>
      <c r="P242">
        <v>2.12136409227683</v>
      </c>
      <c r="Q242">
        <v>3700</v>
      </c>
      <c r="R242">
        <f>IF(A241=Emisiones_CO2_CO2eq_LA[[#This Row],[País]],IFERROR(Emisiones_CO2_CO2eq_LA[[#This Row],[Otras Quemas de Combustible (kilotoneladas CO₂e)]]-Q241,0),0)</f>
        <v>900</v>
      </c>
      <c r="S242">
        <f>IF(A241=Emisiones_CO2_CO2eq_LA[[#This Row],[País]],IFERROR(((Emisiones_CO2_CO2eq_LA[[#This Row],[Otras Quemas de Combustible (kilotoneladas CO₂e)]]-Q241)/Q241)*100,0),0)</f>
        <v>32.142857142857146</v>
      </c>
      <c r="T242">
        <v>0.23</v>
      </c>
      <c r="U242">
        <v>15400</v>
      </c>
      <c r="V242">
        <f>IF(A241=Emisiones_CO2_CO2eq_LA[[#This Row],[País]],IFERROR(Emisiones_CO2_CO2eq_LA[[#This Row],[Transporte (kilotoneladas CO₂e)]]-U241,0),0)</f>
        <v>1100</v>
      </c>
      <c r="W242">
        <f>IF(A241=Emisiones_CO2_CO2eq_LA[[#This Row],[País]],IFERROR(((Emisiones_CO2_CO2eq_LA[[#This Row],[Transporte (kilotoneladas CO₂e)]]-U241)/U241)*100,0),0)</f>
        <v>7.6923076923076925</v>
      </c>
      <c r="X242">
        <v>0.96539618856569698</v>
      </c>
      <c r="Y242">
        <v>5100</v>
      </c>
      <c r="Z242">
        <f>IF(A241=Emisiones_CO2_CO2eq_LA[[#This Row],[País]],IFERROR(Emisiones_CO2_CO2eq_LA[[#This Row],[Manufactura y Construcción (kilotoneladas CO₂e)]]-Y241,0),0)</f>
        <v>200</v>
      </c>
      <c r="AA242">
        <f>IF(A241=Emisiones_CO2_CO2eq_LA[[#This Row],[País]],IFERROR(((Emisiones_CO2_CO2eq_LA[[#This Row],[Manufactura y Construcción (kilotoneladas CO₂e)]]-Y241)/Y241)*100,0),0)</f>
        <v>4.0816326530612246</v>
      </c>
      <c r="AB242">
        <v>0.31970912738214602</v>
      </c>
      <c r="AC242">
        <v>1200</v>
      </c>
      <c r="AD242">
        <f>IF(A241=Emisiones_CO2_CO2eq_LA[[#This Row],[País]],IFERROR(Emisiones_CO2_CO2eq_LA[[#This Row],[Emisiones Fugitivas (kilotoneladas CO₂e)]]-AC241,0),0)</f>
        <v>50</v>
      </c>
      <c r="AE242">
        <f>IF(A241=Emisiones_CO2_CO2eq_LA[[#This Row],[País]],IFERROR(((Emisiones_CO2_CO2eq_LA[[#This Row],[Emisiones Fugitivas (kilotoneladas CO₂e)]]-AC241)/AC241)*100,0),0)</f>
        <v>4.3478260869565215</v>
      </c>
      <c r="AF242">
        <v>7.5225677031093202E-2</v>
      </c>
      <c r="AG242">
        <v>10200</v>
      </c>
      <c r="AH242">
        <f>IF(A241=Emisiones_CO2_CO2eq_LA[[#This Row],[País]],IFERROR(Emisiones_CO2_CO2eq_LA[[#This Row],[Electricidad y Calor (kilotoneladas CO₂e)]]-AG241,0),0)</f>
        <v>400</v>
      </c>
      <c r="AI242">
        <f>IF(A241=Emisiones_CO2_CO2eq_LA[[#This Row],[País]],IFERROR(((Emisiones_CO2_CO2eq_LA[[#This Row],[Electricidad y Calor (kilotoneladas CO₂e)]]-AG241)/AG241)*100,0),0)</f>
        <v>4.0816326530612246</v>
      </c>
      <c r="AJ242">
        <v>0.63941825476429204</v>
      </c>
    </row>
    <row r="243" spans="1:36" x14ac:dyDescent="0.25">
      <c r="A243" t="s">
        <v>102</v>
      </c>
      <c r="B243" t="s">
        <v>102</v>
      </c>
      <c r="C243" t="s">
        <v>103</v>
      </c>
      <c r="D243">
        <v>2015</v>
      </c>
      <c r="E243">
        <v>3500</v>
      </c>
      <c r="F243">
        <f>IF(A242=Emisiones_CO2_CO2eq_LA[[#This Row],[País]],IFERROR(Emisiones_CO2_CO2eq_LA[[#This Row],[Edificios (kilotoneladas CO₂e)]]-E242,0),0)</f>
        <v>0</v>
      </c>
      <c r="G243">
        <f>IF(A242=Emisiones_CO2_CO2eq_LA[[#This Row],[País]],IFERROR(((Emisiones_CO2_CO2eq_LA[[#This Row],[Edificios (kilotoneladas CO₂e)]]-E242)/E242)*100,0),0)</f>
        <v>0</v>
      </c>
      <c r="H243">
        <v>0.215889464594127</v>
      </c>
      <c r="I243">
        <v>2450</v>
      </c>
      <c r="J243">
        <f>IF(A242=Emisiones_CO2_CO2eq_LA[[#This Row],[País]],IFERROR(Emisiones_CO2_CO2eq_LA[[#This Row],[Industria (kilotoneladas CO₂e)]]-I242,0),0)</f>
        <v>-150</v>
      </c>
      <c r="K243">
        <f>IF(A242=Emisiones_CO2_CO2eq_LA[[#This Row],[País]],IFERROR(((Emisiones_CO2_CO2eq_LA[[#This Row],[Industria (kilotoneladas CO₂e)]]-I242)/I242)*100,0),0)</f>
        <v>-5.7692307692307692</v>
      </c>
      <c r="L243">
        <v>0.15112262521588901</v>
      </c>
      <c r="M243">
        <v>33840</v>
      </c>
      <c r="N243">
        <f>IF(A242=Emisiones_CO2_CO2eq_LA[[#This Row],[País]],IFERROR(Emisiones_CO2_CO2eq_LA[[#This Row],[UCTUS (kilotoneladas CO₂e)]]-M242,0),0)</f>
        <v>0</v>
      </c>
      <c r="O243">
        <f>IF(A242=Emisiones_CO2_CO2eq_LA[[#This Row],[País]],IFERROR(((Emisiones_CO2_CO2eq_LA[[#This Row],[UCTUS (kilotoneladas CO₂e)]]-M242)/M242)*100,0),0)</f>
        <v>0</v>
      </c>
      <c r="P243">
        <v>2.0873427091043602</v>
      </c>
      <c r="Q243">
        <v>2700</v>
      </c>
      <c r="R243">
        <f>IF(A242=Emisiones_CO2_CO2eq_LA[[#This Row],[País]],IFERROR(Emisiones_CO2_CO2eq_LA[[#This Row],[Otras Quemas de Combustible (kilotoneladas CO₂e)]]-Q242,0),0)</f>
        <v>-1000</v>
      </c>
      <c r="S243">
        <f>IF(A242=Emisiones_CO2_CO2eq_LA[[#This Row],[País]],IFERROR(((Emisiones_CO2_CO2eq_LA[[#This Row],[Otras Quemas de Combustible (kilotoneladas CO₂e)]]-Q242)/Q242)*100,0),0)</f>
        <v>-27.027027027027028</v>
      </c>
      <c r="T243">
        <v>0.17</v>
      </c>
      <c r="U243">
        <v>16100</v>
      </c>
      <c r="V243">
        <f>IF(A242=Emisiones_CO2_CO2eq_LA[[#This Row],[País]],IFERROR(Emisiones_CO2_CO2eq_LA[[#This Row],[Transporte (kilotoneladas CO₂e)]]-U242,0),0)</f>
        <v>700</v>
      </c>
      <c r="W243">
        <f>IF(A242=Emisiones_CO2_CO2eq_LA[[#This Row],[País]],IFERROR(((Emisiones_CO2_CO2eq_LA[[#This Row],[Transporte (kilotoneladas CO₂e)]]-U242)/U242)*100,0),0)</f>
        <v>4.5454545454545459</v>
      </c>
      <c r="X243">
        <v>0.99309153713298703</v>
      </c>
      <c r="Y243">
        <v>4400</v>
      </c>
      <c r="Z243">
        <f>IF(A242=Emisiones_CO2_CO2eq_LA[[#This Row],[País]],IFERROR(Emisiones_CO2_CO2eq_LA[[#This Row],[Manufactura y Construcción (kilotoneladas CO₂e)]]-Y242,0),0)</f>
        <v>-700</v>
      </c>
      <c r="AA243">
        <f>IF(A242=Emisiones_CO2_CO2eq_LA[[#This Row],[País]],IFERROR(((Emisiones_CO2_CO2eq_LA[[#This Row],[Manufactura y Construcción (kilotoneladas CO₂e)]]-Y242)/Y242)*100,0),0)</f>
        <v>-13.725490196078432</v>
      </c>
      <c r="AB243">
        <v>0.27140389834690298</v>
      </c>
      <c r="AC243">
        <v>1200</v>
      </c>
      <c r="AD243">
        <f>IF(A242=Emisiones_CO2_CO2eq_LA[[#This Row],[País]],IFERROR(Emisiones_CO2_CO2eq_LA[[#This Row],[Emisiones Fugitivas (kilotoneladas CO₂e)]]-AC242,0),0)</f>
        <v>0</v>
      </c>
      <c r="AE243">
        <f>IF(A242=Emisiones_CO2_CO2eq_LA[[#This Row],[País]],IFERROR(((Emisiones_CO2_CO2eq_LA[[#This Row],[Emisiones Fugitivas (kilotoneladas CO₂e)]]-AC242)/AC242)*100,0),0)</f>
        <v>0</v>
      </c>
      <c r="AF243">
        <v>7.4019245003700898E-2</v>
      </c>
      <c r="AG243">
        <v>10100</v>
      </c>
      <c r="AH243">
        <f>IF(A242=Emisiones_CO2_CO2eq_LA[[#This Row],[País]],IFERROR(Emisiones_CO2_CO2eq_LA[[#This Row],[Electricidad y Calor (kilotoneladas CO₂e)]]-AG242,0),0)</f>
        <v>-100</v>
      </c>
      <c r="AI243">
        <f>IF(A242=Emisiones_CO2_CO2eq_LA[[#This Row],[País]],IFERROR(((Emisiones_CO2_CO2eq_LA[[#This Row],[Electricidad y Calor (kilotoneladas CO₂e)]]-AG242)/AG242)*100,0),0)</f>
        <v>-0.98039215686274506</v>
      </c>
      <c r="AJ243">
        <v>0.622995312114483</v>
      </c>
    </row>
    <row r="244" spans="1:36" x14ac:dyDescent="0.25">
      <c r="A244" t="s">
        <v>102</v>
      </c>
      <c r="B244" t="s">
        <v>102</v>
      </c>
      <c r="C244" t="s">
        <v>103</v>
      </c>
      <c r="D244">
        <v>2016</v>
      </c>
      <c r="E244">
        <v>3500</v>
      </c>
      <c r="F244">
        <f>IF(A243=Emisiones_CO2_CO2eq_LA[[#This Row],[País]],IFERROR(Emisiones_CO2_CO2eq_LA[[#This Row],[Edificios (kilotoneladas CO₂e)]]-E243,0),0)</f>
        <v>0</v>
      </c>
      <c r="G244">
        <f>IF(A243=Emisiones_CO2_CO2eq_LA[[#This Row],[País]],IFERROR(((Emisiones_CO2_CO2eq_LA[[#This Row],[Edificios (kilotoneladas CO₂e)]]-E243)/E243)*100,0),0)</f>
        <v>0</v>
      </c>
      <c r="H244">
        <v>0.21223697774543601</v>
      </c>
      <c r="I244">
        <v>2450</v>
      </c>
      <c r="J244">
        <f>IF(A243=Emisiones_CO2_CO2eq_LA[[#This Row],[País]],IFERROR(Emisiones_CO2_CO2eq_LA[[#This Row],[Industria (kilotoneladas CO₂e)]]-I243,0),0)</f>
        <v>0</v>
      </c>
      <c r="K244">
        <f>IF(A243=Emisiones_CO2_CO2eq_LA[[#This Row],[País]],IFERROR(((Emisiones_CO2_CO2eq_LA[[#This Row],[Industria (kilotoneladas CO₂e)]]-I243)/I243)*100,0),0)</f>
        <v>0</v>
      </c>
      <c r="L244">
        <v>0.14856588442180499</v>
      </c>
      <c r="M244">
        <v>33840</v>
      </c>
      <c r="N244">
        <f>IF(A243=Emisiones_CO2_CO2eq_LA[[#This Row],[País]],IFERROR(Emisiones_CO2_CO2eq_LA[[#This Row],[UCTUS (kilotoneladas CO₂e)]]-M243,0),0)</f>
        <v>0</v>
      </c>
      <c r="O244">
        <f>IF(A243=Emisiones_CO2_CO2eq_LA[[#This Row],[País]],IFERROR(((Emisiones_CO2_CO2eq_LA[[#This Row],[UCTUS (kilotoneladas CO₂e)]]-M243)/M243)*100,0),0)</f>
        <v>0</v>
      </c>
      <c r="P244">
        <v>2.05202837911588</v>
      </c>
      <c r="Q244">
        <v>2500</v>
      </c>
      <c r="R244">
        <f>IF(A243=Emisiones_CO2_CO2eq_LA[[#This Row],[País]],IFERROR(Emisiones_CO2_CO2eq_LA[[#This Row],[Otras Quemas de Combustible (kilotoneladas CO₂e)]]-Q243,0),0)</f>
        <v>-200</v>
      </c>
      <c r="S244">
        <f>IF(A243=Emisiones_CO2_CO2eq_LA[[#This Row],[País]],IFERROR(((Emisiones_CO2_CO2eq_LA[[#This Row],[Otras Quemas de Combustible (kilotoneladas CO₂e)]]-Q243)/Q243)*100,0),0)</f>
        <v>-7.4074074074074066</v>
      </c>
      <c r="T244">
        <v>0.15</v>
      </c>
      <c r="U244">
        <v>16700</v>
      </c>
      <c r="V244">
        <f>IF(A243=Emisiones_CO2_CO2eq_LA[[#This Row],[País]],IFERROR(Emisiones_CO2_CO2eq_LA[[#This Row],[Transporte (kilotoneladas CO₂e)]]-U243,0),0)</f>
        <v>600</v>
      </c>
      <c r="W244">
        <f>IF(A243=Emisiones_CO2_CO2eq_LA[[#This Row],[País]],IFERROR(((Emisiones_CO2_CO2eq_LA[[#This Row],[Transporte (kilotoneladas CO₂e)]]-U243)/U243)*100,0),0)</f>
        <v>3.7267080745341614</v>
      </c>
      <c r="X244">
        <v>1.01267357952822</v>
      </c>
      <c r="Y244">
        <v>3200</v>
      </c>
      <c r="Z244">
        <f>IF(A243=Emisiones_CO2_CO2eq_LA[[#This Row],[País]],IFERROR(Emisiones_CO2_CO2eq_LA[[#This Row],[Manufactura y Construcción (kilotoneladas CO₂e)]]-Y243,0),0)</f>
        <v>-1200</v>
      </c>
      <c r="AA244">
        <f>IF(A243=Emisiones_CO2_CO2eq_LA[[#This Row],[País]],IFERROR(((Emisiones_CO2_CO2eq_LA[[#This Row],[Manufactura y Construcción (kilotoneladas CO₂e)]]-Y243)/Y243)*100,0),0)</f>
        <v>-27.27272727272727</v>
      </c>
      <c r="AB244">
        <v>0.194045236795828</v>
      </c>
      <c r="AC244">
        <v>1200</v>
      </c>
      <c r="AD244">
        <f>IF(A243=Emisiones_CO2_CO2eq_LA[[#This Row],[País]],IFERROR(Emisiones_CO2_CO2eq_LA[[#This Row],[Emisiones Fugitivas (kilotoneladas CO₂e)]]-AC243,0),0)</f>
        <v>0</v>
      </c>
      <c r="AE244">
        <f>IF(A243=Emisiones_CO2_CO2eq_LA[[#This Row],[País]],IFERROR(((Emisiones_CO2_CO2eq_LA[[#This Row],[Emisiones Fugitivas (kilotoneladas CO₂e)]]-AC243)/AC243)*100,0),0)</f>
        <v>0</v>
      </c>
      <c r="AF244">
        <v>7.2766963798435502E-2</v>
      </c>
      <c r="AG244">
        <v>9200</v>
      </c>
      <c r="AH244">
        <f>IF(A243=Emisiones_CO2_CO2eq_LA[[#This Row],[País]],IFERROR(Emisiones_CO2_CO2eq_LA[[#This Row],[Electricidad y Calor (kilotoneladas CO₂e)]]-AG243,0),0)</f>
        <v>-900</v>
      </c>
      <c r="AI244">
        <f>IF(A243=Emisiones_CO2_CO2eq_LA[[#This Row],[País]],IFERROR(((Emisiones_CO2_CO2eq_LA[[#This Row],[Electricidad y Calor (kilotoneladas CO₂e)]]-AG243)/AG243)*100,0),0)</f>
        <v>-8.9108910891089099</v>
      </c>
      <c r="AJ244">
        <v>0.55788005578800504</v>
      </c>
    </row>
    <row r="245" spans="1:36" x14ac:dyDescent="0.25">
      <c r="A245" t="s">
        <v>106</v>
      </c>
      <c r="B245" t="s">
        <v>106</v>
      </c>
      <c r="C245" t="s">
        <v>107</v>
      </c>
      <c r="D245">
        <v>1990</v>
      </c>
      <c r="E245">
        <v>200</v>
      </c>
      <c r="F245">
        <f>IF(A244=Emisiones_CO2_CO2eq_LA[[#This Row],[País]],IFERROR(Emisiones_CO2_CO2eq_LA[[#This Row],[Edificios (kilotoneladas CO₂e)]]-E244,0),0)</f>
        <v>0</v>
      </c>
      <c r="G245">
        <f>IF(A244=Emisiones_CO2_CO2eq_LA[[#This Row],[País]],IFERROR(((Emisiones_CO2_CO2eq_LA[[#This Row],[Edificios (kilotoneladas CO₂e)]]-E244)/E244)*100,0),0)</f>
        <v>0</v>
      </c>
      <c r="H245">
        <v>3.7950664136622299E-2</v>
      </c>
      <c r="I245">
        <v>280</v>
      </c>
      <c r="J245">
        <f>IF(A244=Emisiones_CO2_CO2eq_LA[[#This Row],[País]],IFERROR(Emisiones_CO2_CO2eq_LA[[#This Row],[Industria (kilotoneladas CO₂e)]]-I244,0),0)</f>
        <v>0</v>
      </c>
      <c r="K245">
        <f>IF(A244=Emisiones_CO2_CO2eq_LA[[#This Row],[País]],IFERROR(((Emisiones_CO2_CO2eq_LA[[#This Row],[Industria (kilotoneladas CO₂e)]]-I244)/I244)*100,0),0)</f>
        <v>0</v>
      </c>
      <c r="L245">
        <v>5.3130929791271299E-2</v>
      </c>
      <c r="M245">
        <v>870</v>
      </c>
      <c r="N245">
        <f>IF(A244=Emisiones_CO2_CO2eq_LA[[#This Row],[País]],IFERROR(Emisiones_CO2_CO2eq_LA[[#This Row],[UCTUS (kilotoneladas CO₂e)]]-M244,0),0)</f>
        <v>0</v>
      </c>
      <c r="O245">
        <f>IF(A244=Emisiones_CO2_CO2eq_LA[[#This Row],[País]],IFERROR(((Emisiones_CO2_CO2eq_LA[[#This Row],[UCTUS (kilotoneladas CO₂e)]]-M244)/M244)*100,0),0)</f>
        <v>0</v>
      </c>
      <c r="P245">
        <v>0.165085388994307</v>
      </c>
      <c r="Q245">
        <v>0</v>
      </c>
      <c r="R245">
        <f>IF(A244=Emisiones_CO2_CO2eq_LA[[#This Row],[País]],IFERROR(Emisiones_CO2_CO2eq_LA[[#This Row],[Otras Quemas de Combustible (kilotoneladas CO₂e)]]-Q244,0),0)</f>
        <v>0</v>
      </c>
      <c r="S245">
        <f>IF(A244=Emisiones_CO2_CO2eq_LA[[#This Row],[País]],IFERROR(((Emisiones_CO2_CO2eq_LA[[#This Row],[Otras Quemas de Combustible (kilotoneladas CO₂e)]]-Q244)/Q244)*100,0),0)</f>
        <v>0</v>
      </c>
      <c r="T245" s="5"/>
      <c r="U245">
        <v>1300</v>
      </c>
      <c r="V245">
        <f>IF(A244=Emisiones_CO2_CO2eq_LA[[#This Row],[País]],IFERROR(Emisiones_CO2_CO2eq_LA[[#This Row],[Transporte (kilotoneladas CO₂e)]]-U244,0),0)</f>
        <v>0</v>
      </c>
      <c r="W245">
        <f>IF(A244=Emisiones_CO2_CO2eq_LA[[#This Row],[País]],IFERROR(((Emisiones_CO2_CO2eq_LA[[#This Row],[Transporte (kilotoneladas CO₂e)]]-U244)/U244)*100,0),0)</f>
        <v>0</v>
      </c>
      <c r="X245">
        <v>0.24667931688804501</v>
      </c>
      <c r="Y245">
        <v>500</v>
      </c>
      <c r="Z245">
        <f>IF(A244=Emisiones_CO2_CO2eq_LA[[#This Row],[País]],IFERROR(Emisiones_CO2_CO2eq_LA[[#This Row],[Manufactura y Construcción (kilotoneladas CO₂e)]]-Y244,0),0)</f>
        <v>0</v>
      </c>
      <c r="AA245">
        <f>IF(A244=Emisiones_CO2_CO2eq_LA[[#This Row],[País]],IFERROR(((Emisiones_CO2_CO2eq_LA[[#This Row],[Manufactura y Construcción (kilotoneladas CO₂e)]]-Y244)/Y244)*100,0),0)</f>
        <v>0</v>
      </c>
      <c r="AB245">
        <v>9.4876660341555896E-2</v>
      </c>
      <c r="AC245">
        <v>0</v>
      </c>
      <c r="AD245">
        <f>IF(A244=Emisiones_CO2_CO2eq_LA[[#This Row],[País]],IFERROR(Emisiones_CO2_CO2eq_LA[[#This Row],[Emisiones Fugitivas (kilotoneladas CO₂e)]]-AC244,0),0)</f>
        <v>0</v>
      </c>
      <c r="AE245">
        <f>IF(A244=Emisiones_CO2_CO2eq_LA[[#This Row],[País]],IFERROR(((Emisiones_CO2_CO2eq_LA[[#This Row],[Emisiones Fugitivas (kilotoneladas CO₂e)]]-AC244)/AC244)*100,0),0)</f>
        <v>0</v>
      </c>
      <c r="AF245">
        <v>0</v>
      </c>
      <c r="AG245">
        <v>200</v>
      </c>
      <c r="AH245">
        <f>IF(A244=Emisiones_CO2_CO2eq_LA[[#This Row],[País]],IFERROR(Emisiones_CO2_CO2eq_LA[[#This Row],[Electricidad y Calor (kilotoneladas CO₂e)]]-AG244,0),0)</f>
        <v>0</v>
      </c>
      <c r="AI245">
        <f>IF(A244=Emisiones_CO2_CO2eq_LA[[#This Row],[País]],IFERROR(((Emisiones_CO2_CO2eq_LA[[#This Row],[Electricidad y Calor (kilotoneladas CO₂e)]]-AG244)/AG244)*100,0),0)</f>
        <v>0</v>
      </c>
      <c r="AJ245">
        <v>3.7950664136622299E-2</v>
      </c>
    </row>
    <row r="246" spans="1:36" x14ac:dyDescent="0.25">
      <c r="A246" t="s">
        <v>106</v>
      </c>
      <c r="B246" t="s">
        <v>106</v>
      </c>
      <c r="C246" t="s">
        <v>107</v>
      </c>
      <c r="D246">
        <v>1991</v>
      </c>
      <c r="E246">
        <v>200</v>
      </c>
      <c r="F246">
        <f>IF(A245=Emisiones_CO2_CO2eq_LA[[#This Row],[País]],IFERROR(Emisiones_CO2_CO2eq_LA[[#This Row],[Edificios (kilotoneladas CO₂e)]]-E245,0),0)</f>
        <v>0</v>
      </c>
      <c r="G246">
        <f>IF(A245=Emisiones_CO2_CO2eq_LA[[#This Row],[País]],IFERROR(((Emisiones_CO2_CO2eq_LA[[#This Row],[Edificios (kilotoneladas CO₂e)]]-E245)/E245)*100,0),0)</f>
        <v>0</v>
      </c>
      <c r="H246">
        <v>3.7439161362785398E-2</v>
      </c>
      <c r="I246">
        <v>290</v>
      </c>
      <c r="J246">
        <f>IF(A245=Emisiones_CO2_CO2eq_LA[[#This Row],[País]],IFERROR(Emisiones_CO2_CO2eq_LA[[#This Row],[Industria (kilotoneladas CO₂e)]]-I245,0),0)</f>
        <v>10</v>
      </c>
      <c r="K246">
        <f>IF(A245=Emisiones_CO2_CO2eq_LA[[#This Row],[País]],IFERROR(((Emisiones_CO2_CO2eq_LA[[#This Row],[Industria (kilotoneladas CO₂e)]]-I245)/I245)*100,0),0)</f>
        <v>3.5714285714285712</v>
      </c>
      <c r="L246">
        <v>5.4286783976038901E-2</v>
      </c>
      <c r="M246">
        <v>870</v>
      </c>
      <c r="N246">
        <f>IF(A245=Emisiones_CO2_CO2eq_LA[[#This Row],[País]],IFERROR(Emisiones_CO2_CO2eq_LA[[#This Row],[UCTUS (kilotoneladas CO₂e)]]-M245,0),0)</f>
        <v>0</v>
      </c>
      <c r="O246">
        <f>IF(A245=Emisiones_CO2_CO2eq_LA[[#This Row],[País]],IFERROR(((Emisiones_CO2_CO2eq_LA[[#This Row],[UCTUS (kilotoneladas CO₂e)]]-M245)/M245)*100,0),0)</f>
        <v>0</v>
      </c>
      <c r="P246">
        <v>0.16286035192811599</v>
      </c>
      <c r="Q246">
        <v>0</v>
      </c>
      <c r="R246">
        <f>IF(A245=Emisiones_CO2_CO2eq_LA[[#This Row],[País]],IFERROR(Emisiones_CO2_CO2eq_LA[[#This Row],[Otras Quemas de Combustible (kilotoneladas CO₂e)]]-Q245,0),0)</f>
        <v>0</v>
      </c>
      <c r="S246">
        <f>IF(A245=Emisiones_CO2_CO2eq_LA[[#This Row],[País]],IFERROR(((Emisiones_CO2_CO2eq_LA[[#This Row],[Otras Quemas de Combustible (kilotoneladas CO₂e)]]-Q245)/Q245)*100,0),0)</f>
        <v>0</v>
      </c>
      <c r="T246" s="5"/>
      <c r="U246">
        <v>1400</v>
      </c>
      <c r="V246">
        <f>IF(A245=Emisiones_CO2_CO2eq_LA[[#This Row],[País]],IFERROR(Emisiones_CO2_CO2eq_LA[[#This Row],[Transporte (kilotoneladas CO₂e)]]-U245,0),0)</f>
        <v>100</v>
      </c>
      <c r="W246">
        <f>IF(A245=Emisiones_CO2_CO2eq_LA[[#This Row],[País]],IFERROR(((Emisiones_CO2_CO2eq_LA[[#This Row],[Transporte (kilotoneladas CO₂e)]]-U245)/U245)*100,0),0)</f>
        <v>7.6923076923076925</v>
      </c>
      <c r="X246">
        <v>0.26207412953949799</v>
      </c>
      <c r="Y246">
        <v>600</v>
      </c>
      <c r="Z246">
        <f>IF(A245=Emisiones_CO2_CO2eq_LA[[#This Row],[País]],IFERROR(Emisiones_CO2_CO2eq_LA[[#This Row],[Manufactura y Construcción (kilotoneladas CO₂e)]]-Y245,0),0)</f>
        <v>100</v>
      </c>
      <c r="AA246">
        <f>IF(A245=Emisiones_CO2_CO2eq_LA[[#This Row],[País]],IFERROR(((Emisiones_CO2_CO2eq_LA[[#This Row],[Manufactura y Construcción (kilotoneladas CO₂e)]]-Y245)/Y245)*100,0),0)</f>
        <v>20</v>
      </c>
      <c r="AB246">
        <v>0.112317484088356</v>
      </c>
      <c r="AC246">
        <v>0</v>
      </c>
      <c r="AD246">
        <f>IF(A245=Emisiones_CO2_CO2eq_LA[[#This Row],[País]],IFERROR(Emisiones_CO2_CO2eq_LA[[#This Row],[Emisiones Fugitivas (kilotoneladas CO₂e)]]-AC245,0),0)</f>
        <v>0</v>
      </c>
      <c r="AE246">
        <f>IF(A245=Emisiones_CO2_CO2eq_LA[[#This Row],[País]],IFERROR(((Emisiones_CO2_CO2eq_LA[[#This Row],[Emisiones Fugitivas (kilotoneladas CO₂e)]]-AC245)/AC245)*100,0),0)</f>
        <v>0</v>
      </c>
      <c r="AF246">
        <v>0</v>
      </c>
      <c r="AG246">
        <v>600</v>
      </c>
      <c r="AH246">
        <f>IF(A245=Emisiones_CO2_CO2eq_LA[[#This Row],[País]],IFERROR(Emisiones_CO2_CO2eq_LA[[#This Row],[Electricidad y Calor (kilotoneladas CO₂e)]]-AG245,0),0)</f>
        <v>400</v>
      </c>
      <c r="AI246">
        <f>IF(A245=Emisiones_CO2_CO2eq_LA[[#This Row],[País]],IFERROR(((Emisiones_CO2_CO2eq_LA[[#This Row],[Electricidad y Calor (kilotoneladas CO₂e)]]-AG245)/AG245)*100,0),0)</f>
        <v>200</v>
      </c>
      <c r="AJ246">
        <v>0.112317484088356</v>
      </c>
    </row>
    <row r="247" spans="1:36" x14ac:dyDescent="0.25">
      <c r="A247" t="s">
        <v>106</v>
      </c>
      <c r="B247" t="s">
        <v>106</v>
      </c>
      <c r="C247" t="s">
        <v>107</v>
      </c>
      <c r="D247">
        <v>1992</v>
      </c>
      <c r="E247">
        <v>200</v>
      </c>
      <c r="F247">
        <f>IF(A246=Emisiones_CO2_CO2eq_LA[[#This Row],[País]],IFERROR(Emisiones_CO2_CO2eq_LA[[#This Row],[Edificios (kilotoneladas CO₂e)]]-E246,0),0)</f>
        <v>0</v>
      </c>
      <c r="G247">
        <f>IF(A246=Emisiones_CO2_CO2eq_LA[[#This Row],[País]],IFERROR(((Emisiones_CO2_CO2eq_LA[[#This Row],[Edificios (kilotoneladas CO₂e)]]-E246)/E246)*100,0),0)</f>
        <v>0</v>
      </c>
      <c r="H247">
        <v>3.6927621861152102E-2</v>
      </c>
      <c r="I247">
        <v>180</v>
      </c>
      <c r="J247">
        <f>IF(A246=Emisiones_CO2_CO2eq_LA[[#This Row],[País]],IFERROR(Emisiones_CO2_CO2eq_LA[[#This Row],[Industria (kilotoneladas CO₂e)]]-I246,0),0)</f>
        <v>-110</v>
      </c>
      <c r="K247">
        <f>IF(A246=Emisiones_CO2_CO2eq_LA[[#This Row],[País]],IFERROR(((Emisiones_CO2_CO2eq_LA[[#This Row],[Industria (kilotoneladas CO₂e)]]-I246)/I246)*100,0),0)</f>
        <v>-37.931034482758619</v>
      </c>
      <c r="L247">
        <v>3.32348596750369E-2</v>
      </c>
      <c r="M247">
        <v>870</v>
      </c>
      <c r="N247">
        <f>IF(A246=Emisiones_CO2_CO2eq_LA[[#This Row],[País]],IFERROR(Emisiones_CO2_CO2eq_LA[[#This Row],[UCTUS (kilotoneladas CO₂e)]]-M246,0),0)</f>
        <v>0</v>
      </c>
      <c r="O247">
        <f>IF(A246=Emisiones_CO2_CO2eq_LA[[#This Row],[País]],IFERROR(((Emisiones_CO2_CO2eq_LA[[#This Row],[UCTUS (kilotoneladas CO₂e)]]-M246)/M246)*100,0),0)</f>
        <v>0</v>
      </c>
      <c r="P247">
        <v>0.16063515509601101</v>
      </c>
      <c r="Q247">
        <v>0</v>
      </c>
      <c r="R247">
        <f>IF(A246=Emisiones_CO2_CO2eq_LA[[#This Row],[País]],IFERROR(Emisiones_CO2_CO2eq_LA[[#This Row],[Otras Quemas de Combustible (kilotoneladas CO₂e)]]-Q246,0),0)</f>
        <v>0</v>
      </c>
      <c r="S247">
        <f>IF(A246=Emisiones_CO2_CO2eq_LA[[#This Row],[País]],IFERROR(((Emisiones_CO2_CO2eq_LA[[#This Row],[Otras Quemas de Combustible (kilotoneladas CO₂e)]]-Q246)/Q246)*100,0),0)</f>
        <v>0</v>
      </c>
      <c r="T247" s="5"/>
      <c r="U247">
        <v>1600</v>
      </c>
      <c r="V247">
        <f>IF(A246=Emisiones_CO2_CO2eq_LA[[#This Row],[País]],IFERROR(Emisiones_CO2_CO2eq_LA[[#This Row],[Transporte (kilotoneladas CO₂e)]]-U246,0),0)</f>
        <v>200</v>
      </c>
      <c r="W247">
        <f>IF(A246=Emisiones_CO2_CO2eq_LA[[#This Row],[País]],IFERROR(((Emisiones_CO2_CO2eq_LA[[#This Row],[Transporte (kilotoneladas CO₂e)]]-U246)/U246)*100,0),0)</f>
        <v>14.285714285714285</v>
      </c>
      <c r="X247">
        <v>0.29542097488921698</v>
      </c>
      <c r="Y247">
        <v>700</v>
      </c>
      <c r="Z247">
        <f>IF(A246=Emisiones_CO2_CO2eq_LA[[#This Row],[País]],IFERROR(Emisiones_CO2_CO2eq_LA[[#This Row],[Manufactura y Construcción (kilotoneladas CO₂e)]]-Y246,0),0)</f>
        <v>100</v>
      </c>
      <c r="AA247">
        <f>IF(A246=Emisiones_CO2_CO2eq_LA[[#This Row],[País]],IFERROR(((Emisiones_CO2_CO2eq_LA[[#This Row],[Manufactura y Construcción (kilotoneladas CO₂e)]]-Y246)/Y246)*100,0),0)</f>
        <v>16.666666666666664</v>
      </c>
      <c r="AB247">
        <v>0.12924667651403199</v>
      </c>
      <c r="AC247">
        <v>0</v>
      </c>
      <c r="AD247">
        <f>IF(A246=Emisiones_CO2_CO2eq_LA[[#This Row],[País]],IFERROR(Emisiones_CO2_CO2eq_LA[[#This Row],[Emisiones Fugitivas (kilotoneladas CO₂e)]]-AC246,0),0)</f>
        <v>0</v>
      </c>
      <c r="AE247">
        <f>IF(A246=Emisiones_CO2_CO2eq_LA[[#This Row],[País]],IFERROR(((Emisiones_CO2_CO2eq_LA[[#This Row],[Emisiones Fugitivas (kilotoneladas CO₂e)]]-AC246)/AC246)*100,0),0)</f>
        <v>0</v>
      </c>
      <c r="AF247">
        <v>0</v>
      </c>
      <c r="AG247">
        <v>600</v>
      </c>
      <c r="AH247">
        <f>IF(A246=Emisiones_CO2_CO2eq_LA[[#This Row],[País]],IFERROR(Emisiones_CO2_CO2eq_LA[[#This Row],[Electricidad y Calor (kilotoneladas CO₂e)]]-AG246,0),0)</f>
        <v>0</v>
      </c>
      <c r="AI247">
        <f>IF(A246=Emisiones_CO2_CO2eq_LA[[#This Row],[País]],IFERROR(((Emisiones_CO2_CO2eq_LA[[#This Row],[Electricidad y Calor (kilotoneladas CO₂e)]]-AG246)/AG246)*100,0),0)</f>
        <v>0</v>
      </c>
      <c r="AJ247">
        <v>0.110782865583456</v>
      </c>
    </row>
    <row r="248" spans="1:36" x14ac:dyDescent="0.25">
      <c r="A248" t="s">
        <v>106</v>
      </c>
      <c r="B248" t="s">
        <v>106</v>
      </c>
      <c r="C248" t="s">
        <v>107</v>
      </c>
      <c r="D248">
        <v>1993</v>
      </c>
      <c r="E248">
        <v>200</v>
      </c>
      <c r="F248">
        <f>IF(A247=Emisiones_CO2_CO2eq_LA[[#This Row],[País]],IFERROR(Emisiones_CO2_CO2eq_LA[[#This Row],[Edificios (kilotoneladas CO₂e)]]-E247,0),0)</f>
        <v>0</v>
      </c>
      <c r="G248">
        <f>IF(A247=Emisiones_CO2_CO2eq_LA[[#This Row],[País]],IFERROR(((Emisiones_CO2_CO2eq_LA[[#This Row],[Edificios (kilotoneladas CO₂e)]]-E247)/E247)*100,0),0)</f>
        <v>0</v>
      </c>
      <c r="H248">
        <v>3.64298724954462E-2</v>
      </c>
      <c r="I248">
        <v>370</v>
      </c>
      <c r="J248">
        <f>IF(A247=Emisiones_CO2_CO2eq_LA[[#This Row],[País]],IFERROR(Emisiones_CO2_CO2eq_LA[[#This Row],[Industria (kilotoneladas CO₂e)]]-I247,0),0)</f>
        <v>190</v>
      </c>
      <c r="K248">
        <f>IF(A247=Emisiones_CO2_CO2eq_LA[[#This Row],[País]],IFERROR(((Emisiones_CO2_CO2eq_LA[[#This Row],[Industria (kilotoneladas CO₂e)]]-I247)/I247)*100,0),0)</f>
        <v>105.55555555555556</v>
      </c>
      <c r="L248">
        <v>6.7395264116575496E-2</v>
      </c>
      <c r="M248">
        <v>870</v>
      </c>
      <c r="N248">
        <f>IF(A247=Emisiones_CO2_CO2eq_LA[[#This Row],[País]],IFERROR(Emisiones_CO2_CO2eq_LA[[#This Row],[UCTUS (kilotoneladas CO₂e)]]-M247,0),0)</f>
        <v>0</v>
      </c>
      <c r="O248">
        <f>IF(A247=Emisiones_CO2_CO2eq_LA[[#This Row],[País]],IFERROR(((Emisiones_CO2_CO2eq_LA[[#This Row],[UCTUS (kilotoneladas CO₂e)]]-M247)/M247)*100,0),0)</f>
        <v>0</v>
      </c>
      <c r="P248">
        <v>0.15846994535519099</v>
      </c>
      <c r="Q248">
        <v>0</v>
      </c>
      <c r="R248">
        <f>IF(A247=Emisiones_CO2_CO2eq_LA[[#This Row],[País]],IFERROR(Emisiones_CO2_CO2eq_LA[[#This Row],[Otras Quemas de Combustible (kilotoneladas CO₂e)]]-Q247,0),0)</f>
        <v>0</v>
      </c>
      <c r="S248">
        <f>IF(A247=Emisiones_CO2_CO2eq_LA[[#This Row],[País]],IFERROR(((Emisiones_CO2_CO2eq_LA[[#This Row],[Otras Quemas de Combustible (kilotoneladas CO₂e)]]-Q247)/Q247)*100,0),0)</f>
        <v>0</v>
      </c>
      <c r="T248" s="5"/>
      <c r="U248">
        <v>1700</v>
      </c>
      <c r="V248">
        <f>IF(A247=Emisiones_CO2_CO2eq_LA[[#This Row],[País]],IFERROR(Emisiones_CO2_CO2eq_LA[[#This Row],[Transporte (kilotoneladas CO₂e)]]-U247,0),0)</f>
        <v>100</v>
      </c>
      <c r="W248">
        <f>IF(A247=Emisiones_CO2_CO2eq_LA[[#This Row],[País]],IFERROR(((Emisiones_CO2_CO2eq_LA[[#This Row],[Transporte (kilotoneladas CO₂e)]]-U247)/U247)*100,0),0)</f>
        <v>6.25</v>
      </c>
      <c r="X248">
        <v>0.30965391621129301</v>
      </c>
      <c r="Y248">
        <v>700</v>
      </c>
      <c r="Z248">
        <f>IF(A247=Emisiones_CO2_CO2eq_LA[[#This Row],[País]],IFERROR(Emisiones_CO2_CO2eq_LA[[#This Row],[Manufactura y Construcción (kilotoneladas CO₂e)]]-Y247,0),0)</f>
        <v>0</v>
      </c>
      <c r="AA248">
        <f>IF(A247=Emisiones_CO2_CO2eq_LA[[#This Row],[País]],IFERROR(((Emisiones_CO2_CO2eq_LA[[#This Row],[Manufactura y Construcción (kilotoneladas CO₂e)]]-Y247)/Y247)*100,0),0)</f>
        <v>0</v>
      </c>
      <c r="AB248">
        <v>0.127504553734061</v>
      </c>
      <c r="AC248">
        <v>0</v>
      </c>
      <c r="AD248">
        <f>IF(A247=Emisiones_CO2_CO2eq_LA[[#This Row],[País]],IFERROR(Emisiones_CO2_CO2eq_LA[[#This Row],[Emisiones Fugitivas (kilotoneladas CO₂e)]]-AC247,0),0)</f>
        <v>0</v>
      </c>
      <c r="AE248">
        <f>IF(A247=Emisiones_CO2_CO2eq_LA[[#This Row],[País]],IFERROR(((Emisiones_CO2_CO2eq_LA[[#This Row],[Emisiones Fugitivas (kilotoneladas CO₂e)]]-AC247)/AC247)*100,0),0)</f>
        <v>0</v>
      </c>
      <c r="AF248">
        <v>0</v>
      </c>
      <c r="AG248">
        <v>800</v>
      </c>
      <c r="AH248">
        <f>IF(A247=Emisiones_CO2_CO2eq_LA[[#This Row],[País]],IFERROR(Emisiones_CO2_CO2eq_LA[[#This Row],[Electricidad y Calor (kilotoneladas CO₂e)]]-AG247,0),0)</f>
        <v>200</v>
      </c>
      <c r="AI248">
        <f>IF(A247=Emisiones_CO2_CO2eq_LA[[#This Row],[País]],IFERROR(((Emisiones_CO2_CO2eq_LA[[#This Row],[Electricidad y Calor (kilotoneladas CO₂e)]]-AG247)/AG247)*100,0),0)</f>
        <v>33.333333333333329</v>
      </c>
      <c r="AJ248">
        <v>0.14571948998178499</v>
      </c>
    </row>
    <row r="249" spans="1:36" x14ac:dyDescent="0.25">
      <c r="A249" t="s">
        <v>106</v>
      </c>
      <c r="B249" t="s">
        <v>106</v>
      </c>
      <c r="C249" t="s">
        <v>107</v>
      </c>
      <c r="D249">
        <v>1994</v>
      </c>
      <c r="E249">
        <v>200</v>
      </c>
      <c r="F249">
        <f>IF(A248=Emisiones_CO2_CO2eq_LA[[#This Row],[País]],IFERROR(Emisiones_CO2_CO2eq_LA[[#This Row],[Edificios (kilotoneladas CO₂e)]]-E248,0),0)</f>
        <v>0</v>
      </c>
      <c r="G249">
        <f>IF(A248=Emisiones_CO2_CO2eq_LA[[#This Row],[País]],IFERROR(((Emisiones_CO2_CO2eq_LA[[#This Row],[Edificios (kilotoneladas CO₂e)]]-E248)/E248)*100,0),0)</f>
        <v>0</v>
      </c>
      <c r="H249">
        <v>3.5958288385472797E-2</v>
      </c>
      <c r="I249">
        <v>370</v>
      </c>
      <c r="J249">
        <f>IF(A248=Emisiones_CO2_CO2eq_LA[[#This Row],[País]],IFERROR(Emisiones_CO2_CO2eq_LA[[#This Row],[Industria (kilotoneladas CO₂e)]]-I248,0),0)</f>
        <v>0</v>
      </c>
      <c r="K249">
        <f>IF(A248=Emisiones_CO2_CO2eq_LA[[#This Row],[País]],IFERROR(((Emisiones_CO2_CO2eq_LA[[#This Row],[Industria (kilotoneladas CO₂e)]]-I248)/I248)*100,0),0)</f>
        <v>0</v>
      </c>
      <c r="L249">
        <v>6.6522833513124699E-2</v>
      </c>
      <c r="M249">
        <v>870</v>
      </c>
      <c r="N249">
        <f>IF(A248=Emisiones_CO2_CO2eq_LA[[#This Row],[País]],IFERROR(Emisiones_CO2_CO2eq_LA[[#This Row],[UCTUS (kilotoneladas CO₂e)]]-M248,0),0)</f>
        <v>0</v>
      </c>
      <c r="O249">
        <f>IF(A248=Emisiones_CO2_CO2eq_LA[[#This Row],[País]],IFERROR(((Emisiones_CO2_CO2eq_LA[[#This Row],[UCTUS (kilotoneladas CO₂e)]]-M248)/M248)*100,0),0)</f>
        <v>0</v>
      </c>
      <c r="P249">
        <v>0.156418554476806</v>
      </c>
      <c r="Q249">
        <v>0</v>
      </c>
      <c r="R249">
        <f>IF(A248=Emisiones_CO2_CO2eq_LA[[#This Row],[País]],IFERROR(Emisiones_CO2_CO2eq_LA[[#This Row],[Otras Quemas de Combustible (kilotoneladas CO₂e)]]-Q248,0),0)</f>
        <v>0</v>
      </c>
      <c r="S249">
        <f>IF(A248=Emisiones_CO2_CO2eq_LA[[#This Row],[País]],IFERROR(((Emisiones_CO2_CO2eq_LA[[#This Row],[Otras Quemas de Combustible (kilotoneladas CO₂e)]]-Q248)/Q248)*100,0),0)</f>
        <v>0</v>
      </c>
      <c r="T249" s="5"/>
      <c r="U249">
        <v>1900</v>
      </c>
      <c r="V249">
        <f>IF(A248=Emisiones_CO2_CO2eq_LA[[#This Row],[País]],IFERROR(Emisiones_CO2_CO2eq_LA[[#This Row],[Transporte (kilotoneladas CO₂e)]]-U248,0),0)</f>
        <v>200</v>
      </c>
      <c r="W249">
        <f>IF(A248=Emisiones_CO2_CO2eq_LA[[#This Row],[País]],IFERROR(((Emisiones_CO2_CO2eq_LA[[#This Row],[Transporte (kilotoneladas CO₂e)]]-U248)/U248)*100,0),0)</f>
        <v>11.76470588235294</v>
      </c>
      <c r="X249">
        <v>0.34160373966199198</v>
      </c>
      <c r="Y249">
        <v>800</v>
      </c>
      <c r="Z249">
        <f>IF(A248=Emisiones_CO2_CO2eq_LA[[#This Row],[País]],IFERROR(Emisiones_CO2_CO2eq_LA[[#This Row],[Manufactura y Construcción (kilotoneladas CO₂e)]]-Y248,0),0)</f>
        <v>100</v>
      </c>
      <c r="AA249">
        <f>IF(A248=Emisiones_CO2_CO2eq_LA[[#This Row],[País]],IFERROR(((Emisiones_CO2_CO2eq_LA[[#This Row],[Manufactura y Construcción (kilotoneladas CO₂e)]]-Y248)/Y248)*100,0),0)</f>
        <v>14.285714285714285</v>
      </c>
      <c r="AB249">
        <v>0.143833153541891</v>
      </c>
      <c r="AC249">
        <v>0</v>
      </c>
      <c r="AD249">
        <f>IF(A248=Emisiones_CO2_CO2eq_LA[[#This Row],[País]],IFERROR(Emisiones_CO2_CO2eq_LA[[#This Row],[Emisiones Fugitivas (kilotoneladas CO₂e)]]-AC248,0),0)</f>
        <v>0</v>
      </c>
      <c r="AE249">
        <f>IF(A248=Emisiones_CO2_CO2eq_LA[[#This Row],[País]],IFERROR(((Emisiones_CO2_CO2eq_LA[[#This Row],[Emisiones Fugitivas (kilotoneladas CO₂e)]]-AC248)/AC248)*100,0),0)</f>
        <v>0</v>
      </c>
      <c r="AF249">
        <v>0</v>
      </c>
      <c r="AG249">
        <v>1200</v>
      </c>
      <c r="AH249">
        <f>IF(A248=Emisiones_CO2_CO2eq_LA[[#This Row],[País]],IFERROR(Emisiones_CO2_CO2eq_LA[[#This Row],[Electricidad y Calor (kilotoneladas CO₂e)]]-AG248,0),0)</f>
        <v>400</v>
      </c>
      <c r="AI249">
        <f>IF(A248=Emisiones_CO2_CO2eq_LA[[#This Row],[País]],IFERROR(((Emisiones_CO2_CO2eq_LA[[#This Row],[Electricidad y Calor (kilotoneladas CO₂e)]]-AG248)/AG248)*100,0),0)</f>
        <v>50</v>
      </c>
      <c r="AJ249">
        <v>0.21574973031283701</v>
      </c>
    </row>
    <row r="250" spans="1:36" x14ac:dyDescent="0.25">
      <c r="A250" t="s">
        <v>106</v>
      </c>
      <c r="B250" t="s">
        <v>106</v>
      </c>
      <c r="C250" t="s">
        <v>107</v>
      </c>
      <c r="D250">
        <v>1995</v>
      </c>
      <c r="E250">
        <v>300</v>
      </c>
      <c r="F250">
        <f>IF(A249=Emisiones_CO2_CO2eq_LA[[#This Row],[País]],IFERROR(Emisiones_CO2_CO2eq_LA[[#This Row],[Edificios (kilotoneladas CO₂e)]]-E249,0),0)</f>
        <v>100</v>
      </c>
      <c r="G250">
        <f>IF(A249=Emisiones_CO2_CO2eq_LA[[#This Row],[País]],IFERROR(((Emisiones_CO2_CO2eq_LA[[#This Row],[Edificios (kilotoneladas CO₂e)]]-E249)/E249)*100,0),0)</f>
        <v>50</v>
      </c>
      <c r="H250">
        <v>5.3295434357790002E-2</v>
      </c>
      <c r="I250">
        <v>380</v>
      </c>
      <c r="J250">
        <f>IF(A249=Emisiones_CO2_CO2eq_LA[[#This Row],[País]],IFERROR(Emisiones_CO2_CO2eq_LA[[#This Row],[Industria (kilotoneladas CO₂e)]]-I249,0),0)</f>
        <v>10</v>
      </c>
      <c r="K250">
        <f>IF(A249=Emisiones_CO2_CO2eq_LA[[#This Row],[País]],IFERROR(((Emisiones_CO2_CO2eq_LA[[#This Row],[Industria (kilotoneladas CO₂e)]]-I249)/I249)*100,0),0)</f>
        <v>2.7027027027027026</v>
      </c>
      <c r="L250">
        <v>6.7507550186533996E-2</v>
      </c>
      <c r="M250">
        <v>870</v>
      </c>
      <c r="N250">
        <f>IF(A249=Emisiones_CO2_CO2eq_LA[[#This Row],[País]],IFERROR(Emisiones_CO2_CO2eq_LA[[#This Row],[UCTUS (kilotoneladas CO₂e)]]-M249,0),0)</f>
        <v>0</v>
      </c>
      <c r="O250">
        <f>IF(A249=Emisiones_CO2_CO2eq_LA[[#This Row],[País]],IFERROR(((Emisiones_CO2_CO2eq_LA[[#This Row],[UCTUS (kilotoneladas CO₂e)]]-M249)/M249)*100,0),0)</f>
        <v>0</v>
      </c>
      <c r="P250">
        <v>0.154556759637591</v>
      </c>
      <c r="Q250">
        <v>0</v>
      </c>
      <c r="R250">
        <f>IF(A249=Emisiones_CO2_CO2eq_LA[[#This Row],[País]],IFERROR(Emisiones_CO2_CO2eq_LA[[#This Row],[Otras Quemas de Combustible (kilotoneladas CO₂e)]]-Q249,0),0)</f>
        <v>0</v>
      </c>
      <c r="S250">
        <f>IF(A249=Emisiones_CO2_CO2eq_LA[[#This Row],[País]],IFERROR(((Emisiones_CO2_CO2eq_LA[[#This Row],[Otras Quemas de Combustible (kilotoneladas CO₂e)]]-Q249)/Q249)*100,0),0)</f>
        <v>0</v>
      </c>
      <c r="T250" s="5"/>
      <c r="U250">
        <v>2100</v>
      </c>
      <c r="V250">
        <f>IF(A249=Emisiones_CO2_CO2eq_LA[[#This Row],[País]],IFERROR(Emisiones_CO2_CO2eq_LA[[#This Row],[Transporte (kilotoneladas CO₂e)]]-U249,0),0)</f>
        <v>200</v>
      </c>
      <c r="W250">
        <f>IF(A249=Emisiones_CO2_CO2eq_LA[[#This Row],[País]],IFERROR(((Emisiones_CO2_CO2eq_LA[[#This Row],[Transporte (kilotoneladas CO₂e)]]-U249)/U249)*100,0),0)</f>
        <v>10.526315789473683</v>
      </c>
      <c r="X250">
        <v>0.37306804050453002</v>
      </c>
      <c r="Y250">
        <v>800</v>
      </c>
      <c r="Z250">
        <f>IF(A249=Emisiones_CO2_CO2eq_LA[[#This Row],[País]],IFERROR(Emisiones_CO2_CO2eq_LA[[#This Row],[Manufactura y Construcción (kilotoneladas CO₂e)]]-Y249,0),0)</f>
        <v>0</v>
      </c>
      <c r="AA250">
        <f>IF(A249=Emisiones_CO2_CO2eq_LA[[#This Row],[País]],IFERROR(((Emisiones_CO2_CO2eq_LA[[#This Row],[Manufactura y Construcción (kilotoneladas CO₂e)]]-Y249)/Y249)*100,0),0)</f>
        <v>0</v>
      </c>
      <c r="AB250">
        <v>0.14212115828744001</v>
      </c>
      <c r="AC250">
        <v>0</v>
      </c>
      <c r="AD250">
        <f>IF(A249=Emisiones_CO2_CO2eq_LA[[#This Row],[País]],IFERROR(Emisiones_CO2_CO2eq_LA[[#This Row],[Emisiones Fugitivas (kilotoneladas CO₂e)]]-AC249,0),0)</f>
        <v>0</v>
      </c>
      <c r="AE250">
        <f>IF(A249=Emisiones_CO2_CO2eq_LA[[#This Row],[País]],IFERROR(((Emisiones_CO2_CO2eq_LA[[#This Row],[Emisiones Fugitivas (kilotoneladas CO₂e)]]-AC249)/AC249)*100,0),0)</f>
        <v>0</v>
      </c>
      <c r="AF250">
        <v>0</v>
      </c>
      <c r="AG250">
        <v>1300</v>
      </c>
      <c r="AH250">
        <f>IF(A249=Emisiones_CO2_CO2eq_LA[[#This Row],[País]],IFERROR(Emisiones_CO2_CO2eq_LA[[#This Row],[Electricidad y Calor (kilotoneladas CO₂e)]]-AG249,0),0)</f>
        <v>100</v>
      </c>
      <c r="AI250">
        <f>IF(A249=Emisiones_CO2_CO2eq_LA[[#This Row],[País]],IFERROR(((Emisiones_CO2_CO2eq_LA[[#This Row],[Electricidad y Calor (kilotoneladas CO₂e)]]-AG249)/AG249)*100,0),0)</f>
        <v>8.3333333333333321</v>
      </c>
      <c r="AJ250">
        <v>0.23094688221709</v>
      </c>
    </row>
    <row r="251" spans="1:36" x14ac:dyDescent="0.25">
      <c r="A251" t="s">
        <v>106</v>
      </c>
      <c r="B251" t="s">
        <v>106</v>
      </c>
      <c r="C251" t="s">
        <v>107</v>
      </c>
      <c r="D251">
        <v>1996</v>
      </c>
      <c r="E251">
        <v>300</v>
      </c>
      <c r="F251">
        <f>IF(A250=Emisiones_CO2_CO2eq_LA[[#This Row],[País]],IFERROR(Emisiones_CO2_CO2eq_LA[[#This Row],[Edificios (kilotoneladas CO₂e)]]-E250,0),0)</f>
        <v>0</v>
      </c>
      <c r="G251">
        <f>IF(A250=Emisiones_CO2_CO2eq_LA[[#This Row],[País]],IFERROR(((Emisiones_CO2_CO2eq_LA[[#This Row],[Edificios (kilotoneladas CO₂e)]]-E250)/E250)*100,0),0)</f>
        <v>0</v>
      </c>
      <c r="H251">
        <v>5.2724077328646701E-2</v>
      </c>
      <c r="I251">
        <v>410</v>
      </c>
      <c r="J251">
        <f>IF(A250=Emisiones_CO2_CO2eq_LA[[#This Row],[País]],IFERROR(Emisiones_CO2_CO2eq_LA[[#This Row],[Industria (kilotoneladas CO₂e)]]-I250,0),0)</f>
        <v>30</v>
      </c>
      <c r="K251">
        <f>IF(A250=Emisiones_CO2_CO2eq_LA[[#This Row],[País]],IFERROR(((Emisiones_CO2_CO2eq_LA[[#This Row],[Industria (kilotoneladas CO₂e)]]-I250)/I250)*100,0),0)</f>
        <v>7.8947368421052628</v>
      </c>
      <c r="L251">
        <v>7.2056239015817203E-2</v>
      </c>
      <c r="M251">
        <v>870</v>
      </c>
      <c r="N251">
        <f>IF(A250=Emisiones_CO2_CO2eq_LA[[#This Row],[País]],IFERROR(Emisiones_CO2_CO2eq_LA[[#This Row],[UCTUS (kilotoneladas CO₂e)]]-M250,0),0)</f>
        <v>0</v>
      </c>
      <c r="O251">
        <f>IF(A250=Emisiones_CO2_CO2eq_LA[[#This Row],[País]],IFERROR(((Emisiones_CO2_CO2eq_LA[[#This Row],[UCTUS (kilotoneladas CO₂e)]]-M250)/M250)*100,0),0)</f>
        <v>0</v>
      </c>
      <c r="P251">
        <v>0.152899824253075</v>
      </c>
      <c r="Q251">
        <v>0</v>
      </c>
      <c r="R251">
        <f>IF(A250=Emisiones_CO2_CO2eq_LA[[#This Row],[País]],IFERROR(Emisiones_CO2_CO2eq_LA[[#This Row],[Otras Quemas de Combustible (kilotoneladas CO₂e)]]-Q250,0),0)</f>
        <v>0</v>
      </c>
      <c r="S251">
        <f>IF(A250=Emisiones_CO2_CO2eq_LA[[#This Row],[País]],IFERROR(((Emisiones_CO2_CO2eq_LA[[#This Row],[Otras Quemas de Combustible (kilotoneladas CO₂e)]]-Q250)/Q250)*100,0),0)</f>
        <v>0</v>
      </c>
      <c r="T251" s="5"/>
      <c r="U251">
        <v>2100</v>
      </c>
      <c r="V251">
        <f>IF(A250=Emisiones_CO2_CO2eq_LA[[#This Row],[País]],IFERROR(Emisiones_CO2_CO2eq_LA[[#This Row],[Transporte (kilotoneladas CO₂e)]]-U250,0),0)</f>
        <v>0</v>
      </c>
      <c r="W251">
        <f>IF(A250=Emisiones_CO2_CO2eq_LA[[#This Row],[País]],IFERROR(((Emisiones_CO2_CO2eq_LA[[#This Row],[Transporte (kilotoneladas CO₂e)]]-U250)/U250)*100,0),0)</f>
        <v>0</v>
      </c>
      <c r="X251">
        <v>0.36906854130052702</v>
      </c>
      <c r="Y251">
        <v>700</v>
      </c>
      <c r="Z251">
        <f>IF(A250=Emisiones_CO2_CO2eq_LA[[#This Row],[País]],IFERROR(Emisiones_CO2_CO2eq_LA[[#This Row],[Manufactura y Construcción (kilotoneladas CO₂e)]]-Y250,0),0)</f>
        <v>-100</v>
      </c>
      <c r="AA251">
        <f>IF(A250=Emisiones_CO2_CO2eq_LA[[#This Row],[País]],IFERROR(((Emisiones_CO2_CO2eq_LA[[#This Row],[Manufactura y Construcción (kilotoneladas CO₂e)]]-Y250)/Y250)*100,0),0)</f>
        <v>-12.5</v>
      </c>
      <c r="AB251">
        <v>0.123022847100175</v>
      </c>
      <c r="AC251">
        <v>0</v>
      </c>
      <c r="AD251">
        <f>IF(A250=Emisiones_CO2_CO2eq_LA[[#This Row],[País]],IFERROR(Emisiones_CO2_CO2eq_LA[[#This Row],[Emisiones Fugitivas (kilotoneladas CO₂e)]]-AC250,0),0)</f>
        <v>0</v>
      </c>
      <c r="AE251">
        <f>IF(A250=Emisiones_CO2_CO2eq_LA[[#This Row],[País]],IFERROR(((Emisiones_CO2_CO2eq_LA[[#This Row],[Emisiones Fugitivas (kilotoneladas CO₂e)]]-AC250)/AC250)*100,0),0)</f>
        <v>0</v>
      </c>
      <c r="AF251">
        <v>0</v>
      </c>
      <c r="AG251">
        <v>900</v>
      </c>
      <c r="AH251">
        <f>IF(A250=Emisiones_CO2_CO2eq_LA[[#This Row],[País]],IFERROR(Emisiones_CO2_CO2eq_LA[[#This Row],[Electricidad y Calor (kilotoneladas CO₂e)]]-AG250,0),0)</f>
        <v>-400</v>
      </c>
      <c r="AI251">
        <f>IF(A250=Emisiones_CO2_CO2eq_LA[[#This Row],[País]],IFERROR(((Emisiones_CO2_CO2eq_LA[[#This Row],[Electricidad y Calor (kilotoneladas CO₂e)]]-AG250)/AG250)*100,0),0)</f>
        <v>-30.76923076923077</v>
      </c>
      <c r="AJ251">
        <v>0.15817223198593999</v>
      </c>
    </row>
    <row r="252" spans="1:36" x14ac:dyDescent="0.25">
      <c r="A252" t="s">
        <v>106</v>
      </c>
      <c r="B252" t="s">
        <v>106</v>
      </c>
      <c r="C252" t="s">
        <v>107</v>
      </c>
      <c r="D252">
        <v>1997</v>
      </c>
      <c r="E252">
        <v>400</v>
      </c>
      <c r="F252">
        <f>IF(A251=Emisiones_CO2_CO2eq_LA[[#This Row],[País]],IFERROR(Emisiones_CO2_CO2eq_LA[[#This Row],[Edificios (kilotoneladas CO₂e)]]-E251,0),0)</f>
        <v>100</v>
      </c>
      <c r="G252">
        <f>IF(A251=Emisiones_CO2_CO2eq_LA[[#This Row],[País]],IFERROR(((Emisiones_CO2_CO2eq_LA[[#This Row],[Edificios (kilotoneladas CO₂e)]]-E251)/E251)*100,0),0)</f>
        <v>33.333333333333329</v>
      </c>
      <c r="H252">
        <v>6.96136442742777E-2</v>
      </c>
      <c r="I252">
        <v>440</v>
      </c>
      <c r="J252">
        <f>IF(A251=Emisiones_CO2_CO2eq_LA[[#This Row],[País]],IFERROR(Emisiones_CO2_CO2eq_LA[[#This Row],[Industria (kilotoneladas CO₂e)]]-I251,0),0)</f>
        <v>30</v>
      </c>
      <c r="K252">
        <f>IF(A251=Emisiones_CO2_CO2eq_LA[[#This Row],[País]],IFERROR(((Emisiones_CO2_CO2eq_LA[[#This Row],[Industria (kilotoneladas CO₂e)]]-I251)/I251)*100,0),0)</f>
        <v>7.3170731707317067</v>
      </c>
      <c r="L252">
        <v>7.6575008701705499E-2</v>
      </c>
      <c r="M252">
        <v>870</v>
      </c>
      <c r="N252">
        <f>IF(A251=Emisiones_CO2_CO2eq_LA[[#This Row],[País]],IFERROR(Emisiones_CO2_CO2eq_LA[[#This Row],[UCTUS (kilotoneladas CO₂e)]]-M251,0),0)</f>
        <v>0</v>
      </c>
      <c r="O252">
        <f>IF(A251=Emisiones_CO2_CO2eq_LA[[#This Row],[País]],IFERROR(((Emisiones_CO2_CO2eq_LA[[#This Row],[UCTUS (kilotoneladas CO₂e)]]-M251)/M251)*100,0),0)</f>
        <v>0</v>
      </c>
      <c r="P252">
        <v>0.151409676296554</v>
      </c>
      <c r="Q252">
        <v>0</v>
      </c>
      <c r="R252">
        <f>IF(A251=Emisiones_CO2_CO2eq_LA[[#This Row],[País]],IFERROR(Emisiones_CO2_CO2eq_LA[[#This Row],[Otras Quemas de Combustible (kilotoneladas CO₂e)]]-Q251,0),0)</f>
        <v>0</v>
      </c>
      <c r="S252">
        <f>IF(A251=Emisiones_CO2_CO2eq_LA[[#This Row],[País]],IFERROR(((Emisiones_CO2_CO2eq_LA[[#This Row],[Otras Quemas de Combustible (kilotoneladas CO₂e)]]-Q251)/Q251)*100,0),0)</f>
        <v>0</v>
      </c>
      <c r="T252" s="5"/>
      <c r="U252">
        <v>2100</v>
      </c>
      <c r="V252">
        <f>IF(A251=Emisiones_CO2_CO2eq_LA[[#This Row],[País]],IFERROR(Emisiones_CO2_CO2eq_LA[[#This Row],[Transporte (kilotoneladas CO₂e)]]-U251,0),0)</f>
        <v>0</v>
      </c>
      <c r="W252">
        <f>IF(A251=Emisiones_CO2_CO2eq_LA[[#This Row],[País]],IFERROR(((Emisiones_CO2_CO2eq_LA[[#This Row],[Transporte (kilotoneladas CO₂e)]]-U251)/U251)*100,0),0)</f>
        <v>0</v>
      </c>
      <c r="X252">
        <v>0.36547163243995801</v>
      </c>
      <c r="Y252">
        <v>900</v>
      </c>
      <c r="Z252">
        <f>IF(A251=Emisiones_CO2_CO2eq_LA[[#This Row],[País]],IFERROR(Emisiones_CO2_CO2eq_LA[[#This Row],[Manufactura y Construcción (kilotoneladas CO₂e)]]-Y251,0),0)</f>
        <v>200</v>
      </c>
      <c r="AA252">
        <f>IF(A251=Emisiones_CO2_CO2eq_LA[[#This Row],[País]],IFERROR(((Emisiones_CO2_CO2eq_LA[[#This Row],[Manufactura y Construcción (kilotoneladas CO₂e)]]-Y251)/Y251)*100,0),0)</f>
        <v>28.571428571428569</v>
      </c>
      <c r="AB252">
        <v>0.156630699617124</v>
      </c>
      <c r="AC252">
        <v>0</v>
      </c>
      <c r="AD252">
        <f>IF(A251=Emisiones_CO2_CO2eq_LA[[#This Row],[País]],IFERROR(Emisiones_CO2_CO2eq_LA[[#This Row],[Emisiones Fugitivas (kilotoneladas CO₂e)]]-AC251,0),0)</f>
        <v>0</v>
      </c>
      <c r="AE252">
        <f>IF(A251=Emisiones_CO2_CO2eq_LA[[#This Row],[País]],IFERROR(((Emisiones_CO2_CO2eq_LA[[#This Row],[Emisiones Fugitivas (kilotoneladas CO₂e)]]-AC251)/AC251)*100,0),0)</f>
        <v>0</v>
      </c>
      <c r="AF252">
        <v>0</v>
      </c>
      <c r="AG252">
        <v>1400</v>
      </c>
      <c r="AH252">
        <f>IF(A251=Emisiones_CO2_CO2eq_LA[[#This Row],[País]],IFERROR(Emisiones_CO2_CO2eq_LA[[#This Row],[Electricidad y Calor (kilotoneladas CO₂e)]]-AG251,0),0)</f>
        <v>500</v>
      </c>
      <c r="AI252">
        <f>IF(A251=Emisiones_CO2_CO2eq_LA[[#This Row],[País]],IFERROR(((Emisiones_CO2_CO2eq_LA[[#This Row],[Electricidad y Calor (kilotoneladas CO₂e)]]-AG251)/AG251)*100,0),0)</f>
        <v>55.555555555555557</v>
      </c>
      <c r="AJ252">
        <v>0.24364775495997201</v>
      </c>
    </row>
    <row r="253" spans="1:36" x14ac:dyDescent="0.25">
      <c r="A253" t="s">
        <v>106</v>
      </c>
      <c r="B253" t="s">
        <v>106</v>
      </c>
      <c r="C253" t="s">
        <v>107</v>
      </c>
      <c r="D253">
        <v>1998</v>
      </c>
      <c r="E253">
        <v>500</v>
      </c>
      <c r="F253">
        <f>IF(A252=Emisiones_CO2_CO2eq_LA[[#This Row],[País]],IFERROR(Emisiones_CO2_CO2eq_LA[[#This Row],[Edificios (kilotoneladas CO₂e)]]-E252,0),0)</f>
        <v>100</v>
      </c>
      <c r="G253">
        <f>IF(A252=Emisiones_CO2_CO2eq_LA[[#This Row],[País]],IFERROR(((Emisiones_CO2_CO2eq_LA[[#This Row],[Edificios (kilotoneladas CO₂e)]]-E252)/E252)*100,0),0)</f>
        <v>25</v>
      </c>
      <c r="H253">
        <v>8.6236633321835093E-2</v>
      </c>
      <c r="I253">
        <v>460</v>
      </c>
      <c r="J253">
        <f>IF(A252=Emisiones_CO2_CO2eq_LA[[#This Row],[País]],IFERROR(Emisiones_CO2_CO2eq_LA[[#This Row],[Industria (kilotoneladas CO₂e)]]-I252,0),0)</f>
        <v>20</v>
      </c>
      <c r="K253">
        <f>IF(A252=Emisiones_CO2_CO2eq_LA[[#This Row],[País]],IFERROR(((Emisiones_CO2_CO2eq_LA[[#This Row],[Industria (kilotoneladas CO₂e)]]-I252)/I252)*100,0),0)</f>
        <v>4.5454545454545459</v>
      </c>
      <c r="L253">
        <v>7.9337702656088305E-2</v>
      </c>
      <c r="M253">
        <v>870</v>
      </c>
      <c r="N253">
        <f>IF(A252=Emisiones_CO2_CO2eq_LA[[#This Row],[País]],IFERROR(Emisiones_CO2_CO2eq_LA[[#This Row],[UCTUS (kilotoneladas CO₂e)]]-M252,0),0)</f>
        <v>0</v>
      </c>
      <c r="O253">
        <f>IF(A252=Emisiones_CO2_CO2eq_LA[[#This Row],[País]],IFERROR(((Emisiones_CO2_CO2eq_LA[[#This Row],[UCTUS (kilotoneladas CO₂e)]]-M252)/M252)*100,0),0)</f>
        <v>0</v>
      </c>
      <c r="P253">
        <v>0.15005174197999299</v>
      </c>
      <c r="Q253">
        <v>0</v>
      </c>
      <c r="R253">
        <f>IF(A252=Emisiones_CO2_CO2eq_LA[[#This Row],[País]],IFERROR(Emisiones_CO2_CO2eq_LA[[#This Row],[Otras Quemas de Combustible (kilotoneladas CO₂e)]]-Q252,0),0)</f>
        <v>0</v>
      </c>
      <c r="S253">
        <f>IF(A252=Emisiones_CO2_CO2eq_LA[[#This Row],[País]],IFERROR(((Emisiones_CO2_CO2eq_LA[[#This Row],[Otras Quemas de Combustible (kilotoneladas CO₂e)]]-Q252)/Q252)*100,0),0)</f>
        <v>0</v>
      </c>
      <c r="T253" s="5"/>
      <c r="U253">
        <v>2300</v>
      </c>
      <c r="V253">
        <f>IF(A252=Emisiones_CO2_CO2eq_LA[[#This Row],[País]],IFERROR(Emisiones_CO2_CO2eq_LA[[#This Row],[Transporte (kilotoneladas CO₂e)]]-U252,0),0)</f>
        <v>200</v>
      </c>
      <c r="W253">
        <f>IF(A252=Emisiones_CO2_CO2eq_LA[[#This Row],[País]],IFERROR(((Emisiones_CO2_CO2eq_LA[[#This Row],[Transporte (kilotoneladas CO₂e)]]-U252)/U252)*100,0),0)</f>
        <v>9.5238095238095237</v>
      </c>
      <c r="X253">
        <v>0.39668851328044102</v>
      </c>
      <c r="Y253">
        <v>1000</v>
      </c>
      <c r="Z253">
        <f>IF(A252=Emisiones_CO2_CO2eq_LA[[#This Row],[País]],IFERROR(Emisiones_CO2_CO2eq_LA[[#This Row],[Manufactura y Construcción (kilotoneladas CO₂e)]]-Y252,0),0)</f>
        <v>100</v>
      </c>
      <c r="AA253">
        <f>IF(A252=Emisiones_CO2_CO2eq_LA[[#This Row],[País]],IFERROR(((Emisiones_CO2_CO2eq_LA[[#This Row],[Manufactura y Construcción (kilotoneladas CO₂e)]]-Y252)/Y252)*100,0),0)</f>
        <v>11.111111111111111</v>
      </c>
      <c r="AB253">
        <v>0.17247326664366999</v>
      </c>
      <c r="AC253">
        <v>0</v>
      </c>
      <c r="AD253">
        <f>IF(A252=Emisiones_CO2_CO2eq_LA[[#This Row],[País]],IFERROR(Emisiones_CO2_CO2eq_LA[[#This Row],[Emisiones Fugitivas (kilotoneladas CO₂e)]]-AC252,0),0)</f>
        <v>0</v>
      </c>
      <c r="AE253">
        <f>IF(A252=Emisiones_CO2_CO2eq_LA[[#This Row],[País]],IFERROR(((Emisiones_CO2_CO2eq_LA[[#This Row],[Emisiones Fugitivas (kilotoneladas CO₂e)]]-AC252)/AC252)*100,0),0)</f>
        <v>0</v>
      </c>
      <c r="AF253">
        <v>0</v>
      </c>
      <c r="AG253">
        <v>1400</v>
      </c>
      <c r="AH253">
        <f>IF(A252=Emisiones_CO2_CO2eq_LA[[#This Row],[País]],IFERROR(Emisiones_CO2_CO2eq_LA[[#This Row],[Electricidad y Calor (kilotoneladas CO₂e)]]-AG252,0),0)</f>
        <v>0</v>
      </c>
      <c r="AI253">
        <f>IF(A252=Emisiones_CO2_CO2eq_LA[[#This Row],[País]],IFERROR(((Emisiones_CO2_CO2eq_LA[[#This Row],[Electricidad y Calor (kilotoneladas CO₂e)]]-AG252)/AG252)*100,0),0)</f>
        <v>0</v>
      </c>
      <c r="AJ253">
        <v>0.24146257330113799</v>
      </c>
    </row>
    <row r="254" spans="1:36" x14ac:dyDescent="0.25">
      <c r="A254" t="s">
        <v>106</v>
      </c>
      <c r="B254" t="s">
        <v>106</v>
      </c>
      <c r="C254" t="s">
        <v>107</v>
      </c>
      <c r="D254">
        <v>1999</v>
      </c>
      <c r="E254">
        <v>400</v>
      </c>
      <c r="F254">
        <f>IF(A253=Emisiones_CO2_CO2eq_LA[[#This Row],[País]],IFERROR(Emisiones_CO2_CO2eq_LA[[#This Row],[Edificios (kilotoneladas CO₂e)]]-E253,0),0)</f>
        <v>-100</v>
      </c>
      <c r="G254">
        <f>IF(A253=Emisiones_CO2_CO2eq_LA[[#This Row],[País]],IFERROR(((Emisiones_CO2_CO2eq_LA[[#This Row],[Edificios (kilotoneladas CO₂e)]]-E253)/E253)*100,0),0)</f>
        <v>-20</v>
      </c>
      <c r="H254">
        <v>6.8434559452523497E-2</v>
      </c>
      <c r="I254">
        <v>440</v>
      </c>
      <c r="J254">
        <f>IF(A253=Emisiones_CO2_CO2eq_LA[[#This Row],[País]],IFERROR(Emisiones_CO2_CO2eq_LA[[#This Row],[Industria (kilotoneladas CO₂e)]]-I253,0),0)</f>
        <v>-20</v>
      </c>
      <c r="K254">
        <f>IF(A253=Emisiones_CO2_CO2eq_LA[[#This Row],[País]],IFERROR(((Emisiones_CO2_CO2eq_LA[[#This Row],[Industria (kilotoneladas CO₂e)]]-I253)/I253)*100,0),0)</f>
        <v>-4.3478260869565215</v>
      </c>
      <c r="L254">
        <v>7.5278015397775802E-2</v>
      </c>
      <c r="M254">
        <v>870</v>
      </c>
      <c r="N254">
        <f>IF(A253=Emisiones_CO2_CO2eq_LA[[#This Row],[País]],IFERROR(Emisiones_CO2_CO2eq_LA[[#This Row],[UCTUS (kilotoneladas CO₂e)]]-M253,0),0)</f>
        <v>0</v>
      </c>
      <c r="O254">
        <f>IF(A253=Emisiones_CO2_CO2eq_LA[[#This Row],[País]],IFERROR(((Emisiones_CO2_CO2eq_LA[[#This Row],[UCTUS (kilotoneladas CO₂e)]]-M253)/M253)*100,0),0)</f>
        <v>0</v>
      </c>
      <c r="P254">
        <v>0.14884516680923801</v>
      </c>
      <c r="Q254">
        <v>0</v>
      </c>
      <c r="R254">
        <f>IF(A253=Emisiones_CO2_CO2eq_LA[[#This Row],[País]],IFERROR(Emisiones_CO2_CO2eq_LA[[#This Row],[Otras Quemas de Combustible (kilotoneladas CO₂e)]]-Q253,0),0)</f>
        <v>0</v>
      </c>
      <c r="S254">
        <f>IF(A253=Emisiones_CO2_CO2eq_LA[[#This Row],[País]],IFERROR(((Emisiones_CO2_CO2eq_LA[[#This Row],[Otras Quemas de Combustible (kilotoneladas CO₂e)]]-Q253)/Q253)*100,0),0)</f>
        <v>0</v>
      </c>
      <c r="T254" s="5"/>
      <c r="U254">
        <v>2600</v>
      </c>
      <c r="V254">
        <f>IF(A253=Emisiones_CO2_CO2eq_LA[[#This Row],[País]],IFERROR(Emisiones_CO2_CO2eq_LA[[#This Row],[Transporte (kilotoneladas CO₂e)]]-U253,0),0)</f>
        <v>300</v>
      </c>
      <c r="W254">
        <f>IF(A253=Emisiones_CO2_CO2eq_LA[[#This Row],[País]],IFERROR(((Emisiones_CO2_CO2eq_LA[[#This Row],[Transporte (kilotoneladas CO₂e)]]-U253)/U253)*100,0),0)</f>
        <v>13.043478260869565</v>
      </c>
      <c r="X254">
        <v>0.44482463644140202</v>
      </c>
      <c r="Y254">
        <v>1000</v>
      </c>
      <c r="Z254">
        <f>IF(A253=Emisiones_CO2_CO2eq_LA[[#This Row],[País]],IFERROR(Emisiones_CO2_CO2eq_LA[[#This Row],[Manufactura y Construcción (kilotoneladas CO₂e)]]-Y253,0),0)</f>
        <v>0</v>
      </c>
      <c r="AA254">
        <f>IF(A253=Emisiones_CO2_CO2eq_LA[[#This Row],[País]],IFERROR(((Emisiones_CO2_CO2eq_LA[[#This Row],[Manufactura y Construcción (kilotoneladas CO₂e)]]-Y253)/Y253)*100,0),0)</f>
        <v>0</v>
      </c>
      <c r="AB254">
        <v>0.17108639863130801</v>
      </c>
      <c r="AC254">
        <v>0</v>
      </c>
      <c r="AD254">
        <f>IF(A253=Emisiones_CO2_CO2eq_LA[[#This Row],[País]],IFERROR(Emisiones_CO2_CO2eq_LA[[#This Row],[Emisiones Fugitivas (kilotoneladas CO₂e)]]-AC253,0),0)</f>
        <v>0</v>
      </c>
      <c r="AE254">
        <f>IF(A253=Emisiones_CO2_CO2eq_LA[[#This Row],[País]],IFERROR(((Emisiones_CO2_CO2eq_LA[[#This Row],[Emisiones Fugitivas (kilotoneladas CO₂e)]]-AC253)/AC253)*100,0),0)</f>
        <v>0</v>
      </c>
      <c r="AF254">
        <v>0</v>
      </c>
      <c r="AG254">
        <v>1000</v>
      </c>
      <c r="AH254">
        <f>IF(A253=Emisiones_CO2_CO2eq_LA[[#This Row],[País]],IFERROR(Emisiones_CO2_CO2eq_LA[[#This Row],[Electricidad y Calor (kilotoneladas CO₂e)]]-AG253,0),0)</f>
        <v>-400</v>
      </c>
      <c r="AI254">
        <f>IF(A253=Emisiones_CO2_CO2eq_LA[[#This Row],[País]],IFERROR(((Emisiones_CO2_CO2eq_LA[[#This Row],[Electricidad y Calor (kilotoneladas CO₂e)]]-AG253)/AG253)*100,0),0)</f>
        <v>-28.571428571428569</v>
      </c>
      <c r="AJ254">
        <v>0.17108639863130801</v>
      </c>
    </row>
    <row r="255" spans="1:36" x14ac:dyDescent="0.25">
      <c r="A255" t="s">
        <v>106</v>
      </c>
      <c r="B255" t="s">
        <v>106</v>
      </c>
      <c r="C255" t="s">
        <v>107</v>
      </c>
      <c r="D255">
        <v>2000</v>
      </c>
      <c r="E255">
        <v>400</v>
      </c>
      <c r="F255">
        <f>IF(A254=Emisiones_CO2_CO2eq_LA[[#This Row],[País]],IFERROR(Emisiones_CO2_CO2eq_LA[[#This Row],[Edificios (kilotoneladas CO₂e)]]-E254,0),0)</f>
        <v>0</v>
      </c>
      <c r="G255">
        <f>IF(A254=Emisiones_CO2_CO2eq_LA[[#This Row],[País]],IFERROR(((Emisiones_CO2_CO2eq_LA[[#This Row],[Edificios (kilotoneladas CO₂e)]]-E254)/E254)*100,0),0)</f>
        <v>0</v>
      </c>
      <c r="H255">
        <v>6.7934782608695607E-2</v>
      </c>
      <c r="I255">
        <v>450</v>
      </c>
      <c r="J255">
        <f>IF(A254=Emisiones_CO2_CO2eq_LA[[#This Row],[País]],IFERROR(Emisiones_CO2_CO2eq_LA[[#This Row],[Industria (kilotoneladas CO₂e)]]-I254,0),0)</f>
        <v>10</v>
      </c>
      <c r="K255">
        <f>IF(A254=Emisiones_CO2_CO2eq_LA[[#This Row],[País]],IFERROR(((Emisiones_CO2_CO2eq_LA[[#This Row],[Industria (kilotoneladas CO₂e)]]-I254)/I254)*100,0),0)</f>
        <v>2.2727272727272729</v>
      </c>
      <c r="L255">
        <v>7.6426630434782594E-2</v>
      </c>
      <c r="M255">
        <v>870</v>
      </c>
      <c r="N255">
        <f>IF(A254=Emisiones_CO2_CO2eq_LA[[#This Row],[País]],IFERROR(Emisiones_CO2_CO2eq_LA[[#This Row],[UCTUS (kilotoneladas CO₂e)]]-M254,0),0)</f>
        <v>0</v>
      </c>
      <c r="O255">
        <f>IF(A254=Emisiones_CO2_CO2eq_LA[[#This Row],[País]],IFERROR(((Emisiones_CO2_CO2eq_LA[[#This Row],[UCTUS (kilotoneladas CO₂e)]]-M254)/M254)*100,0),0)</f>
        <v>0</v>
      </c>
      <c r="P255">
        <v>0.147758152173913</v>
      </c>
      <c r="Q255">
        <v>0</v>
      </c>
      <c r="R255">
        <f>IF(A254=Emisiones_CO2_CO2eq_LA[[#This Row],[País]],IFERROR(Emisiones_CO2_CO2eq_LA[[#This Row],[Otras Quemas de Combustible (kilotoneladas CO₂e)]]-Q254,0),0)</f>
        <v>0</v>
      </c>
      <c r="S255">
        <f>IF(A254=Emisiones_CO2_CO2eq_LA[[#This Row],[País]],IFERROR(((Emisiones_CO2_CO2eq_LA[[#This Row],[Otras Quemas de Combustible (kilotoneladas CO₂e)]]-Q254)/Q254)*100,0),0)</f>
        <v>0</v>
      </c>
      <c r="T255" s="5"/>
      <c r="U255">
        <v>2500</v>
      </c>
      <c r="V255">
        <f>IF(A254=Emisiones_CO2_CO2eq_LA[[#This Row],[País]],IFERROR(Emisiones_CO2_CO2eq_LA[[#This Row],[Transporte (kilotoneladas CO₂e)]]-U254,0),0)</f>
        <v>-100</v>
      </c>
      <c r="W255">
        <f>IF(A254=Emisiones_CO2_CO2eq_LA[[#This Row],[País]],IFERROR(((Emisiones_CO2_CO2eq_LA[[#This Row],[Transporte (kilotoneladas CO₂e)]]-U254)/U254)*100,0),0)</f>
        <v>-3.8461538461538463</v>
      </c>
      <c r="X255">
        <v>0.42459239130434701</v>
      </c>
      <c r="Y255">
        <v>1100</v>
      </c>
      <c r="Z255">
        <f>IF(A254=Emisiones_CO2_CO2eq_LA[[#This Row],[País]],IFERROR(Emisiones_CO2_CO2eq_LA[[#This Row],[Manufactura y Construcción (kilotoneladas CO₂e)]]-Y254,0),0)</f>
        <v>100</v>
      </c>
      <c r="AA255">
        <f>IF(A254=Emisiones_CO2_CO2eq_LA[[#This Row],[País]],IFERROR(((Emisiones_CO2_CO2eq_LA[[#This Row],[Manufactura y Construcción (kilotoneladas CO₂e)]]-Y254)/Y254)*100,0),0)</f>
        <v>10</v>
      </c>
      <c r="AB255">
        <v>0.186820652173913</v>
      </c>
      <c r="AC255">
        <v>0</v>
      </c>
      <c r="AD255">
        <f>IF(A254=Emisiones_CO2_CO2eq_LA[[#This Row],[País]],IFERROR(Emisiones_CO2_CO2eq_LA[[#This Row],[Emisiones Fugitivas (kilotoneladas CO₂e)]]-AC254,0),0)</f>
        <v>0</v>
      </c>
      <c r="AE255">
        <f>IF(A254=Emisiones_CO2_CO2eq_LA[[#This Row],[País]],IFERROR(((Emisiones_CO2_CO2eq_LA[[#This Row],[Emisiones Fugitivas (kilotoneladas CO₂e)]]-AC254)/AC254)*100,0),0)</f>
        <v>0</v>
      </c>
      <c r="AF255">
        <v>0</v>
      </c>
      <c r="AG255">
        <v>1100</v>
      </c>
      <c r="AH255">
        <f>IF(A254=Emisiones_CO2_CO2eq_LA[[#This Row],[País]],IFERROR(Emisiones_CO2_CO2eq_LA[[#This Row],[Electricidad y Calor (kilotoneladas CO₂e)]]-AG254,0),0)</f>
        <v>100</v>
      </c>
      <c r="AI255">
        <f>IF(A254=Emisiones_CO2_CO2eq_LA[[#This Row],[País]],IFERROR(((Emisiones_CO2_CO2eq_LA[[#This Row],[Electricidad y Calor (kilotoneladas CO₂e)]]-AG254)/AG254)*100,0),0)</f>
        <v>10</v>
      </c>
      <c r="AJ255">
        <v>0.186820652173913</v>
      </c>
    </row>
    <row r="256" spans="1:36" x14ac:dyDescent="0.25">
      <c r="A256" t="s">
        <v>106</v>
      </c>
      <c r="B256" t="s">
        <v>106</v>
      </c>
      <c r="C256" t="s">
        <v>107</v>
      </c>
      <c r="D256">
        <v>2001</v>
      </c>
      <c r="E256">
        <v>500</v>
      </c>
      <c r="F256">
        <f>IF(A255=Emisiones_CO2_CO2eq_LA[[#This Row],[País]],IFERROR(Emisiones_CO2_CO2eq_LA[[#This Row],[Edificios (kilotoneladas CO₂e)]]-E255,0),0)</f>
        <v>100</v>
      </c>
      <c r="G256">
        <f>IF(A255=Emisiones_CO2_CO2eq_LA[[#This Row],[País]],IFERROR(((Emisiones_CO2_CO2eq_LA[[#This Row],[Edificios (kilotoneladas CO₂e)]]-E255)/E255)*100,0),0)</f>
        <v>25</v>
      </c>
      <c r="H256">
        <v>8.4359709802598201E-2</v>
      </c>
      <c r="I256">
        <v>500</v>
      </c>
      <c r="J256">
        <f>IF(A255=Emisiones_CO2_CO2eq_LA[[#This Row],[País]],IFERROR(Emisiones_CO2_CO2eq_LA[[#This Row],[Industria (kilotoneladas CO₂e)]]-I255,0),0)</f>
        <v>50</v>
      </c>
      <c r="K256">
        <f>IF(A255=Emisiones_CO2_CO2eq_LA[[#This Row],[País]],IFERROR(((Emisiones_CO2_CO2eq_LA[[#This Row],[Industria (kilotoneladas CO₂e)]]-I255)/I255)*100,0),0)</f>
        <v>11.111111111111111</v>
      </c>
      <c r="L256">
        <v>8.4359709802598201E-2</v>
      </c>
      <c r="M256">
        <v>880</v>
      </c>
      <c r="N256">
        <f>IF(A255=Emisiones_CO2_CO2eq_LA[[#This Row],[País]],IFERROR(Emisiones_CO2_CO2eq_LA[[#This Row],[UCTUS (kilotoneladas CO₂e)]]-M255,0),0)</f>
        <v>10</v>
      </c>
      <c r="O256">
        <f>IF(A255=Emisiones_CO2_CO2eq_LA[[#This Row],[País]],IFERROR(((Emisiones_CO2_CO2eq_LA[[#This Row],[UCTUS (kilotoneladas CO₂e)]]-M255)/M255)*100,0),0)</f>
        <v>1.1494252873563218</v>
      </c>
      <c r="P256">
        <v>0.14847308925257299</v>
      </c>
      <c r="Q256">
        <v>0</v>
      </c>
      <c r="R256">
        <f>IF(A255=Emisiones_CO2_CO2eq_LA[[#This Row],[País]],IFERROR(Emisiones_CO2_CO2eq_LA[[#This Row],[Otras Quemas de Combustible (kilotoneladas CO₂e)]]-Q255,0),0)</f>
        <v>0</v>
      </c>
      <c r="S256">
        <f>IF(A255=Emisiones_CO2_CO2eq_LA[[#This Row],[País]],IFERROR(((Emisiones_CO2_CO2eq_LA[[#This Row],[Otras Quemas de Combustible (kilotoneladas CO₂e)]]-Q255)/Q255)*100,0),0)</f>
        <v>0</v>
      </c>
      <c r="T256" s="5"/>
      <c r="U256">
        <v>2500</v>
      </c>
      <c r="V256">
        <f>IF(A255=Emisiones_CO2_CO2eq_LA[[#This Row],[País]],IFERROR(Emisiones_CO2_CO2eq_LA[[#This Row],[Transporte (kilotoneladas CO₂e)]]-U255,0),0)</f>
        <v>0</v>
      </c>
      <c r="W256">
        <f>IF(A255=Emisiones_CO2_CO2eq_LA[[#This Row],[País]],IFERROR(((Emisiones_CO2_CO2eq_LA[[#This Row],[Transporte (kilotoneladas CO₂e)]]-U255)/U255)*100,0),0)</f>
        <v>0</v>
      </c>
      <c r="X256">
        <v>0.42179854901299102</v>
      </c>
      <c r="Y256">
        <v>1100</v>
      </c>
      <c r="Z256">
        <f>IF(A255=Emisiones_CO2_CO2eq_LA[[#This Row],[País]],IFERROR(Emisiones_CO2_CO2eq_LA[[#This Row],[Manufactura y Construcción (kilotoneladas CO₂e)]]-Y255,0),0)</f>
        <v>0</v>
      </c>
      <c r="AA256">
        <f>IF(A255=Emisiones_CO2_CO2eq_LA[[#This Row],[País]],IFERROR(((Emisiones_CO2_CO2eq_LA[[#This Row],[Manufactura y Construcción (kilotoneladas CO₂e)]]-Y255)/Y255)*100,0),0)</f>
        <v>0</v>
      </c>
      <c r="AB256">
        <v>0.18559136156571601</v>
      </c>
      <c r="AC256">
        <v>0</v>
      </c>
      <c r="AD256">
        <f>IF(A255=Emisiones_CO2_CO2eq_LA[[#This Row],[País]],IFERROR(Emisiones_CO2_CO2eq_LA[[#This Row],[Emisiones Fugitivas (kilotoneladas CO₂e)]]-AC255,0),0)</f>
        <v>0</v>
      </c>
      <c r="AE256">
        <f>IF(A255=Emisiones_CO2_CO2eq_LA[[#This Row],[País]],IFERROR(((Emisiones_CO2_CO2eq_LA[[#This Row],[Emisiones Fugitivas (kilotoneladas CO₂e)]]-AC255)/AC255)*100,0),0)</f>
        <v>0</v>
      </c>
      <c r="AF256">
        <v>0</v>
      </c>
      <c r="AG256">
        <v>1400</v>
      </c>
      <c r="AH256">
        <f>IF(A255=Emisiones_CO2_CO2eq_LA[[#This Row],[País]],IFERROR(Emisiones_CO2_CO2eq_LA[[#This Row],[Electricidad y Calor (kilotoneladas CO₂e)]]-AG255,0),0)</f>
        <v>300</v>
      </c>
      <c r="AI256">
        <f>IF(A255=Emisiones_CO2_CO2eq_LA[[#This Row],[País]],IFERROR(((Emisiones_CO2_CO2eq_LA[[#This Row],[Electricidad y Calor (kilotoneladas CO₂e)]]-AG255)/AG255)*100,0),0)</f>
        <v>27.27272727272727</v>
      </c>
      <c r="AJ256">
        <v>0.23620718744727501</v>
      </c>
    </row>
    <row r="257" spans="1:36" x14ac:dyDescent="0.25">
      <c r="A257" t="s">
        <v>106</v>
      </c>
      <c r="B257" t="s">
        <v>106</v>
      </c>
      <c r="C257" t="s">
        <v>107</v>
      </c>
      <c r="D257">
        <v>2002</v>
      </c>
      <c r="E257">
        <v>400</v>
      </c>
      <c r="F257">
        <f>IF(A256=Emisiones_CO2_CO2eq_LA[[#This Row],[País]],IFERROR(Emisiones_CO2_CO2eq_LA[[#This Row],[Edificios (kilotoneladas CO₂e)]]-E256,0),0)</f>
        <v>-100</v>
      </c>
      <c r="G257">
        <f>IF(A256=Emisiones_CO2_CO2eq_LA[[#This Row],[País]],IFERROR(((Emisiones_CO2_CO2eq_LA[[#This Row],[Edificios (kilotoneladas CO₂e)]]-E256)/E256)*100,0),0)</f>
        <v>-20</v>
      </c>
      <c r="H257">
        <v>6.7091580006709103E-2</v>
      </c>
      <c r="I257">
        <v>560</v>
      </c>
      <c r="J257">
        <f>IF(A256=Emisiones_CO2_CO2eq_LA[[#This Row],[País]],IFERROR(Emisiones_CO2_CO2eq_LA[[#This Row],[Industria (kilotoneladas CO₂e)]]-I256,0),0)</f>
        <v>60</v>
      </c>
      <c r="K257">
        <f>IF(A256=Emisiones_CO2_CO2eq_LA[[#This Row],[País]],IFERROR(((Emisiones_CO2_CO2eq_LA[[#This Row],[Industria (kilotoneladas CO₂e)]]-I256)/I256)*100,0),0)</f>
        <v>12</v>
      </c>
      <c r="L257">
        <v>9.3928212009392803E-2</v>
      </c>
      <c r="M257">
        <v>880</v>
      </c>
      <c r="N257">
        <f>IF(A256=Emisiones_CO2_CO2eq_LA[[#This Row],[País]],IFERROR(Emisiones_CO2_CO2eq_LA[[#This Row],[UCTUS (kilotoneladas CO₂e)]]-M256,0),0)</f>
        <v>0</v>
      </c>
      <c r="O257">
        <f>IF(A256=Emisiones_CO2_CO2eq_LA[[#This Row],[País]],IFERROR(((Emisiones_CO2_CO2eq_LA[[#This Row],[UCTUS (kilotoneladas CO₂e)]]-M256)/M256)*100,0),0)</f>
        <v>0</v>
      </c>
      <c r="P257">
        <v>0.14760147601476001</v>
      </c>
      <c r="Q257">
        <v>0</v>
      </c>
      <c r="R257">
        <f>IF(A256=Emisiones_CO2_CO2eq_LA[[#This Row],[País]],IFERROR(Emisiones_CO2_CO2eq_LA[[#This Row],[Otras Quemas de Combustible (kilotoneladas CO₂e)]]-Q256,0),0)</f>
        <v>0</v>
      </c>
      <c r="S257">
        <f>IF(A256=Emisiones_CO2_CO2eq_LA[[#This Row],[País]],IFERROR(((Emisiones_CO2_CO2eq_LA[[#This Row],[Otras Quemas de Combustible (kilotoneladas CO₂e)]]-Q256)/Q256)*100,0),0)</f>
        <v>0</v>
      </c>
      <c r="T257" s="5"/>
      <c r="U257">
        <v>2500</v>
      </c>
      <c r="V257">
        <f>IF(A256=Emisiones_CO2_CO2eq_LA[[#This Row],[País]],IFERROR(Emisiones_CO2_CO2eq_LA[[#This Row],[Transporte (kilotoneladas CO₂e)]]-U256,0),0)</f>
        <v>0</v>
      </c>
      <c r="W257">
        <f>IF(A256=Emisiones_CO2_CO2eq_LA[[#This Row],[País]],IFERROR(((Emisiones_CO2_CO2eq_LA[[#This Row],[Transporte (kilotoneladas CO₂e)]]-U256)/U256)*100,0),0)</f>
        <v>0</v>
      </c>
      <c r="X257">
        <v>0.41932237504193198</v>
      </c>
      <c r="Y257">
        <v>1200</v>
      </c>
      <c r="Z257">
        <f>IF(A256=Emisiones_CO2_CO2eq_LA[[#This Row],[País]],IFERROR(Emisiones_CO2_CO2eq_LA[[#This Row],[Manufactura y Construcción (kilotoneladas CO₂e)]]-Y256,0),0)</f>
        <v>100</v>
      </c>
      <c r="AA257">
        <f>IF(A256=Emisiones_CO2_CO2eq_LA[[#This Row],[País]],IFERROR(((Emisiones_CO2_CO2eq_LA[[#This Row],[Manufactura y Construcción (kilotoneladas CO₂e)]]-Y256)/Y256)*100,0),0)</f>
        <v>9.0909090909090917</v>
      </c>
      <c r="AB257">
        <v>0.20127474002012699</v>
      </c>
      <c r="AC257">
        <v>0</v>
      </c>
      <c r="AD257">
        <f>IF(A256=Emisiones_CO2_CO2eq_LA[[#This Row],[País]],IFERROR(Emisiones_CO2_CO2eq_LA[[#This Row],[Emisiones Fugitivas (kilotoneladas CO₂e)]]-AC256,0),0)</f>
        <v>0</v>
      </c>
      <c r="AE257">
        <f>IF(A256=Emisiones_CO2_CO2eq_LA[[#This Row],[País]],IFERROR(((Emisiones_CO2_CO2eq_LA[[#This Row],[Emisiones Fugitivas (kilotoneladas CO₂e)]]-AC256)/AC256)*100,0),0)</f>
        <v>0</v>
      </c>
      <c r="AF257">
        <v>0</v>
      </c>
      <c r="AG257">
        <v>1500</v>
      </c>
      <c r="AH257">
        <f>IF(A256=Emisiones_CO2_CO2eq_LA[[#This Row],[País]],IFERROR(Emisiones_CO2_CO2eq_LA[[#This Row],[Electricidad y Calor (kilotoneladas CO₂e)]]-AG256,0),0)</f>
        <v>100</v>
      </c>
      <c r="AI257">
        <f>IF(A256=Emisiones_CO2_CO2eq_LA[[#This Row],[País]],IFERROR(((Emisiones_CO2_CO2eq_LA[[#This Row],[Electricidad y Calor (kilotoneladas CO₂e)]]-AG256)/AG256)*100,0),0)</f>
        <v>7.1428571428571423</v>
      </c>
      <c r="AJ257">
        <v>0.25159342502515902</v>
      </c>
    </row>
    <row r="258" spans="1:36" x14ac:dyDescent="0.25">
      <c r="A258" t="s">
        <v>106</v>
      </c>
      <c r="B258" t="s">
        <v>106</v>
      </c>
      <c r="C258" t="s">
        <v>107</v>
      </c>
      <c r="D258">
        <v>2003</v>
      </c>
      <c r="E258">
        <v>500</v>
      </c>
      <c r="F258">
        <f>IF(A257=Emisiones_CO2_CO2eq_LA[[#This Row],[País]],IFERROR(Emisiones_CO2_CO2eq_LA[[#This Row],[Edificios (kilotoneladas CO₂e)]]-E257,0),0)</f>
        <v>100</v>
      </c>
      <c r="G258">
        <f>IF(A257=Emisiones_CO2_CO2eq_LA[[#This Row],[País]],IFERROR(((Emisiones_CO2_CO2eq_LA[[#This Row],[Edificios (kilotoneladas CO₂e)]]-E257)/E257)*100,0),0)</f>
        <v>25</v>
      </c>
      <c r="H258">
        <v>8.3416750083416702E-2</v>
      </c>
      <c r="I258">
        <v>580</v>
      </c>
      <c r="J258">
        <f>IF(A257=Emisiones_CO2_CO2eq_LA[[#This Row],[País]],IFERROR(Emisiones_CO2_CO2eq_LA[[#This Row],[Industria (kilotoneladas CO₂e)]]-I257,0),0)</f>
        <v>20</v>
      </c>
      <c r="K258">
        <f>IF(A257=Emisiones_CO2_CO2eq_LA[[#This Row],[País]],IFERROR(((Emisiones_CO2_CO2eq_LA[[#This Row],[Industria (kilotoneladas CO₂e)]]-I257)/I257)*100,0),0)</f>
        <v>3.5714285714285712</v>
      </c>
      <c r="L258">
        <v>9.67634300967634E-2</v>
      </c>
      <c r="M258">
        <v>880</v>
      </c>
      <c r="N258">
        <f>IF(A257=Emisiones_CO2_CO2eq_LA[[#This Row],[País]],IFERROR(Emisiones_CO2_CO2eq_LA[[#This Row],[UCTUS (kilotoneladas CO₂e)]]-M257,0),0)</f>
        <v>0</v>
      </c>
      <c r="O258">
        <f>IF(A257=Emisiones_CO2_CO2eq_LA[[#This Row],[País]],IFERROR(((Emisiones_CO2_CO2eq_LA[[#This Row],[UCTUS (kilotoneladas CO₂e)]]-M257)/M257)*100,0),0)</f>
        <v>0</v>
      </c>
      <c r="P258">
        <v>0.146813480146813</v>
      </c>
      <c r="Q258">
        <v>0</v>
      </c>
      <c r="R258">
        <f>IF(A257=Emisiones_CO2_CO2eq_LA[[#This Row],[País]],IFERROR(Emisiones_CO2_CO2eq_LA[[#This Row],[Otras Quemas de Combustible (kilotoneladas CO₂e)]]-Q257,0),0)</f>
        <v>0</v>
      </c>
      <c r="S258">
        <f>IF(A257=Emisiones_CO2_CO2eq_LA[[#This Row],[País]],IFERROR(((Emisiones_CO2_CO2eq_LA[[#This Row],[Otras Quemas de Combustible (kilotoneladas CO₂e)]]-Q257)/Q257)*100,0),0)</f>
        <v>0</v>
      </c>
      <c r="T258" s="5"/>
      <c r="U258">
        <v>2700</v>
      </c>
      <c r="V258">
        <f>IF(A257=Emisiones_CO2_CO2eq_LA[[#This Row],[País]],IFERROR(Emisiones_CO2_CO2eq_LA[[#This Row],[Transporte (kilotoneladas CO₂e)]]-U257,0),0)</f>
        <v>200</v>
      </c>
      <c r="W258">
        <f>IF(A257=Emisiones_CO2_CO2eq_LA[[#This Row],[País]],IFERROR(((Emisiones_CO2_CO2eq_LA[[#This Row],[Transporte (kilotoneladas CO₂e)]]-U257)/U257)*100,0),0)</f>
        <v>8</v>
      </c>
      <c r="X258">
        <v>0.45045045045045001</v>
      </c>
      <c r="Y258">
        <v>1200</v>
      </c>
      <c r="Z258">
        <f>IF(A257=Emisiones_CO2_CO2eq_LA[[#This Row],[País]],IFERROR(Emisiones_CO2_CO2eq_LA[[#This Row],[Manufactura y Construcción (kilotoneladas CO₂e)]]-Y257,0),0)</f>
        <v>0</v>
      </c>
      <c r="AA258">
        <f>IF(A257=Emisiones_CO2_CO2eq_LA[[#This Row],[País]],IFERROR(((Emisiones_CO2_CO2eq_LA[[#This Row],[Manufactura y Construcción (kilotoneladas CO₂e)]]-Y257)/Y257)*100,0),0)</f>
        <v>0</v>
      </c>
      <c r="AB258">
        <v>0.20020020020019999</v>
      </c>
      <c r="AC258">
        <v>0</v>
      </c>
      <c r="AD258">
        <f>IF(A257=Emisiones_CO2_CO2eq_LA[[#This Row],[País]],IFERROR(Emisiones_CO2_CO2eq_LA[[#This Row],[Emisiones Fugitivas (kilotoneladas CO₂e)]]-AC257,0),0)</f>
        <v>0</v>
      </c>
      <c r="AE258">
        <f>IF(A257=Emisiones_CO2_CO2eq_LA[[#This Row],[País]],IFERROR(((Emisiones_CO2_CO2eq_LA[[#This Row],[Emisiones Fugitivas (kilotoneladas CO₂e)]]-AC257)/AC257)*100,0),0)</f>
        <v>0</v>
      </c>
      <c r="AF258">
        <v>0</v>
      </c>
      <c r="AG258">
        <v>1500</v>
      </c>
      <c r="AH258">
        <f>IF(A257=Emisiones_CO2_CO2eq_LA[[#This Row],[País]],IFERROR(Emisiones_CO2_CO2eq_LA[[#This Row],[Electricidad y Calor (kilotoneladas CO₂e)]]-AG257,0),0)</f>
        <v>0</v>
      </c>
      <c r="AI258">
        <f>IF(A257=Emisiones_CO2_CO2eq_LA[[#This Row],[País]],IFERROR(((Emisiones_CO2_CO2eq_LA[[#This Row],[Electricidad y Calor (kilotoneladas CO₂e)]]-AG257)/AG257)*100,0),0)</f>
        <v>0</v>
      </c>
      <c r="AJ258">
        <v>0.25025025025024999</v>
      </c>
    </row>
    <row r="259" spans="1:36" x14ac:dyDescent="0.25">
      <c r="A259" t="s">
        <v>106</v>
      </c>
      <c r="B259" t="s">
        <v>106</v>
      </c>
      <c r="C259" t="s">
        <v>107</v>
      </c>
      <c r="D259">
        <v>2004</v>
      </c>
      <c r="E259">
        <v>500</v>
      </c>
      <c r="F259">
        <f>IF(A258=Emisiones_CO2_CO2eq_LA[[#This Row],[País]],IFERROR(Emisiones_CO2_CO2eq_LA[[#This Row],[Edificios (kilotoneladas CO₂e)]]-E258,0),0)</f>
        <v>0</v>
      </c>
      <c r="G259">
        <f>IF(A258=Emisiones_CO2_CO2eq_LA[[#This Row],[País]],IFERROR(((Emisiones_CO2_CO2eq_LA[[#This Row],[Edificios (kilotoneladas CO₂e)]]-E258)/E258)*100,0),0)</f>
        <v>0</v>
      </c>
      <c r="H259">
        <v>8.3001328021248294E-2</v>
      </c>
      <c r="I259">
        <v>520</v>
      </c>
      <c r="J259">
        <f>IF(A258=Emisiones_CO2_CO2eq_LA[[#This Row],[País]],IFERROR(Emisiones_CO2_CO2eq_LA[[#This Row],[Industria (kilotoneladas CO₂e)]]-I258,0),0)</f>
        <v>-60</v>
      </c>
      <c r="K259">
        <f>IF(A258=Emisiones_CO2_CO2eq_LA[[#This Row],[País]],IFERROR(((Emisiones_CO2_CO2eq_LA[[#This Row],[Industria (kilotoneladas CO₂e)]]-I258)/I258)*100,0),0)</f>
        <v>-10.344827586206897</v>
      </c>
      <c r="L259">
        <v>8.6321381142098197E-2</v>
      </c>
      <c r="M259">
        <v>880</v>
      </c>
      <c r="N259">
        <f>IF(A258=Emisiones_CO2_CO2eq_LA[[#This Row],[País]],IFERROR(Emisiones_CO2_CO2eq_LA[[#This Row],[UCTUS (kilotoneladas CO₂e)]]-M258,0),0)</f>
        <v>0</v>
      </c>
      <c r="O259">
        <f>IF(A258=Emisiones_CO2_CO2eq_LA[[#This Row],[País]],IFERROR(((Emisiones_CO2_CO2eq_LA[[#This Row],[UCTUS (kilotoneladas CO₂e)]]-M258)/M258)*100,0),0)</f>
        <v>0</v>
      </c>
      <c r="P259">
        <v>0.146082337317397</v>
      </c>
      <c r="Q259">
        <v>0</v>
      </c>
      <c r="R259">
        <f>IF(A258=Emisiones_CO2_CO2eq_LA[[#This Row],[País]],IFERROR(Emisiones_CO2_CO2eq_LA[[#This Row],[Otras Quemas de Combustible (kilotoneladas CO₂e)]]-Q258,0),0)</f>
        <v>0</v>
      </c>
      <c r="S259">
        <f>IF(A258=Emisiones_CO2_CO2eq_LA[[#This Row],[País]],IFERROR(((Emisiones_CO2_CO2eq_LA[[#This Row],[Otras Quemas de Combustible (kilotoneladas CO₂e)]]-Q258)/Q258)*100,0),0)</f>
        <v>0</v>
      </c>
      <c r="T259" s="5"/>
      <c r="U259">
        <v>2800</v>
      </c>
      <c r="V259">
        <f>IF(A258=Emisiones_CO2_CO2eq_LA[[#This Row],[País]],IFERROR(Emisiones_CO2_CO2eq_LA[[#This Row],[Transporte (kilotoneladas CO₂e)]]-U258,0),0)</f>
        <v>100</v>
      </c>
      <c r="W259">
        <f>IF(A258=Emisiones_CO2_CO2eq_LA[[#This Row],[País]],IFERROR(((Emisiones_CO2_CO2eq_LA[[#This Row],[Transporte (kilotoneladas CO₂e)]]-U258)/U258)*100,0),0)</f>
        <v>3.7037037037037033</v>
      </c>
      <c r="X259">
        <v>0.46480743691899001</v>
      </c>
      <c r="Y259">
        <v>1100</v>
      </c>
      <c r="Z259">
        <f>IF(A258=Emisiones_CO2_CO2eq_LA[[#This Row],[País]],IFERROR(Emisiones_CO2_CO2eq_LA[[#This Row],[Manufactura y Construcción (kilotoneladas CO₂e)]]-Y258,0),0)</f>
        <v>-100</v>
      </c>
      <c r="AA259">
        <f>IF(A258=Emisiones_CO2_CO2eq_LA[[#This Row],[País]],IFERROR(((Emisiones_CO2_CO2eq_LA[[#This Row],[Manufactura y Construcción (kilotoneladas CO₂e)]]-Y258)/Y258)*100,0),0)</f>
        <v>-8.3333333333333321</v>
      </c>
      <c r="AB259">
        <v>0.18260292164674599</v>
      </c>
      <c r="AC259">
        <v>0</v>
      </c>
      <c r="AD259">
        <f>IF(A258=Emisiones_CO2_CO2eq_LA[[#This Row],[País]],IFERROR(Emisiones_CO2_CO2eq_LA[[#This Row],[Emisiones Fugitivas (kilotoneladas CO₂e)]]-AC258,0),0)</f>
        <v>0</v>
      </c>
      <c r="AE259">
        <f>IF(A258=Emisiones_CO2_CO2eq_LA[[#This Row],[País]],IFERROR(((Emisiones_CO2_CO2eq_LA[[#This Row],[Emisiones Fugitivas (kilotoneladas CO₂e)]]-AC258)/AC258)*100,0),0)</f>
        <v>0</v>
      </c>
      <c r="AF259">
        <v>0</v>
      </c>
      <c r="AG259">
        <v>1400</v>
      </c>
      <c r="AH259">
        <f>IF(A258=Emisiones_CO2_CO2eq_LA[[#This Row],[País]],IFERROR(Emisiones_CO2_CO2eq_LA[[#This Row],[Electricidad y Calor (kilotoneladas CO₂e)]]-AG258,0),0)</f>
        <v>-100</v>
      </c>
      <c r="AI259">
        <f>IF(A258=Emisiones_CO2_CO2eq_LA[[#This Row],[País]],IFERROR(((Emisiones_CO2_CO2eq_LA[[#This Row],[Electricidad y Calor (kilotoneladas CO₂e)]]-AG258)/AG258)*100,0),0)</f>
        <v>-6.666666666666667</v>
      </c>
      <c r="AJ259">
        <v>0.23240371845949501</v>
      </c>
    </row>
    <row r="260" spans="1:36" x14ac:dyDescent="0.25">
      <c r="A260" t="s">
        <v>106</v>
      </c>
      <c r="B260" t="s">
        <v>106</v>
      </c>
      <c r="C260" t="s">
        <v>107</v>
      </c>
      <c r="D260">
        <v>2005</v>
      </c>
      <c r="E260">
        <v>500</v>
      </c>
      <c r="F260">
        <f>IF(A259=Emisiones_CO2_CO2eq_LA[[#This Row],[País]],IFERROR(Emisiones_CO2_CO2eq_LA[[#This Row],[Edificios (kilotoneladas CO₂e)]]-E259,0),0)</f>
        <v>0</v>
      </c>
      <c r="G260">
        <f>IF(A259=Emisiones_CO2_CO2eq_LA[[#This Row],[País]],IFERROR(((Emisiones_CO2_CO2eq_LA[[#This Row],[Edificios (kilotoneladas CO₂e)]]-E259)/E259)*100,0),0)</f>
        <v>0</v>
      </c>
      <c r="H260">
        <v>8.2617316589557094E-2</v>
      </c>
      <c r="I260">
        <v>460</v>
      </c>
      <c r="J260">
        <f>IF(A259=Emisiones_CO2_CO2eq_LA[[#This Row],[País]],IFERROR(Emisiones_CO2_CO2eq_LA[[#This Row],[Industria (kilotoneladas CO₂e)]]-I259,0),0)</f>
        <v>-60</v>
      </c>
      <c r="K260">
        <f>IF(A259=Emisiones_CO2_CO2eq_LA[[#This Row],[País]],IFERROR(((Emisiones_CO2_CO2eq_LA[[#This Row],[Industria (kilotoneladas CO₂e)]]-I259)/I259)*100,0),0)</f>
        <v>-11.538461538461538</v>
      </c>
      <c r="L260">
        <v>7.6007931262392595E-2</v>
      </c>
      <c r="M260">
        <v>880</v>
      </c>
      <c r="N260">
        <f>IF(A259=Emisiones_CO2_CO2eq_LA[[#This Row],[País]],IFERROR(Emisiones_CO2_CO2eq_LA[[#This Row],[UCTUS (kilotoneladas CO₂e)]]-M259,0),0)</f>
        <v>0</v>
      </c>
      <c r="O260">
        <f>IF(A259=Emisiones_CO2_CO2eq_LA[[#This Row],[País]],IFERROR(((Emisiones_CO2_CO2eq_LA[[#This Row],[UCTUS (kilotoneladas CO₂e)]]-M259)/M259)*100,0),0)</f>
        <v>0</v>
      </c>
      <c r="P260">
        <v>0.14540647719762001</v>
      </c>
      <c r="Q260">
        <v>0</v>
      </c>
      <c r="R260">
        <f>IF(A259=Emisiones_CO2_CO2eq_LA[[#This Row],[País]],IFERROR(Emisiones_CO2_CO2eq_LA[[#This Row],[Otras Quemas de Combustible (kilotoneladas CO₂e)]]-Q259,0),0)</f>
        <v>0</v>
      </c>
      <c r="S260">
        <f>IF(A259=Emisiones_CO2_CO2eq_LA[[#This Row],[País]],IFERROR(((Emisiones_CO2_CO2eq_LA[[#This Row],[Otras Quemas de Combustible (kilotoneladas CO₂e)]]-Q259)/Q259)*100,0),0)</f>
        <v>0</v>
      </c>
      <c r="T260" s="5"/>
      <c r="U260">
        <v>3100</v>
      </c>
      <c r="V260">
        <f>IF(A259=Emisiones_CO2_CO2eq_LA[[#This Row],[País]],IFERROR(Emisiones_CO2_CO2eq_LA[[#This Row],[Transporte (kilotoneladas CO₂e)]]-U259,0),0)</f>
        <v>300</v>
      </c>
      <c r="W260">
        <f>IF(A259=Emisiones_CO2_CO2eq_LA[[#This Row],[País]],IFERROR(((Emisiones_CO2_CO2eq_LA[[#This Row],[Transporte (kilotoneladas CO₂e)]]-U259)/U259)*100,0),0)</f>
        <v>10.714285714285714</v>
      </c>
      <c r="X260">
        <v>0.51222736285525405</v>
      </c>
      <c r="Y260">
        <v>1200</v>
      </c>
      <c r="Z260">
        <f>IF(A259=Emisiones_CO2_CO2eq_LA[[#This Row],[País]],IFERROR(Emisiones_CO2_CO2eq_LA[[#This Row],[Manufactura y Construcción (kilotoneladas CO₂e)]]-Y259,0),0)</f>
        <v>100</v>
      </c>
      <c r="AA260">
        <f>IF(A259=Emisiones_CO2_CO2eq_LA[[#This Row],[País]],IFERROR(((Emisiones_CO2_CO2eq_LA[[#This Row],[Manufactura y Construcción (kilotoneladas CO₂e)]]-Y259)/Y259)*100,0),0)</f>
        <v>9.0909090909090917</v>
      </c>
      <c r="AB260">
        <v>0.198281559814937</v>
      </c>
      <c r="AC260">
        <v>0</v>
      </c>
      <c r="AD260">
        <f>IF(A259=Emisiones_CO2_CO2eq_LA[[#This Row],[País]],IFERROR(Emisiones_CO2_CO2eq_LA[[#This Row],[Emisiones Fugitivas (kilotoneladas CO₂e)]]-AC259,0),0)</f>
        <v>0</v>
      </c>
      <c r="AE260">
        <f>IF(A259=Emisiones_CO2_CO2eq_LA[[#This Row],[País]],IFERROR(((Emisiones_CO2_CO2eq_LA[[#This Row],[Emisiones Fugitivas (kilotoneladas CO₂e)]]-AC259)/AC259)*100,0),0)</f>
        <v>0</v>
      </c>
      <c r="AF260">
        <v>0</v>
      </c>
      <c r="AG260">
        <v>1500</v>
      </c>
      <c r="AH260">
        <f>IF(A259=Emisiones_CO2_CO2eq_LA[[#This Row],[País]],IFERROR(Emisiones_CO2_CO2eq_LA[[#This Row],[Electricidad y Calor (kilotoneladas CO₂e)]]-AG259,0),0)</f>
        <v>100</v>
      </c>
      <c r="AI260">
        <f>IF(A259=Emisiones_CO2_CO2eq_LA[[#This Row],[País]],IFERROR(((Emisiones_CO2_CO2eq_LA[[#This Row],[Electricidad y Calor (kilotoneladas CO₂e)]]-AG259)/AG259)*100,0),0)</f>
        <v>7.1428571428571423</v>
      </c>
      <c r="AJ260">
        <v>0.247851949768671</v>
      </c>
    </row>
    <row r="261" spans="1:36" x14ac:dyDescent="0.25">
      <c r="A261" t="s">
        <v>106</v>
      </c>
      <c r="B261" t="s">
        <v>106</v>
      </c>
      <c r="C261" t="s">
        <v>107</v>
      </c>
      <c r="D261">
        <v>2006</v>
      </c>
      <c r="E261">
        <v>600</v>
      </c>
      <c r="F261">
        <f>IF(A260=Emisiones_CO2_CO2eq_LA[[#This Row],[País]],IFERROR(Emisiones_CO2_CO2eq_LA[[#This Row],[Edificios (kilotoneladas CO₂e)]]-E260,0),0)</f>
        <v>100</v>
      </c>
      <c r="G261">
        <f>IF(A260=Emisiones_CO2_CO2eq_LA[[#This Row],[País]],IFERROR(((Emisiones_CO2_CO2eq_LA[[#This Row],[Edificios (kilotoneladas CO₂e)]]-E260)/E260)*100,0),0)</f>
        <v>20</v>
      </c>
      <c r="H261">
        <v>9.8700444151998606E-2</v>
      </c>
      <c r="I261">
        <v>530</v>
      </c>
      <c r="J261">
        <f>IF(A260=Emisiones_CO2_CO2eq_LA[[#This Row],[País]],IFERROR(Emisiones_CO2_CO2eq_LA[[#This Row],[Industria (kilotoneladas CO₂e)]]-I260,0),0)</f>
        <v>70</v>
      </c>
      <c r="K261">
        <f>IF(A260=Emisiones_CO2_CO2eq_LA[[#This Row],[País]],IFERROR(((Emisiones_CO2_CO2eq_LA[[#This Row],[Industria (kilotoneladas CO₂e)]]-I260)/I260)*100,0),0)</f>
        <v>15.217391304347828</v>
      </c>
      <c r="L261">
        <v>8.7185392334265505E-2</v>
      </c>
      <c r="M261">
        <v>830</v>
      </c>
      <c r="N261">
        <f>IF(A260=Emisiones_CO2_CO2eq_LA[[#This Row],[País]],IFERROR(Emisiones_CO2_CO2eq_LA[[#This Row],[UCTUS (kilotoneladas CO₂e)]]-M260,0),0)</f>
        <v>-50</v>
      </c>
      <c r="O261">
        <f>IF(A260=Emisiones_CO2_CO2eq_LA[[#This Row],[País]],IFERROR(((Emisiones_CO2_CO2eq_LA[[#This Row],[UCTUS (kilotoneladas CO₂e)]]-M260)/M260)*100,0),0)</f>
        <v>-5.6818181818181817</v>
      </c>
      <c r="P261">
        <v>0.13653561441026399</v>
      </c>
      <c r="Q261">
        <v>0</v>
      </c>
      <c r="R261">
        <f>IF(A260=Emisiones_CO2_CO2eq_LA[[#This Row],[País]],IFERROR(Emisiones_CO2_CO2eq_LA[[#This Row],[Otras Quemas de Combustible (kilotoneladas CO₂e)]]-Q260,0),0)</f>
        <v>0</v>
      </c>
      <c r="S261">
        <f>IF(A260=Emisiones_CO2_CO2eq_LA[[#This Row],[País]],IFERROR(((Emisiones_CO2_CO2eq_LA[[#This Row],[Otras Quemas de Combustible (kilotoneladas CO₂e)]]-Q260)/Q260)*100,0),0)</f>
        <v>0</v>
      </c>
      <c r="T261" s="5"/>
      <c r="U261">
        <v>2900</v>
      </c>
      <c r="V261">
        <f>IF(A260=Emisiones_CO2_CO2eq_LA[[#This Row],[País]],IFERROR(Emisiones_CO2_CO2eq_LA[[#This Row],[Transporte (kilotoneladas CO₂e)]]-U260,0),0)</f>
        <v>-200</v>
      </c>
      <c r="W261">
        <f>IF(A260=Emisiones_CO2_CO2eq_LA[[#This Row],[País]],IFERROR(((Emisiones_CO2_CO2eq_LA[[#This Row],[Transporte (kilotoneladas CO₂e)]]-U260)/U260)*100,0),0)</f>
        <v>-6.4516129032258061</v>
      </c>
      <c r="X261">
        <v>0.47705214673466001</v>
      </c>
      <c r="Y261">
        <v>1200</v>
      </c>
      <c r="Z261">
        <f>IF(A260=Emisiones_CO2_CO2eq_LA[[#This Row],[País]],IFERROR(Emisiones_CO2_CO2eq_LA[[#This Row],[Manufactura y Construcción (kilotoneladas CO₂e)]]-Y260,0),0)</f>
        <v>0</v>
      </c>
      <c r="AA261">
        <f>IF(A260=Emisiones_CO2_CO2eq_LA[[#This Row],[País]],IFERROR(((Emisiones_CO2_CO2eq_LA[[#This Row],[Manufactura y Construcción (kilotoneladas CO₂e)]]-Y260)/Y260)*100,0),0)</f>
        <v>0</v>
      </c>
      <c r="AB261">
        <v>0.19740088830399699</v>
      </c>
      <c r="AC261">
        <v>0</v>
      </c>
      <c r="AD261">
        <f>IF(A260=Emisiones_CO2_CO2eq_LA[[#This Row],[País]],IFERROR(Emisiones_CO2_CO2eq_LA[[#This Row],[Emisiones Fugitivas (kilotoneladas CO₂e)]]-AC260,0),0)</f>
        <v>0</v>
      </c>
      <c r="AE261">
        <f>IF(A260=Emisiones_CO2_CO2eq_LA[[#This Row],[País]],IFERROR(((Emisiones_CO2_CO2eq_LA[[#This Row],[Emisiones Fugitivas (kilotoneladas CO₂e)]]-AC260)/AC260)*100,0),0)</f>
        <v>0</v>
      </c>
      <c r="AF261">
        <v>0</v>
      </c>
      <c r="AG261">
        <v>1800</v>
      </c>
      <c r="AH261">
        <f>IF(A260=Emisiones_CO2_CO2eq_LA[[#This Row],[País]],IFERROR(Emisiones_CO2_CO2eq_LA[[#This Row],[Electricidad y Calor (kilotoneladas CO₂e)]]-AG260,0),0)</f>
        <v>300</v>
      </c>
      <c r="AI261">
        <f>IF(A260=Emisiones_CO2_CO2eq_LA[[#This Row],[País]],IFERROR(((Emisiones_CO2_CO2eq_LA[[#This Row],[Electricidad y Calor (kilotoneladas CO₂e)]]-AG260)/AG260)*100,0),0)</f>
        <v>20</v>
      </c>
      <c r="AJ261">
        <v>0.29610133245599601</v>
      </c>
    </row>
    <row r="262" spans="1:36" x14ac:dyDescent="0.25">
      <c r="A262" t="s">
        <v>106</v>
      </c>
      <c r="B262" t="s">
        <v>106</v>
      </c>
      <c r="C262" t="s">
        <v>107</v>
      </c>
      <c r="D262">
        <v>2007</v>
      </c>
      <c r="E262">
        <v>500</v>
      </c>
      <c r="F262">
        <f>IF(A261=Emisiones_CO2_CO2eq_LA[[#This Row],[País]],IFERROR(Emisiones_CO2_CO2eq_LA[[#This Row],[Edificios (kilotoneladas CO₂e)]]-E261,0),0)</f>
        <v>-100</v>
      </c>
      <c r="G262">
        <f>IF(A261=Emisiones_CO2_CO2eq_LA[[#This Row],[País]],IFERROR(((Emisiones_CO2_CO2eq_LA[[#This Row],[Edificios (kilotoneladas CO₂e)]]-E261)/E261)*100,0),0)</f>
        <v>-16.666666666666664</v>
      </c>
      <c r="H262">
        <v>8.1886668850311095E-2</v>
      </c>
      <c r="I262">
        <v>520</v>
      </c>
      <c r="J262">
        <f>IF(A261=Emisiones_CO2_CO2eq_LA[[#This Row],[País]],IFERROR(Emisiones_CO2_CO2eq_LA[[#This Row],[Industria (kilotoneladas CO₂e)]]-I261,0),0)</f>
        <v>-10</v>
      </c>
      <c r="K262">
        <f>IF(A261=Emisiones_CO2_CO2eq_LA[[#This Row],[País]],IFERROR(((Emisiones_CO2_CO2eq_LA[[#This Row],[Industria (kilotoneladas CO₂e)]]-I261)/I261)*100,0),0)</f>
        <v>-1.8867924528301887</v>
      </c>
      <c r="L262">
        <v>8.5162135604323605E-2</v>
      </c>
      <c r="M262">
        <v>830</v>
      </c>
      <c r="N262">
        <f>IF(A261=Emisiones_CO2_CO2eq_LA[[#This Row],[País]],IFERROR(Emisiones_CO2_CO2eq_LA[[#This Row],[UCTUS (kilotoneladas CO₂e)]]-M261,0),0)</f>
        <v>0</v>
      </c>
      <c r="O262">
        <f>IF(A261=Emisiones_CO2_CO2eq_LA[[#This Row],[País]],IFERROR(((Emisiones_CO2_CO2eq_LA[[#This Row],[UCTUS (kilotoneladas CO₂e)]]-M261)/M261)*100,0),0)</f>
        <v>0</v>
      </c>
      <c r="P262">
        <v>0.13593187029151599</v>
      </c>
      <c r="Q262">
        <v>0</v>
      </c>
      <c r="R262">
        <f>IF(A261=Emisiones_CO2_CO2eq_LA[[#This Row],[País]],IFERROR(Emisiones_CO2_CO2eq_LA[[#This Row],[Otras Quemas de Combustible (kilotoneladas CO₂e)]]-Q261,0),0)</f>
        <v>0</v>
      </c>
      <c r="S262">
        <f>IF(A261=Emisiones_CO2_CO2eq_LA[[#This Row],[País]],IFERROR(((Emisiones_CO2_CO2eq_LA[[#This Row],[Otras Quemas de Combustible (kilotoneladas CO₂e)]]-Q261)/Q261)*100,0),0)</f>
        <v>0</v>
      </c>
      <c r="T262" s="5"/>
      <c r="U262">
        <v>3200</v>
      </c>
      <c r="V262">
        <f>IF(A261=Emisiones_CO2_CO2eq_LA[[#This Row],[País]],IFERROR(Emisiones_CO2_CO2eq_LA[[#This Row],[Transporte (kilotoneladas CO₂e)]]-U261,0),0)</f>
        <v>300</v>
      </c>
      <c r="W262">
        <f>IF(A261=Emisiones_CO2_CO2eq_LA[[#This Row],[País]],IFERROR(((Emisiones_CO2_CO2eq_LA[[#This Row],[Transporte (kilotoneladas CO₂e)]]-U261)/U261)*100,0),0)</f>
        <v>10.344827586206897</v>
      </c>
      <c r="X262">
        <v>0.52407468064199103</v>
      </c>
      <c r="Y262">
        <v>1400</v>
      </c>
      <c r="Z262">
        <f>IF(A261=Emisiones_CO2_CO2eq_LA[[#This Row],[País]],IFERROR(Emisiones_CO2_CO2eq_LA[[#This Row],[Manufactura y Construcción (kilotoneladas CO₂e)]]-Y261,0),0)</f>
        <v>200</v>
      </c>
      <c r="AA262">
        <f>IF(A261=Emisiones_CO2_CO2eq_LA[[#This Row],[País]],IFERROR(((Emisiones_CO2_CO2eq_LA[[#This Row],[Manufactura y Construcción (kilotoneladas CO₂e)]]-Y261)/Y261)*100,0),0)</f>
        <v>16.666666666666664</v>
      </c>
      <c r="AB262">
        <v>0.229282672780871</v>
      </c>
      <c r="AC262">
        <v>0</v>
      </c>
      <c r="AD262">
        <f>IF(A261=Emisiones_CO2_CO2eq_LA[[#This Row],[País]],IFERROR(Emisiones_CO2_CO2eq_LA[[#This Row],[Emisiones Fugitivas (kilotoneladas CO₂e)]]-AC261,0),0)</f>
        <v>0</v>
      </c>
      <c r="AE262">
        <f>IF(A261=Emisiones_CO2_CO2eq_LA[[#This Row],[País]],IFERROR(((Emisiones_CO2_CO2eq_LA[[#This Row],[Emisiones Fugitivas (kilotoneladas CO₂e)]]-AC261)/AC261)*100,0),0)</f>
        <v>0</v>
      </c>
      <c r="AF262">
        <v>0</v>
      </c>
      <c r="AG262">
        <v>1800</v>
      </c>
      <c r="AH262">
        <f>IF(A261=Emisiones_CO2_CO2eq_LA[[#This Row],[País]],IFERROR(Emisiones_CO2_CO2eq_LA[[#This Row],[Electricidad y Calor (kilotoneladas CO₂e)]]-AG261,0),0)</f>
        <v>0</v>
      </c>
      <c r="AI262">
        <f>IF(A261=Emisiones_CO2_CO2eq_LA[[#This Row],[País]],IFERROR(((Emisiones_CO2_CO2eq_LA[[#This Row],[Electricidad y Calor (kilotoneladas CO₂e)]]-AG261)/AG261)*100,0),0)</f>
        <v>0</v>
      </c>
      <c r="AJ262">
        <v>0.29479200786111998</v>
      </c>
    </row>
    <row r="263" spans="1:36" x14ac:dyDescent="0.25">
      <c r="A263" t="s">
        <v>106</v>
      </c>
      <c r="B263" t="s">
        <v>106</v>
      </c>
      <c r="C263" t="s">
        <v>107</v>
      </c>
      <c r="D263">
        <v>2008</v>
      </c>
      <c r="E263">
        <v>500</v>
      </c>
      <c r="F263">
        <f>IF(A262=Emisiones_CO2_CO2eq_LA[[#This Row],[País]],IFERROR(Emisiones_CO2_CO2eq_LA[[#This Row],[Edificios (kilotoneladas CO₂e)]]-E262,0),0)</f>
        <v>0</v>
      </c>
      <c r="G263">
        <f>IF(A262=Emisiones_CO2_CO2eq_LA[[#This Row],[País]],IFERROR(((Emisiones_CO2_CO2eq_LA[[#This Row],[Edificios (kilotoneladas CO₂e)]]-E262)/E262)*100,0),0)</f>
        <v>0</v>
      </c>
      <c r="H263">
        <v>8.1539465101108904E-2</v>
      </c>
      <c r="I263">
        <v>520</v>
      </c>
      <c r="J263">
        <f>IF(A262=Emisiones_CO2_CO2eq_LA[[#This Row],[País]],IFERROR(Emisiones_CO2_CO2eq_LA[[#This Row],[Industria (kilotoneladas CO₂e)]]-I262,0),0)</f>
        <v>0</v>
      </c>
      <c r="K263">
        <f>IF(A262=Emisiones_CO2_CO2eq_LA[[#This Row],[País]],IFERROR(((Emisiones_CO2_CO2eq_LA[[#This Row],[Industria (kilotoneladas CO₂e)]]-I262)/I262)*100,0),0)</f>
        <v>0</v>
      </c>
      <c r="L263">
        <v>8.4801043705153206E-2</v>
      </c>
      <c r="M263">
        <v>830</v>
      </c>
      <c r="N263">
        <f>IF(A262=Emisiones_CO2_CO2eq_LA[[#This Row],[País]],IFERROR(Emisiones_CO2_CO2eq_LA[[#This Row],[UCTUS (kilotoneladas CO₂e)]]-M262,0),0)</f>
        <v>0</v>
      </c>
      <c r="O263">
        <f>IF(A262=Emisiones_CO2_CO2eq_LA[[#This Row],[País]],IFERROR(((Emisiones_CO2_CO2eq_LA[[#This Row],[UCTUS (kilotoneladas CO₂e)]]-M262)/M262)*100,0),0)</f>
        <v>0</v>
      </c>
      <c r="P263">
        <v>0.13535551206783999</v>
      </c>
      <c r="Q263">
        <v>0</v>
      </c>
      <c r="R263">
        <f>IF(A262=Emisiones_CO2_CO2eq_LA[[#This Row],[País]],IFERROR(Emisiones_CO2_CO2eq_LA[[#This Row],[Otras Quemas de Combustible (kilotoneladas CO₂e)]]-Q262,0),0)</f>
        <v>0</v>
      </c>
      <c r="S263">
        <f>IF(A262=Emisiones_CO2_CO2eq_LA[[#This Row],[País]],IFERROR(((Emisiones_CO2_CO2eq_LA[[#This Row],[Otras Quemas de Combustible (kilotoneladas CO₂e)]]-Q262)/Q262)*100,0),0)</f>
        <v>0</v>
      </c>
      <c r="T263" s="5"/>
      <c r="U263">
        <v>3000</v>
      </c>
      <c r="V263">
        <f>IF(A262=Emisiones_CO2_CO2eq_LA[[#This Row],[País]],IFERROR(Emisiones_CO2_CO2eq_LA[[#This Row],[Transporte (kilotoneladas CO₂e)]]-U262,0),0)</f>
        <v>-200</v>
      </c>
      <c r="W263">
        <f>IF(A262=Emisiones_CO2_CO2eq_LA[[#This Row],[País]],IFERROR(((Emisiones_CO2_CO2eq_LA[[#This Row],[Transporte (kilotoneladas CO₂e)]]-U262)/U262)*100,0),0)</f>
        <v>-6.25</v>
      </c>
      <c r="X263">
        <v>0.48923679060665298</v>
      </c>
      <c r="Y263">
        <v>1000</v>
      </c>
      <c r="Z263">
        <f>IF(A262=Emisiones_CO2_CO2eq_LA[[#This Row],[País]],IFERROR(Emisiones_CO2_CO2eq_LA[[#This Row],[Manufactura y Construcción (kilotoneladas CO₂e)]]-Y262,0),0)</f>
        <v>-400</v>
      </c>
      <c r="AA263">
        <f>IF(A262=Emisiones_CO2_CO2eq_LA[[#This Row],[País]],IFERROR(((Emisiones_CO2_CO2eq_LA[[#This Row],[Manufactura y Construcción (kilotoneladas CO₂e)]]-Y262)/Y262)*100,0),0)</f>
        <v>-28.571428571428569</v>
      </c>
      <c r="AB263">
        <v>0.163078930202217</v>
      </c>
      <c r="AC263">
        <v>0</v>
      </c>
      <c r="AD263">
        <f>IF(A262=Emisiones_CO2_CO2eq_LA[[#This Row],[País]],IFERROR(Emisiones_CO2_CO2eq_LA[[#This Row],[Emisiones Fugitivas (kilotoneladas CO₂e)]]-AC262,0),0)</f>
        <v>0</v>
      </c>
      <c r="AE263">
        <f>IF(A262=Emisiones_CO2_CO2eq_LA[[#This Row],[País]],IFERROR(((Emisiones_CO2_CO2eq_LA[[#This Row],[Emisiones Fugitivas (kilotoneladas CO₂e)]]-AC262)/AC262)*100,0),0)</f>
        <v>0</v>
      </c>
      <c r="AF263">
        <v>0</v>
      </c>
      <c r="AG263">
        <v>1600</v>
      </c>
      <c r="AH263">
        <f>IF(A262=Emisiones_CO2_CO2eq_LA[[#This Row],[País]],IFERROR(Emisiones_CO2_CO2eq_LA[[#This Row],[Electricidad y Calor (kilotoneladas CO₂e)]]-AG262,0),0)</f>
        <v>-200</v>
      </c>
      <c r="AI263">
        <f>IF(A262=Emisiones_CO2_CO2eq_LA[[#This Row],[País]],IFERROR(((Emisiones_CO2_CO2eq_LA[[#This Row],[Electricidad y Calor (kilotoneladas CO₂e)]]-AG262)/AG262)*100,0),0)</f>
        <v>-11.111111111111111</v>
      </c>
      <c r="AJ263">
        <v>0.26092628832354797</v>
      </c>
    </row>
    <row r="264" spans="1:36" x14ac:dyDescent="0.25">
      <c r="A264" t="s">
        <v>106</v>
      </c>
      <c r="B264" t="s">
        <v>106</v>
      </c>
      <c r="C264" t="s">
        <v>107</v>
      </c>
      <c r="D264">
        <v>2009</v>
      </c>
      <c r="E264">
        <v>500</v>
      </c>
      <c r="F264">
        <f>IF(A263=Emisiones_CO2_CO2eq_LA[[#This Row],[País]],IFERROR(Emisiones_CO2_CO2eq_LA[[#This Row],[Edificios (kilotoneladas CO₂e)]]-E263,0),0)</f>
        <v>0</v>
      </c>
      <c r="G264">
        <f>IF(A263=Emisiones_CO2_CO2eq_LA[[#This Row],[País]],IFERROR(((Emisiones_CO2_CO2eq_LA[[#This Row],[Edificios (kilotoneladas CO₂e)]]-E263)/E263)*100,0),0)</f>
        <v>0</v>
      </c>
      <c r="H264">
        <v>8.1195193244559899E-2</v>
      </c>
      <c r="I264">
        <v>480</v>
      </c>
      <c r="J264">
        <f>IF(A263=Emisiones_CO2_CO2eq_LA[[#This Row],[País]],IFERROR(Emisiones_CO2_CO2eq_LA[[#This Row],[Industria (kilotoneladas CO₂e)]]-I263,0),0)</f>
        <v>-40</v>
      </c>
      <c r="K264">
        <f>IF(A263=Emisiones_CO2_CO2eq_LA[[#This Row],[País]],IFERROR(((Emisiones_CO2_CO2eq_LA[[#This Row],[Industria (kilotoneladas CO₂e)]]-I263)/I263)*100,0),0)</f>
        <v>-7.6923076923076925</v>
      </c>
      <c r="L264">
        <v>7.7947385514777506E-2</v>
      </c>
      <c r="M264">
        <v>830</v>
      </c>
      <c r="N264">
        <f>IF(A263=Emisiones_CO2_CO2eq_LA[[#This Row],[País]],IFERROR(Emisiones_CO2_CO2eq_LA[[#This Row],[UCTUS (kilotoneladas CO₂e)]]-M263,0),0)</f>
        <v>0</v>
      </c>
      <c r="O264">
        <f>IF(A263=Emisiones_CO2_CO2eq_LA[[#This Row],[País]],IFERROR(((Emisiones_CO2_CO2eq_LA[[#This Row],[UCTUS (kilotoneladas CO₂e)]]-M263)/M263)*100,0),0)</f>
        <v>0</v>
      </c>
      <c r="P264">
        <v>0.13478402078596899</v>
      </c>
      <c r="Q264">
        <v>0</v>
      </c>
      <c r="R264">
        <f>IF(A263=Emisiones_CO2_CO2eq_LA[[#This Row],[País]],IFERROR(Emisiones_CO2_CO2eq_LA[[#This Row],[Otras Quemas de Combustible (kilotoneladas CO₂e)]]-Q263,0),0)</f>
        <v>0</v>
      </c>
      <c r="S264">
        <f>IF(A263=Emisiones_CO2_CO2eq_LA[[#This Row],[País]],IFERROR(((Emisiones_CO2_CO2eq_LA[[#This Row],[Otras Quemas de Combustible (kilotoneladas CO₂e)]]-Q263)/Q263)*100,0),0)</f>
        <v>0</v>
      </c>
      <c r="T264" s="5"/>
      <c r="U264">
        <v>3100</v>
      </c>
      <c r="V264">
        <f>IF(A263=Emisiones_CO2_CO2eq_LA[[#This Row],[País]],IFERROR(Emisiones_CO2_CO2eq_LA[[#This Row],[Transporte (kilotoneladas CO₂e)]]-U263,0),0)</f>
        <v>100</v>
      </c>
      <c r="W264">
        <f>IF(A263=Emisiones_CO2_CO2eq_LA[[#This Row],[País]],IFERROR(((Emisiones_CO2_CO2eq_LA[[#This Row],[Transporte (kilotoneladas CO₂e)]]-U263)/U263)*100,0),0)</f>
        <v>3.3333333333333335</v>
      </c>
      <c r="X264">
        <v>0.50341019811627097</v>
      </c>
      <c r="Y264">
        <v>800</v>
      </c>
      <c r="Z264">
        <f>IF(A263=Emisiones_CO2_CO2eq_LA[[#This Row],[País]],IFERROR(Emisiones_CO2_CO2eq_LA[[#This Row],[Manufactura y Construcción (kilotoneladas CO₂e)]]-Y263,0),0)</f>
        <v>-200</v>
      </c>
      <c r="AA264">
        <f>IF(A263=Emisiones_CO2_CO2eq_LA[[#This Row],[País]],IFERROR(((Emisiones_CO2_CO2eq_LA[[#This Row],[Manufactura y Construcción (kilotoneladas CO₂e)]]-Y263)/Y263)*100,0),0)</f>
        <v>-20</v>
      </c>
      <c r="AB264">
        <v>0.12991230919129501</v>
      </c>
      <c r="AC264">
        <v>0</v>
      </c>
      <c r="AD264">
        <f>IF(A263=Emisiones_CO2_CO2eq_LA[[#This Row],[País]],IFERROR(Emisiones_CO2_CO2eq_LA[[#This Row],[Emisiones Fugitivas (kilotoneladas CO₂e)]]-AC263,0),0)</f>
        <v>0</v>
      </c>
      <c r="AE264">
        <f>IF(A263=Emisiones_CO2_CO2eq_LA[[#This Row],[País]],IFERROR(((Emisiones_CO2_CO2eq_LA[[#This Row],[Emisiones Fugitivas (kilotoneladas CO₂e)]]-AC263)/AC263)*100,0),0)</f>
        <v>0</v>
      </c>
      <c r="AF264">
        <v>0</v>
      </c>
      <c r="AG264">
        <v>1600</v>
      </c>
      <c r="AH264">
        <f>IF(A263=Emisiones_CO2_CO2eq_LA[[#This Row],[País]],IFERROR(Emisiones_CO2_CO2eq_LA[[#This Row],[Electricidad y Calor (kilotoneladas CO₂e)]]-AG263,0),0)</f>
        <v>0</v>
      </c>
      <c r="AI264">
        <f>IF(A263=Emisiones_CO2_CO2eq_LA[[#This Row],[País]],IFERROR(((Emisiones_CO2_CO2eq_LA[[#This Row],[Electricidad y Calor (kilotoneladas CO₂e)]]-AG263)/AG263)*100,0),0)</f>
        <v>0</v>
      </c>
      <c r="AJ264">
        <v>0.25982461838259102</v>
      </c>
    </row>
    <row r="265" spans="1:36" x14ac:dyDescent="0.25">
      <c r="A265" t="s">
        <v>106</v>
      </c>
      <c r="B265" t="s">
        <v>106</v>
      </c>
      <c r="C265" t="s">
        <v>107</v>
      </c>
      <c r="D265">
        <v>2010</v>
      </c>
      <c r="E265">
        <v>700</v>
      </c>
      <c r="F265">
        <f>IF(A264=Emisiones_CO2_CO2eq_LA[[#This Row],[País]],IFERROR(Emisiones_CO2_CO2eq_LA[[#This Row],[Edificios (kilotoneladas CO₂e)]]-E264,0),0)</f>
        <v>200</v>
      </c>
      <c r="G265">
        <f>IF(A264=Emisiones_CO2_CO2eq_LA[[#This Row],[País]],IFERROR(((Emisiones_CO2_CO2eq_LA[[#This Row],[Edificios (kilotoneladas CO₂e)]]-E264)/E264)*100,0),0)</f>
        <v>40</v>
      </c>
      <c r="H265">
        <v>0.113195342820181</v>
      </c>
      <c r="I265">
        <v>510</v>
      </c>
      <c r="J265">
        <f>IF(A264=Emisiones_CO2_CO2eq_LA[[#This Row],[País]],IFERROR(Emisiones_CO2_CO2eq_LA[[#This Row],[Industria (kilotoneladas CO₂e)]]-I264,0),0)</f>
        <v>30</v>
      </c>
      <c r="K265">
        <f>IF(A264=Emisiones_CO2_CO2eq_LA[[#This Row],[País]],IFERROR(((Emisiones_CO2_CO2eq_LA[[#This Row],[Industria (kilotoneladas CO₂e)]]-I264)/I264)*100,0),0)</f>
        <v>6.25</v>
      </c>
      <c r="L265">
        <v>8.24708926261319E-2</v>
      </c>
      <c r="M265">
        <v>830</v>
      </c>
      <c r="N265">
        <f>IF(A264=Emisiones_CO2_CO2eq_LA[[#This Row],[País]],IFERROR(Emisiones_CO2_CO2eq_LA[[#This Row],[UCTUS (kilotoneladas CO₂e)]]-M264,0),0)</f>
        <v>0</v>
      </c>
      <c r="O265">
        <f>IF(A264=Emisiones_CO2_CO2eq_LA[[#This Row],[País]],IFERROR(((Emisiones_CO2_CO2eq_LA[[#This Row],[UCTUS (kilotoneladas CO₂e)]]-M264)/M264)*100,0),0)</f>
        <v>0</v>
      </c>
      <c r="P265">
        <v>0.13421733505821401</v>
      </c>
      <c r="Q265">
        <v>0</v>
      </c>
      <c r="R265">
        <f>IF(A264=Emisiones_CO2_CO2eq_LA[[#This Row],[País]],IFERROR(Emisiones_CO2_CO2eq_LA[[#This Row],[Otras Quemas de Combustible (kilotoneladas CO₂e)]]-Q264,0),0)</f>
        <v>0</v>
      </c>
      <c r="S265">
        <f>IF(A264=Emisiones_CO2_CO2eq_LA[[#This Row],[País]],IFERROR(((Emisiones_CO2_CO2eq_LA[[#This Row],[Otras Quemas de Combustible (kilotoneladas CO₂e)]]-Q264)/Q264)*100,0),0)</f>
        <v>0</v>
      </c>
      <c r="T265" s="5"/>
      <c r="U265">
        <v>3000</v>
      </c>
      <c r="V265">
        <f>IF(A264=Emisiones_CO2_CO2eq_LA[[#This Row],[País]],IFERROR(Emisiones_CO2_CO2eq_LA[[#This Row],[Transporte (kilotoneladas CO₂e)]]-U264,0),0)</f>
        <v>-100</v>
      </c>
      <c r="W265">
        <f>IF(A264=Emisiones_CO2_CO2eq_LA[[#This Row],[País]],IFERROR(((Emisiones_CO2_CO2eq_LA[[#This Row],[Transporte (kilotoneladas CO₂e)]]-U264)/U264)*100,0),0)</f>
        <v>-3.225806451612903</v>
      </c>
      <c r="X265">
        <v>0.485122897800776</v>
      </c>
      <c r="Y265">
        <v>800</v>
      </c>
      <c r="Z265">
        <f>IF(A264=Emisiones_CO2_CO2eq_LA[[#This Row],[País]],IFERROR(Emisiones_CO2_CO2eq_LA[[#This Row],[Manufactura y Construcción (kilotoneladas CO₂e)]]-Y264,0),0)</f>
        <v>0</v>
      </c>
      <c r="AA265">
        <f>IF(A264=Emisiones_CO2_CO2eq_LA[[#This Row],[País]],IFERROR(((Emisiones_CO2_CO2eq_LA[[#This Row],[Manufactura y Construcción (kilotoneladas CO₂e)]]-Y264)/Y264)*100,0),0)</f>
        <v>0</v>
      </c>
      <c r="AB265">
        <v>0.12936610608020699</v>
      </c>
      <c r="AC265">
        <v>0</v>
      </c>
      <c r="AD265">
        <f>IF(A264=Emisiones_CO2_CO2eq_LA[[#This Row],[País]],IFERROR(Emisiones_CO2_CO2eq_LA[[#This Row],[Emisiones Fugitivas (kilotoneladas CO₂e)]]-AC264,0),0)</f>
        <v>0</v>
      </c>
      <c r="AE265">
        <f>IF(A264=Emisiones_CO2_CO2eq_LA[[#This Row],[País]],IFERROR(((Emisiones_CO2_CO2eq_LA[[#This Row],[Emisiones Fugitivas (kilotoneladas CO₂e)]]-AC264)/AC264)*100,0),0)</f>
        <v>0</v>
      </c>
      <c r="AF265">
        <v>0</v>
      </c>
      <c r="AG265">
        <v>1400</v>
      </c>
      <c r="AH265">
        <f>IF(A264=Emisiones_CO2_CO2eq_LA[[#This Row],[País]],IFERROR(Emisiones_CO2_CO2eq_LA[[#This Row],[Electricidad y Calor (kilotoneladas CO₂e)]]-AG264,0),0)</f>
        <v>-200</v>
      </c>
      <c r="AI265">
        <f>IF(A264=Emisiones_CO2_CO2eq_LA[[#This Row],[País]],IFERROR(((Emisiones_CO2_CO2eq_LA[[#This Row],[Electricidad y Calor (kilotoneladas CO₂e)]]-AG264)/AG264)*100,0),0)</f>
        <v>-12.5</v>
      </c>
      <c r="AJ265">
        <v>0.22639068564036199</v>
      </c>
    </row>
    <row r="266" spans="1:36" x14ac:dyDescent="0.25">
      <c r="A266" t="s">
        <v>106</v>
      </c>
      <c r="B266" t="s">
        <v>106</v>
      </c>
      <c r="C266" t="s">
        <v>107</v>
      </c>
      <c r="D266">
        <v>2011</v>
      </c>
      <c r="E266">
        <v>600</v>
      </c>
      <c r="F266">
        <f>IF(A265=Emisiones_CO2_CO2eq_LA[[#This Row],[País]],IFERROR(Emisiones_CO2_CO2eq_LA[[#This Row],[Edificios (kilotoneladas CO₂e)]]-E265,0),0)</f>
        <v>-100</v>
      </c>
      <c r="G266">
        <f>IF(A265=Emisiones_CO2_CO2eq_LA[[#This Row],[País]],IFERROR(((Emisiones_CO2_CO2eq_LA[[#This Row],[Edificios (kilotoneladas CO₂e)]]-E265)/E265)*100,0),0)</f>
        <v>-14.285714285714285</v>
      </c>
      <c r="H266">
        <v>9.6602801481242895E-2</v>
      </c>
      <c r="I266">
        <v>520</v>
      </c>
      <c r="J266">
        <f>IF(A265=Emisiones_CO2_CO2eq_LA[[#This Row],[País]],IFERROR(Emisiones_CO2_CO2eq_LA[[#This Row],[Industria (kilotoneladas CO₂e)]]-I265,0),0)</f>
        <v>10</v>
      </c>
      <c r="K266">
        <f>IF(A265=Emisiones_CO2_CO2eq_LA[[#This Row],[País]],IFERROR(((Emisiones_CO2_CO2eq_LA[[#This Row],[Industria (kilotoneladas CO₂e)]]-I265)/I265)*100,0),0)</f>
        <v>1.9607843137254901</v>
      </c>
      <c r="L266">
        <v>8.3722427950410502E-2</v>
      </c>
      <c r="M266">
        <v>730</v>
      </c>
      <c r="N266">
        <f>IF(A265=Emisiones_CO2_CO2eq_LA[[#This Row],[País]],IFERROR(Emisiones_CO2_CO2eq_LA[[#This Row],[UCTUS (kilotoneladas CO₂e)]]-M265,0),0)</f>
        <v>-100</v>
      </c>
      <c r="O266">
        <f>IF(A265=Emisiones_CO2_CO2eq_LA[[#This Row],[País]],IFERROR(((Emisiones_CO2_CO2eq_LA[[#This Row],[UCTUS (kilotoneladas CO₂e)]]-M265)/M265)*100,0),0)</f>
        <v>-12.048192771084338</v>
      </c>
      <c r="P266">
        <v>0.117533408468845</v>
      </c>
      <c r="Q266">
        <v>0</v>
      </c>
      <c r="R266">
        <f>IF(A265=Emisiones_CO2_CO2eq_LA[[#This Row],[País]],IFERROR(Emisiones_CO2_CO2eq_LA[[#This Row],[Otras Quemas de Combustible (kilotoneladas CO₂e)]]-Q265,0),0)</f>
        <v>0</v>
      </c>
      <c r="S266">
        <f>IF(A265=Emisiones_CO2_CO2eq_LA[[#This Row],[País]],IFERROR(((Emisiones_CO2_CO2eq_LA[[#This Row],[Otras Quemas de Combustible (kilotoneladas CO₂e)]]-Q265)/Q265)*100,0),0)</f>
        <v>0</v>
      </c>
      <c r="T266" s="5"/>
      <c r="U266">
        <v>3100</v>
      </c>
      <c r="V266">
        <f>IF(A265=Emisiones_CO2_CO2eq_LA[[#This Row],[País]],IFERROR(Emisiones_CO2_CO2eq_LA[[#This Row],[Transporte (kilotoneladas CO₂e)]]-U265,0),0)</f>
        <v>100</v>
      </c>
      <c r="W266">
        <f>IF(A265=Emisiones_CO2_CO2eq_LA[[#This Row],[País]],IFERROR(((Emisiones_CO2_CO2eq_LA[[#This Row],[Transporte (kilotoneladas CO₂e)]]-U265)/U265)*100,0),0)</f>
        <v>3.3333333333333335</v>
      </c>
      <c r="X266">
        <v>0.49911447431975497</v>
      </c>
      <c r="Y266">
        <v>900</v>
      </c>
      <c r="Z266">
        <f>IF(A265=Emisiones_CO2_CO2eq_LA[[#This Row],[País]],IFERROR(Emisiones_CO2_CO2eq_LA[[#This Row],[Manufactura y Construcción (kilotoneladas CO₂e)]]-Y265,0),0)</f>
        <v>100</v>
      </c>
      <c r="AA266">
        <f>IF(A265=Emisiones_CO2_CO2eq_LA[[#This Row],[País]],IFERROR(((Emisiones_CO2_CO2eq_LA[[#This Row],[Manufactura y Construcción (kilotoneladas CO₂e)]]-Y265)/Y265)*100,0),0)</f>
        <v>12.5</v>
      </c>
      <c r="AB266">
        <v>0.14490420222186401</v>
      </c>
      <c r="AC266">
        <v>0</v>
      </c>
      <c r="AD266">
        <f>IF(A265=Emisiones_CO2_CO2eq_LA[[#This Row],[País]],IFERROR(Emisiones_CO2_CO2eq_LA[[#This Row],[Emisiones Fugitivas (kilotoneladas CO₂e)]]-AC265,0),0)</f>
        <v>0</v>
      </c>
      <c r="AE266">
        <f>IF(A265=Emisiones_CO2_CO2eq_LA[[#This Row],[País]],IFERROR(((Emisiones_CO2_CO2eq_LA[[#This Row],[Emisiones Fugitivas (kilotoneladas CO₂e)]]-AC265)/AC265)*100,0),0)</f>
        <v>0</v>
      </c>
      <c r="AF266">
        <v>0</v>
      </c>
      <c r="AG266">
        <v>1400</v>
      </c>
      <c r="AH266">
        <f>IF(A265=Emisiones_CO2_CO2eq_LA[[#This Row],[País]],IFERROR(Emisiones_CO2_CO2eq_LA[[#This Row],[Electricidad y Calor (kilotoneladas CO₂e)]]-AG265,0),0)</f>
        <v>0</v>
      </c>
      <c r="AI266">
        <f>IF(A265=Emisiones_CO2_CO2eq_LA[[#This Row],[País]],IFERROR(((Emisiones_CO2_CO2eq_LA[[#This Row],[Electricidad y Calor (kilotoneladas CO₂e)]]-AG265)/AG265)*100,0),0)</f>
        <v>0</v>
      </c>
      <c r="AJ266">
        <v>0.22540653678956599</v>
      </c>
    </row>
    <row r="267" spans="1:36" x14ac:dyDescent="0.25">
      <c r="A267" t="s">
        <v>106</v>
      </c>
      <c r="B267" t="s">
        <v>106</v>
      </c>
      <c r="C267" t="s">
        <v>107</v>
      </c>
      <c r="D267">
        <v>2012</v>
      </c>
      <c r="E267">
        <v>600</v>
      </c>
      <c r="F267">
        <f>IF(A266=Emisiones_CO2_CO2eq_LA[[#This Row],[País]],IFERROR(Emisiones_CO2_CO2eq_LA[[#This Row],[Edificios (kilotoneladas CO₂e)]]-E266,0),0)</f>
        <v>0</v>
      </c>
      <c r="G267">
        <f>IF(A266=Emisiones_CO2_CO2eq_LA[[#This Row],[País]],IFERROR(((Emisiones_CO2_CO2eq_LA[[#This Row],[Edificios (kilotoneladas CO₂e)]]-E266)/E266)*100,0),0)</f>
        <v>0</v>
      </c>
      <c r="H267">
        <v>9.6184674575184301E-2</v>
      </c>
      <c r="I267">
        <v>540</v>
      </c>
      <c r="J267">
        <f>IF(A266=Emisiones_CO2_CO2eq_LA[[#This Row],[País]],IFERROR(Emisiones_CO2_CO2eq_LA[[#This Row],[Industria (kilotoneladas CO₂e)]]-I266,0),0)</f>
        <v>20</v>
      </c>
      <c r="K267">
        <f>IF(A266=Emisiones_CO2_CO2eq_LA[[#This Row],[País]],IFERROR(((Emisiones_CO2_CO2eq_LA[[#This Row],[Industria (kilotoneladas CO₂e)]]-I266)/I266)*100,0),0)</f>
        <v>3.8461538461538463</v>
      </c>
      <c r="L267">
        <v>8.6566207117665897E-2</v>
      </c>
      <c r="M267">
        <v>730</v>
      </c>
      <c r="N267">
        <f>IF(A266=Emisiones_CO2_CO2eq_LA[[#This Row],[País]],IFERROR(Emisiones_CO2_CO2eq_LA[[#This Row],[UCTUS (kilotoneladas CO₂e)]]-M266,0),0)</f>
        <v>0</v>
      </c>
      <c r="O267">
        <f>IF(A266=Emisiones_CO2_CO2eq_LA[[#This Row],[País]],IFERROR(((Emisiones_CO2_CO2eq_LA[[#This Row],[UCTUS (kilotoneladas CO₂e)]]-M266)/M266)*100,0),0)</f>
        <v>0</v>
      </c>
      <c r="P267">
        <v>0.117024687399807</v>
      </c>
      <c r="Q267">
        <v>0</v>
      </c>
      <c r="R267">
        <f>IF(A266=Emisiones_CO2_CO2eq_LA[[#This Row],[País]],IFERROR(Emisiones_CO2_CO2eq_LA[[#This Row],[Otras Quemas de Combustible (kilotoneladas CO₂e)]]-Q266,0),0)</f>
        <v>0</v>
      </c>
      <c r="S267">
        <f>IF(A266=Emisiones_CO2_CO2eq_LA[[#This Row],[País]],IFERROR(((Emisiones_CO2_CO2eq_LA[[#This Row],[Otras Quemas de Combustible (kilotoneladas CO₂e)]]-Q266)/Q266)*100,0),0)</f>
        <v>0</v>
      </c>
      <c r="T267" s="5"/>
      <c r="U267">
        <v>2700</v>
      </c>
      <c r="V267">
        <f>IF(A266=Emisiones_CO2_CO2eq_LA[[#This Row],[País]],IFERROR(Emisiones_CO2_CO2eq_LA[[#This Row],[Transporte (kilotoneladas CO₂e)]]-U266,0),0)</f>
        <v>-400</v>
      </c>
      <c r="W267">
        <f>IF(A266=Emisiones_CO2_CO2eq_LA[[#This Row],[País]],IFERROR(((Emisiones_CO2_CO2eq_LA[[#This Row],[Transporte (kilotoneladas CO₂e)]]-U266)/U266)*100,0),0)</f>
        <v>-12.903225806451612</v>
      </c>
      <c r="X267">
        <v>0.43283103558832903</v>
      </c>
      <c r="Y267">
        <v>1200</v>
      </c>
      <c r="Z267">
        <f>IF(A266=Emisiones_CO2_CO2eq_LA[[#This Row],[País]],IFERROR(Emisiones_CO2_CO2eq_LA[[#This Row],[Manufactura y Construcción (kilotoneladas CO₂e)]]-Y266,0),0)</f>
        <v>300</v>
      </c>
      <c r="AA267">
        <f>IF(A266=Emisiones_CO2_CO2eq_LA[[#This Row],[País]],IFERROR(((Emisiones_CO2_CO2eq_LA[[#This Row],[Manufactura y Construcción (kilotoneladas CO₂e)]]-Y266)/Y266)*100,0),0)</f>
        <v>33.333333333333329</v>
      </c>
      <c r="AB267">
        <v>0.19236934915036799</v>
      </c>
      <c r="AC267">
        <v>0</v>
      </c>
      <c r="AD267">
        <f>IF(A266=Emisiones_CO2_CO2eq_LA[[#This Row],[País]],IFERROR(Emisiones_CO2_CO2eq_LA[[#This Row],[Emisiones Fugitivas (kilotoneladas CO₂e)]]-AC266,0),0)</f>
        <v>0</v>
      </c>
      <c r="AE267">
        <f>IF(A266=Emisiones_CO2_CO2eq_LA[[#This Row],[País]],IFERROR(((Emisiones_CO2_CO2eq_LA[[#This Row],[Emisiones Fugitivas (kilotoneladas CO₂e)]]-AC266)/AC266)*100,0),0)</f>
        <v>0</v>
      </c>
      <c r="AF267">
        <v>0</v>
      </c>
      <c r="AG267">
        <v>1500</v>
      </c>
      <c r="AH267">
        <f>IF(A266=Emisiones_CO2_CO2eq_LA[[#This Row],[País]],IFERROR(Emisiones_CO2_CO2eq_LA[[#This Row],[Electricidad y Calor (kilotoneladas CO₂e)]]-AG266,0),0)</f>
        <v>100</v>
      </c>
      <c r="AI267">
        <f>IF(A266=Emisiones_CO2_CO2eq_LA[[#This Row],[País]],IFERROR(((Emisiones_CO2_CO2eq_LA[[#This Row],[Electricidad y Calor (kilotoneladas CO₂e)]]-AG266)/AG266)*100,0),0)</f>
        <v>7.1428571428571423</v>
      </c>
      <c r="AJ267">
        <v>0.24046168643796001</v>
      </c>
    </row>
    <row r="268" spans="1:36" x14ac:dyDescent="0.25">
      <c r="A268" t="s">
        <v>106</v>
      </c>
      <c r="B268" t="s">
        <v>106</v>
      </c>
      <c r="C268" t="s">
        <v>107</v>
      </c>
      <c r="D268">
        <v>2013</v>
      </c>
      <c r="E268">
        <v>700</v>
      </c>
      <c r="F268">
        <f>IF(A267=Emisiones_CO2_CO2eq_LA[[#This Row],[País]],IFERROR(Emisiones_CO2_CO2eq_LA[[#This Row],[Edificios (kilotoneladas CO₂e)]]-E267,0),0)</f>
        <v>100</v>
      </c>
      <c r="G268">
        <f>IF(A267=Emisiones_CO2_CO2eq_LA[[#This Row],[País]],IFERROR(((Emisiones_CO2_CO2eq_LA[[#This Row],[Edificios (kilotoneladas CO₂e)]]-E267)/E267)*100,0),0)</f>
        <v>16.666666666666664</v>
      </c>
      <c r="H268">
        <v>0.11171401212894901</v>
      </c>
      <c r="I268">
        <v>470</v>
      </c>
      <c r="J268">
        <f>IF(A267=Emisiones_CO2_CO2eq_LA[[#This Row],[País]],IFERROR(Emisiones_CO2_CO2eq_LA[[#This Row],[Industria (kilotoneladas CO₂e)]]-I267,0),0)</f>
        <v>-70</v>
      </c>
      <c r="K268">
        <f>IF(A267=Emisiones_CO2_CO2eq_LA[[#This Row],[País]],IFERROR(((Emisiones_CO2_CO2eq_LA[[#This Row],[Industria (kilotoneladas CO₂e)]]-I267)/I267)*100,0),0)</f>
        <v>-12.962962962962962</v>
      </c>
      <c r="L268">
        <v>7.5007979572294894E-2</v>
      </c>
      <c r="M268">
        <v>730</v>
      </c>
      <c r="N268">
        <f>IF(A267=Emisiones_CO2_CO2eq_LA[[#This Row],[País]],IFERROR(Emisiones_CO2_CO2eq_LA[[#This Row],[UCTUS (kilotoneladas CO₂e)]]-M267,0),0)</f>
        <v>0</v>
      </c>
      <c r="O268">
        <f>IF(A267=Emisiones_CO2_CO2eq_LA[[#This Row],[País]],IFERROR(((Emisiones_CO2_CO2eq_LA[[#This Row],[UCTUS (kilotoneladas CO₂e)]]-M267)/M267)*100,0),0)</f>
        <v>0</v>
      </c>
      <c r="P268">
        <v>0.116501755505904</v>
      </c>
      <c r="Q268">
        <v>0</v>
      </c>
      <c r="R268">
        <f>IF(A267=Emisiones_CO2_CO2eq_LA[[#This Row],[País]],IFERROR(Emisiones_CO2_CO2eq_LA[[#This Row],[Otras Quemas de Combustible (kilotoneladas CO₂e)]]-Q267,0),0)</f>
        <v>0</v>
      </c>
      <c r="S268">
        <f>IF(A267=Emisiones_CO2_CO2eq_LA[[#This Row],[País]],IFERROR(((Emisiones_CO2_CO2eq_LA[[#This Row],[Otras Quemas de Combustible (kilotoneladas CO₂e)]]-Q267)/Q267)*100,0),0)</f>
        <v>0</v>
      </c>
      <c r="T268" s="5"/>
      <c r="U268">
        <v>2800</v>
      </c>
      <c r="V268">
        <f>IF(A267=Emisiones_CO2_CO2eq_LA[[#This Row],[País]],IFERROR(Emisiones_CO2_CO2eq_LA[[#This Row],[Transporte (kilotoneladas CO₂e)]]-U267,0),0)</f>
        <v>100</v>
      </c>
      <c r="W268">
        <f>IF(A267=Emisiones_CO2_CO2eq_LA[[#This Row],[País]],IFERROR(((Emisiones_CO2_CO2eq_LA[[#This Row],[Transporte (kilotoneladas CO₂e)]]-U267)/U267)*100,0),0)</f>
        <v>3.7037037037037033</v>
      </c>
      <c r="X268">
        <v>0.44685604851579902</v>
      </c>
      <c r="Y268">
        <v>600</v>
      </c>
      <c r="Z268">
        <f>IF(A267=Emisiones_CO2_CO2eq_LA[[#This Row],[País]],IFERROR(Emisiones_CO2_CO2eq_LA[[#This Row],[Manufactura y Construcción (kilotoneladas CO₂e)]]-Y267,0),0)</f>
        <v>-600</v>
      </c>
      <c r="AA268">
        <f>IF(A267=Emisiones_CO2_CO2eq_LA[[#This Row],[País]],IFERROR(((Emisiones_CO2_CO2eq_LA[[#This Row],[Manufactura y Construcción (kilotoneladas CO₂e)]]-Y267)/Y267)*100,0),0)</f>
        <v>-50</v>
      </c>
      <c r="AB268">
        <v>9.5754867539099897E-2</v>
      </c>
      <c r="AC268">
        <v>0</v>
      </c>
      <c r="AD268">
        <f>IF(A267=Emisiones_CO2_CO2eq_LA[[#This Row],[País]],IFERROR(Emisiones_CO2_CO2eq_LA[[#This Row],[Emisiones Fugitivas (kilotoneladas CO₂e)]]-AC267,0),0)</f>
        <v>0</v>
      </c>
      <c r="AE268">
        <f>IF(A267=Emisiones_CO2_CO2eq_LA[[#This Row],[País]],IFERROR(((Emisiones_CO2_CO2eq_LA[[#This Row],[Emisiones Fugitivas (kilotoneladas CO₂e)]]-AC267)/AC267)*100,0),0)</f>
        <v>0</v>
      </c>
      <c r="AF268">
        <v>0</v>
      </c>
      <c r="AG268">
        <v>1600</v>
      </c>
      <c r="AH268">
        <f>IF(A267=Emisiones_CO2_CO2eq_LA[[#This Row],[País]],IFERROR(Emisiones_CO2_CO2eq_LA[[#This Row],[Electricidad y Calor (kilotoneladas CO₂e)]]-AG267,0),0)</f>
        <v>100</v>
      </c>
      <c r="AI268">
        <f>IF(A267=Emisiones_CO2_CO2eq_LA[[#This Row],[País]],IFERROR(((Emisiones_CO2_CO2eq_LA[[#This Row],[Electricidad y Calor (kilotoneladas CO₂e)]]-AG267)/AG267)*100,0),0)</f>
        <v>6.666666666666667</v>
      </c>
      <c r="AJ268">
        <v>0.255346313437599</v>
      </c>
    </row>
    <row r="269" spans="1:36" x14ac:dyDescent="0.25">
      <c r="A269" t="s">
        <v>106</v>
      </c>
      <c r="B269" t="s">
        <v>106</v>
      </c>
      <c r="C269" t="s">
        <v>107</v>
      </c>
      <c r="D269">
        <v>2014</v>
      </c>
      <c r="E269">
        <v>600</v>
      </c>
      <c r="F269">
        <f>IF(A268=Emisiones_CO2_CO2eq_LA[[#This Row],[País]],IFERROR(Emisiones_CO2_CO2eq_LA[[#This Row],[Edificios (kilotoneladas CO₂e)]]-E268,0),0)</f>
        <v>-100</v>
      </c>
      <c r="G269">
        <f>IF(A268=Emisiones_CO2_CO2eq_LA[[#This Row],[País]],IFERROR(((Emisiones_CO2_CO2eq_LA[[#This Row],[Edificios (kilotoneladas CO₂e)]]-E268)/E268)*100,0),0)</f>
        <v>-14.285714285714285</v>
      </c>
      <c r="H269">
        <v>9.5313741064336696E-2</v>
      </c>
      <c r="I269">
        <v>390</v>
      </c>
      <c r="J269">
        <f>IF(A268=Emisiones_CO2_CO2eq_LA[[#This Row],[País]],IFERROR(Emisiones_CO2_CO2eq_LA[[#This Row],[Industria (kilotoneladas CO₂e)]]-I268,0),0)</f>
        <v>-80</v>
      </c>
      <c r="K269">
        <f>IF(A268=Emisiones_CO2_CO2eq_LA[[#This Row],[País]],IFERROR(((Emisiones_CO2_CO2eq_LA[[#This Row],[Industria (kilotoneladas CO₂e)]]-I268)/I268)*100,0),0)</f>
        <v>-17.021276595744681</v>
      </c>
      <c r="L269">
        <v>6.1953931691818898E-2</v>
      </c>
      <c r="M269">
        <v>730</v>
      </c>
      <c r="N269">
        <f>IF(A268=Emisiones_CO2_CO2eq_LA[[#This Row],[País]],IFERROR(Emisiones_CO2_CO2eq_LA[[#This Row],[UCTUS (kilotoneladas CO₂e)]]-M268,0),0)</f>
        <v>0</v>
      </c>
      <c r="O269">
        <f>IF(A268=Emisiones_CO2_CO2eq_LA[[#This Row],[País]],IFERROR(((Emisiones_CO2_CO2eq_LA[[#This Row],[UCTUS (kilotoneladas CO₂e)]]-M268)/M268)*100,0),0)</f>
        <v>0</v>
      </c>
      <c r="P269">
        <v>0.115965051628276</v>
      </c>
      <c r="Q269">
        <v>0</v>
      </c>
      <c r="R269">
        <f>IF(A268=Emisiones_CO2_CO2eq_LA[[#This Row],[País]],IFERROR(Emisiones_CO2_CO2eq_LA[[#This Row],[Otras Quemas de Combustible (kilotoneladas CO₂e)]]-Q268,0),0)</f>
        <v>0</v>
      </c>
      <c r="S269">
        <f>IF(A268=Emisiones_CO2_CO2eq_LA[[#This Row],[País]],IFERROR(((Emisiones_CO2_CO2eq_LA[[#This Row],[Otras Quemas de Combustible (kilotoneladas CO₂e)]]-Q268)/Q268)*100,0),0)</f>
        <v>0</v>
      </c>
      <c r="T269" s="5"/>
      <c r="U269">
        <v>2800</v>
      </c>
      <c r="V269">
        <f>IF(A268=Emisiones_CO2_CO2eq_LA[[#This Row],[País]],IFERROR(Emisiones_CO2_CO2eq_LA[[#This Row],[Transporte (kilotoneladas CO₂e)]]-U268,0),0)</f>
        <v>0</v>
      </c>
      <c r="W269">
        <f>IF(A268=Emisiones_CO2_CO2eq_LA[[#This Row],[País]],IFERROR(((Emisiones_CO2_CO2eq_LA[[#This Row],[Transporte (kilotoneladas CO₂e)]]-U268)/U268)*100,0),0)</f>
        <v>0</v>
      </c>
      <c r="X269">
        <v>0.44479745830023798</v>
      </c>
      <c r="Y269">
        <v>900</v>
      </c>
      <c r="Z269">
        <f>IF(A268=Emisiones_CO2_CO2eq_LA[[#This Row],[País]],IFERROR(Emisiones_CO2_CO2eq_LA[[#This Row],[Manufactura y Construcción (kilotoneladas CO₂e)]]-Y268,0),0)</f>
        <v>300</v>
      </c>
      <c r="AA269">
        <f>IF(A268=Emisiones_CO2_CO2eq_LA[[#This Row],[País]],IFERROR(((Emisiones_CO2_CO2eq_LA[[#This Row],[Manufactura y Construcción (kilotoneladas CO₂e)]]-Y268)/Y268)*100,0),0)</f>
        <v>50</v>
      </c>
      <c r="AB269">
        <v>0.14297061159650501</v>
      </c>
      <c r="AC269">
        <v>0</v>
      </c>
      <c r="AD269">
        <f>IF(A268=Emisiones_CO2_CO2eq_LA[[#This Row],[País]],IFERROR(Emisiones_CO2_CO2eq_LA[[#This Row],[Emisiones Fugitivas (kilotoneladas CO₂e)]]-AC268,0),0)</f>
        <v>0</v>
      </c>
      <c r="AE269">
        <f>IF(A268=Emisiones_CO2_CO2eq_LA[[#This Row],[País]],IFERROR(((Emisiones_CO2_CO2eq_LA[[#This Row],[Emisiones Fugitivas (kilotoneladas CO₂e)]]-AC268)/AC268)*100,0),0)</f>
        <v>0</v>
      </c>
      <c r="AF269">
        <v>0</v>
      </c>
      <c r="AG269">
        <v>1600</v>
      </c>
      <c r="AH269">
        <f>IF(A268=Emisiones_CO2_CO2eq_LA[[#This Row],[País]],IFERROR(Emisiones_CO2_CO2eq_LA[[#This Row],[Electricidad y Calor (kilotoneladas CO₂e)]]-AG268,0),0)</f>
        <v>0</v>
      </c>
      <c r="AI269">
        <f>IF(A268=Emisiones_CO2_CO2eq_LA[[#This Row],[País]],IFERROR(((Emisiones_CO2_CO2eq_LA[[#This Row],[Electricidad y Calor (kilotoneladas CO₂e)]]-AG268)/AG268)*100,0),0)</f>
        <v>0</v>
      </c>
      <c r="AJ269">
        <v>0.254169976171564</v>
      </c>
    </row>
    <row r="270" spans="1:36" x14ac:dyDescent="0.25">
      <c r="A270" t="s">
        <v>106</v>
      </c>
      <c r="B270" t="s">
        <v>106</v>
      </c>
      <c r="C270" t="s">
        <v>107</v>
      </c>
      <c r="D270">
        <v>2015</v>
      </c>
      <c r="E270">
        <v>700</v>
      </c>
      <c r="F270">
        <f>IF(A269=Emisiones_CO2_CO2eq_LA[[#This Row],[País]],IFERROR(Emisiones_CO2_CO2eq_LA[[#This Row],[Edificios (kilotoneladas CO₂e)]]-E269,0),0)</f>
        <v>100</v>
      </c>
      <c r="G270">
        <f>IF(A269=Emisiones_CO2_CO2eq_LA[[#This Row],[País]],IFERROR(((Emisiones_CO2_CO2eq_LA[[#This Row],[Edificios (kilotoneladas CO₂e)]]-E269)/E269)*100,0),0)</f>
        <v>16.666666666666664</v>
      </c>
      <c r="H270">
        <v>0.110671936758893</v>
      </c>
      <c r="I270">
        <v>390</v>
      </c>
      <c r="J270">
        <f>IF(A269=Emisiones_CO2_CO2eq_LA[[#This Row],[País]],IFERROR(Emisiones_CO2_CO2eq_LA[[#This Row],[Industria (kilotoneladas CO₂e)]]-I269,0),0)</f>
        <v>0</v>
      </c>
      <c r="K270">
        <f>IF(A269=Emisiones_CO2_CO2eq_LA[[#This Row],[País]],IFERROR(((Emisiones_CO2_CO2eq_LA[[#This Row],[Industria (kilotoneladas CO₂e)]]-I269)/I269)*100,0),0)</f>
        <v>0</v>
      </c>
      <c r="L270">
        <v>6.1660079051383397E-2</v>
      </c>
      <c r="M270">
        <v>730</v>
      </c>
      <c r="N270">
        <f>IF(A269=Emisiones_CO2_CO2eq_LA[[#This Row],[País]],IFERROR(Emisiones_CO2_CO2eq_LA[[#This Row],[UCTUS (kilotoneladas CO₂e)]]-M269,0),0)</f>
        <v>0</v>
      </c>
      <c r="O270">
        <f>IF(A269=Emisiones_CO2_CO2eq_LA[[#This Row],[País]],IFERROR(((Emisiones_CO2_CO2eq_LA[[#This Row],[UCTUS (kilotoneladas CO₂e)]]-M269)/M269)*100,0),0)</f>
        <v>0</v>
      </c>
      <c r="P270">
        <v>0.115415019762845</v>
      </c>
      <c r="Q270">
        <v>0</v>
      </c>
      <c r="R270">
        <f>IF(A269=Emisiones_CO2_CO2eq_LA[[#This Row],[País]],IFERROR(Emisiones_CO2_CO2eq_LA[[#This Row],[Otras Quemas de Combustible (kilotoneladas CO₂e)]]-Q269,0),0)</f>
        <v>0</v>
      </c>
      <c r="S270">
        <f>IF(A269=Emisiones_CO2_CO2eq_LA[[#This Row],[País]],IFERROR(((Emisiones_CO2_CO2eq_LA[[#This Row],[Otras Quemas de Combustible (kilotoneladas CO₂e)]]-Q269)/Q269)*100,0),0)</f>
        <v>0</v>
      </c>
      <c r="T270" s="5"/>
      <c r="U270">
        <v>3400</v>
      </c>
      <c r="V270">
        <f>IF(A269=Emisiones_CO2_CO2eq_LA[[#This Row],[País]],IFERROR(Emisiones_CO2_CO2eq_LA[[#This Row],[Transporte (kilotoneladas CO₂e)]]-U269,0),0)</f>
        <v>600</v>
      </c>
      <c r="W270">
        <f>IF(A269=Emisiones_CO2_CO2eq_LA[[#This Row],[País]],IFERROR(((Emisiones_CO2_CO2eq_LA[[#This Row],[Transporte (kilotoneladas CO₂e)]]-U269)/U269)*100,0),0)</f>
        <v>21.428571428571427</v>
      </c>
      <c r="X270">
        <v>0.53754940711462396</v>
      </c>
      <c r="Y270">
        <v>900</v>
      </c>
      <c r="Z270">
        <f>IF(A269=Emisiones_CO2_CO2eq_LA[[#This Row],[País]],IFERROR(Emisiones_CO2_CO2eq_LA[[#This Row],[Manufactura y Construcción (kilotoneladas CO₂e)]]-Y269,0),0)</f>
        <v>0</v>
      </c>
      <c r="AA270">
        <f>IF(A269=Emisiones_CO2_CO2eq_LA[[#This Row],[País]],IFERROR(((Emisiones_CO2_CO2eq_LA[[#This Row],[Manufactura y Construcción (kilotoneladas CO₂e)]]-Y269)/Y269)*100,0),0)</f>
        <v>0</v>
      </c>
      <c r="AB270">
        <v>0.142292490118577</v>
      </c>
      <c r="AC270">
        <v>0</v>
      </c>
      <c r="AD270">
        <f>IF(A269=Emisiones_CO2_CO2eq_LA[[#This Row],[País]],IFERROR(Emisiones_CO2_CO2eq_LA[[#This Row],[Emisiones Fugitivas (kilotoneladas CO₂e)]]-AC269,0),0)</f>
        <v>0</v>
      </c>
      <c r="AE270">
        <f>IF(A269=Emisiones_CO2_CO2eq_LA[[#This Row],[País]],IFERROR(((Emisiones_CO2_CO2eq_LA[[#This Row],[Emisiones Fugitivas (kilotoneladas CO₂e)]]-AC269)/AC269)*100,0),0)</f>
        <v>0</v>
      </c>
      <c r="AF270">
        <v>0</v>
      </c>
      <c r="AG270">
        <v>1500</v>
      </c>
      <c r="AH270">
        <f>IF(A269=Emisiones_CO2_CO2eq_LA[[#This Row],[País]],IFERROR(Emisiones_CO2_CO2eq_LA[[#This Row],[Electricidad y Calor (kilotoneladas CO₂e)]]-AG269,0),0)</f>
        <v>-100</v>
      </c>
      <c r="AI270">
        <f>IF(A269=Emisiones_CO2_CO2eq_LA[[#This Row],[País]],IFERROR(((Emisiones_CO2_CO2eq_LA[[#This Row],[Electricidad y Calor (kilotoneladas CO₂e)]]-AG269)/AG269)*100,0),0)</f>
        <v>-6.25</v>
      </c>
      <c r="AJ270">
        <v>0.23715415019762801</v>
      </c>
    </row>
    <row r="271" spans="1:36" x14ac:dyDescent="0.25">
      <c r="A271" t="s">
        <v>106</v>
      </c>
      <c r="B271" t="s">
        <v>106</v>
      </c>
      <c r="C271" t="s">
        <v>107</v>
      </c>
      <c r="D271">
        <v>2016</v>
      </c>
      <c r="E271">
        <v>700</v>
      </c>
      <c r="F271">
        <f>IF(A270=Emisiones_CO2_CO2eq_LA[[#This Row],[País]],IFERROR(Emisiones_CO2_CO2eq_LA[[#This Row],[Edificios (kilotoneladas CO₂e)]]-E270,0),0)</f>
        <v>0</v>
      </c>
      <c r="G271">
        <f>IF(A270=Emisiones_CO2_CO2eq_LA[[#This Row],[País]],IFERROR(((Emisiones_CO2_CO2eq_LA[[#This Row],[Edificios (kilotoneladas CO₂e)]]-E270)/E270)*100,0),0)</f>
        <v>0</v>
      </c>
      <c r="H271">
        <v>0.110132158590308</v>
      </c>
      <c r="I271">
        <v>390</v>
      </c>
      <c r="J271">
        <f>IF(A270=Emisiones_CO2_CO2eq_LA[[#This Row],[País]],IFERROR(Emisiones_CO2_CO2eq_LA[[#This Row],[Industria (kilotoneladas CO₂e)]]-I270,0),0)</f>
        <v>0</v>
      </c>
      <c r="K271">
        <f>IF(A270=Emisiones_CO2_CO2eq_LA[[#This Row],[País]],IFERROR(((Emisiones_CO2_CO2eq_LA[[#This Row],[Industria (kilotoneladas CO₂e)]]-I270)/I270)*100,0),0)</f>
        <v>0</v>
      </c>
      <c r="L271">
        <v>6.1359345500314598E-2</v>
      </c>
      <c r="M271">
        <v>730</v>
      </c>
      <c r="N271">
        <f>IF(A270=Emisiones_CO2_CO2eq_LA[[#This Row],[País]],IFERROR(Emisiones_CO2_CO2eq_LA[[#This Row],[UCTUS (kilotoneladas CO₂e)]]-M270,0),0)</f>
        <v>0</v>
      </c>
      <c r="O271">
        <f>IF(A270=Emisiones_CO2_CO2eq_LA[[#This Row],[País]],IFERROR(((Emisiones_CO2_CO2eq_LA[[#This Row],[UCTUS (kilotoneladas CO₂e)]]-M270)/M270)*100,0),0)</f>
        <v>0</v>
      </c>
      <c r="P271">
        <v>0.11485210824417801</v>
      </c>
      <c r="Q271">
        <v>0</v>
      </c>
      <c r="R271">
        <f>IF(A270=Emisiones_CO2_CO2eq_LA[[#This Row],[País]],IFERROR(Emisiones_CO2_CO2eq_LA[[#This Row],[Otras Quemas de Combustible (kilotoneladas CO₂e)]]-Q270,0),0)</f>
        <v>0</v>
      </c>
      <c r="S271">
        <f>IF(A270=Emisiones_CO2_CO2eq_LA[[#This Row],[País]],IFERROR(((Emisiones_CO2_CO2eq_LA[[#This Row],[Otras Quemas de Combustible (kilotoneladas CO₂e)]]-Q270)/Q270)*100,0),0)</f>
        <v>0</v>
      </c>
      <c r="T271" s="5"/>
      <c r="U271">
        <v>3500</v>
      </c>
      <c r="V271">
        <f>IF(A270=Emisiones_CO2_CO2eq_LA[[#This Row],[País]],IFERROR(Emisiones_CO2_CO2eq_LA[[#This Row],[Transporte (kilotoneladas CO₂e)]]-U270,0),0)</f>
        <v>100</v>
      </c>
      <c r="W271">
        <f>IF(A270=Emisiones_CO2_CO2eq_LA[[#This Row],[País]],IFERROR(((Emisiones_CO2_CO2eq_LA[[#This Row],[Transporte (kilotoneladas CO₂e)]]-U270)/U270)*100,0),0)</f>
        <v>2.9411764705882351</v>
      </c>
      <c r="X271">
        <v>0.55066079295154102</v>
      </c>
      <c r="Y271">
        <v>1000</v>
      </c>
      <c r="Z271">
        <f>IF(A270=Emisiones_CO2_CO2eq_LA[[#This Row],[País]],IFERROR(Emisiones_CO2_CO2eq_LA[[#This Row],[Manufactura y Construcción (kilotoneladas CO₂e)]]-Y270,0),0)</f>
        <v>100</v>
      </c>
      <c r="AA271">
        <f>IF(A270=Emisiones_CO2_CO2eq_LA[[#This Row],[País]],IFERROR(((Emisiones_CO2_CO2eq_LA[[#This Row],[Manufactura y Construcción (kilotoneladas CO₂e)]]-Y270)/Y270)*100,0),0)</f>
        <v>11.111111111111111</v>
      </c>
      <c r="AB271">
        <v>0.15733165512901101</v>
      </c>
      <c r="AC271">
        <v>0</v>
      </c>
      <c r="AD271">
        <f>IF(A270=Emisiones_CO2_CO2eq_LA[[#This Row],[País]],IFERROR(Emisiones_CO2_CO2eq_LA[[#This Row],[Emisiones Fugitivas (kilotoneladas CO₂e)]]-AC270,0),0)</f>
        <v>0</v>
      </c>
      <c r="AE271">
        <f>IF(A270=Emisiones_CO2_CO2eq_LA[[#This Row],[País]],IFERROR(((Emisiones_CO2_CO2eq_LA[[#This Row],[Emisiones Fugitivas (kilotoneladas CO₂e)]]-AC270)/AC270)*100,0),0)</f>
        <v>0</v>
      </c>
      <c r="AF271">
        <v>0</v>
      </c>
      <c r="AG271">
        <v>1600</v>
      </c>
      <c r="AH271">
        <f>IF(A270=Emisiones_CO2_CO2eq_LA[[#This Row],[País]],IFERROR(Emisiones_CO2_CO2eq_LA[[#This Row],[Electricidad y Calor (kilotoneladas CO₂e)]]-AG270,0),0)</f>
        <v>100</v>
      </c>
      <c r="AI271">
        <f>IF(A270=Emisiones_CO2_CO2eq_LA[[#This Row],[País]],IFERROR(((Emisiones_CO2_CO2eq_LA[[#This Row],[Electricidad y Calor (kilotoneladas CO₂e)]]-AG270)/AG270)*100,0),0)</f>
        <v>6.666666666666667</v>
      </c>
      <c r="AJ271">
        <v>0.25173064820641899</v>
      </c>
    </row>
    <row r="272" spans="1:36" x14ac:dyDescent="0.25">
      <c r="A272" t="s">
        <v>137</v>
      </c>
      <c r="B272" t="s">
        <v>137</v>
      </c>
      <c r="C272" t="s">
        <v>138</v>
      </c>
      <c r="D272">
        <v>1990</v>
      </c>
      <c r="E272">
        <v>500</v>
      </c>
      <c r="F272">
        <f>IF(A271=Emisiones_CO2_CO2eq_LA[[#This Row],[País]],IFERROR(Emisiones_CO2_CO2eq_LA[[#This Row],[Edificios (kilotoneladas CO₂e)]]-E271,0),0)</f>
        <v>0</v>
      </c>
      <c r="G272">
        <f>IF(A271=Emisiones_CO2_CO2eq_LA[[#This Row],[País]],IFERROR(((Emisiones_CO2_CO2eq_LA[[#This Row],[Edificios (kilotoneladas CO₂e)]]-E271)/E271)*100,0),0)</f>
        <v>0</v>
      </c>
      <c r="H272">
        <v>5.3972366148531903E-2</v>
      </c>
      <c r="I272">
        <v>720</v>
      </c>
      <c r="J272">
        <f>IF(A271=Emisiones_CO2_CO2eq_LA[[#This Row],[País]],IFERROR(Emisiones_CO2_CO2eq_LA[[#This Row],[Industria (kilotoneladas CO₂e)]]-I271,0),0)</f>
        <v>0</v>
      </c>
      <c r="K272">
        <f>IF(A271=Emisiones_CO2_CO2eq_LA[[#This Row],[País]],IFERROR(((Emisiones_CO2_CO2eq_LA[[#This Row],[Industria (kilotoneladas CO₂e)]]-I271)/I271)*100,0),0)</f>
        <v>0</v>
      </c>
      <c r="L272">
        <v>7.7720207253885995E-2</v>
      </c>
      <c r="M272">
        <v>15250</v>
      </c>
      <c r="N272">
        <f>IF(A271=Emisiones_CO2_CO2eq_LA[[#This Row],[País]],IFERROR(Emisiones_CO2_CO2eq_LA[[#This Row],[UCTUS (kilotoneladas CO₂e)]]-M271,0),0)</f>
        <v>0</v>
      </c>
      <c r="O272">
        <f>IF(A271=Emisiones_CO2_CO2eq_LA[[#This Row],[País]],IFERROR(((Emisiones_CO2_CO2eq_LA[[#This Row],[UCTUS (kilotoneladas CO₂e)]]-M271)/M271)*100,0),0)</f>
        <v>0</v>
      </c>
      <c r="P272">
        <v>1.64615716753022</v>
      </c>
      <c r="Q272">
        <v>100</v>
      </c>
      <c r="R272">
        <f>IF(A271=Emisiones_CO2_CO2eq_LA[[#This Row],[País]],IFERROR(Emisiones_CO2_CO2eq_LA[[#This Row],[Otras Quemas de Combustible (kilotoneladas CO₂e)]]-Q271,0),0)</f>
        <v>0</v>
      </c>
      <c r="S272">
        <f>IF(A271=Emisiones_CO2_CO2eq_LA[[#This Row],[País]],IFERROR(((Emisiones_CO2_CO2eq_LA[[#This Row],[Otras Quemas de Combustible (kilotoneladas CO₂e)]]-Q271)/Q271)*100,0),0)</f>
        <v>0</v>
      </c>
      <c r="T272">
        <v>0.01</v>
      </c>
      <c r="U272">
        <v>1700</v>
      </c>
      <c r="V272">
        <f>IF(A271=Emisiones_CO2_CO2eq_LA[[#This Row],[País]],IFERROR(Emisiones_CO2_CO2eq_LA[[#This Row],[Transporte (kilotoneladas CO₂e)]]-U271,0),0)</f>
        <v>0</v>
      </c>
      <c r="W272">
        <f>IF(A271=Emisiones_CO2_CO2eq_LA[[#This Row],[País]],IFERROR(((Emisiones_CO2_CO2eq_LA[[#This Row],[Transporte (kilotoneladas CO₂e)]]-U271)/U271)*100,0),0)</f>
        <v>0</v>
      </c>
      <c r="X272">
        <v>0.18350604490500799</v>
      </c>
      <c r="Y272">
        <v>700</v>
      </c>
      <c r="Z272">
        <f>IF(A271=Emisiones_CO2_CO2eq_LA[[#This Row],[País]],IFERROR(Emisiones_CO2_CO2eq_LA[[#This Row],[Manufactura y Construcción (kilotoneladas CO₂e)]]-Y271,0),0)</f>
        <v>0</v>
      </c>
      <c r="AA272">
        <f>IF(A271=Emisiones_CO2_CO2eq_LA[[#This Row],[País]],IFERROR(((Emisiones_CO2_CO2eq_LA[[#This Row],[Manufactura y Construcción (kilotoneladas CO₂e)]]-Y271)/Y271)*100,0),0)</f>
        <v>0</v>
      </c>
      <c r="AB272">
        <v>7.55613126079447E-2</v>
      </c>
      <c r="AC272">
        <v>0</v>
      </c>
      <c r="AD272">
        <f>IF(A271=Emisiones_CO2_CO2eq_LA[[#This Row],[País]],IFERROR(Emisiones_CO2_CO2eq_LA[[#This Row],[Emisiones Fugitivas (kilotoneladas CO₂e)]]-AC271,0),0)</f>
        <v>0</v>
      </c>
      <c r="AE272">
        <f>IF(A271=Emisiones_CO2_CO2eq_LA[[#This Row],[País]],IFERROR(((Emisiones_CO2_CO2eq_LA[[#This Row],[Emisiones Fugitivas (kilotoneladas CO₂e)]]-AC271)/AC271)*100,0),0)</f>
        <v>0</v>
      </c>
      <c r="AF272">
        <v>0</v>
      </c>
      <c r="AG272">
        <v>300</v>
      </c>
      <c r="AH272">
        <f>IF(A271=Emisiones_CO2_CO2eq_LA[[#This Row],[País]],IFERROR(Emisiones_CO2_CO2eq_LA[[#This Row],[Electricidad y Calor (kilotoneladas CO₂e)]]-AG271,0),0)</f>
        <v>0</v>
      </c>
      <c r="AI272">
        <f>IF(A271=Emisiones_CO2_CO2eq_LA[[#This Row],[País]],IFERROR(((Emisiones_CO2_CO2eq_LA[[#This Row],[Electricidad y Calor (kilotoneladas CO₂e)]]-AG271)/AG271)*100,0),0)</f>
        <v>0</v>
      </c>
      <c r="AJ272">
        <v>3.2383419689119099E-2</v>
      </c>
    </row>
    <row r="273" spans="1:36" x14ac:dyDescent="0.25">
      <c r="A273" t="s">
        <v>137</v>
      </c>
      <c r="B273" t="s">
        <v>137</v>
      </c>
      <c r="C273" t="s">
        <v>138</v>
      </c>
      <c r="D273">
        <v>1991</v>
      </c>
      <c r="E273">
        <v>500</v>
      </c>
      <c r="F273">
        <f>IF(A272=Emisiones_CO2_CO2eq_LA[[#This Row],[País]],IFERROR(Emisiones_CO2_CO2eq_LA[[#This Row],[Edificios (kilotoneladas CO₂e)]]-E272,0),0)</f>
        <v>0</v>
      </c>
      <c r="G273">
        <f>IF(A272=Emisiones_CO2_CO2eq_LA[[#This Row],[País]],IFERROR(((Emisiones_CO2_CO2eq_LA[[#This Row],[Edificios (kilotoneladas CO₂e)]]-E272)/E272)*100,0),0)</f>
        <v>0</v>
      </c>
      <c r="H273">
        <v>5.2725930612675297E-2</v>
      </c>
      <c r="I273">
        <v>620</v>
      </c>
      <c r="J273">
        <f>IF(A272=Emisiones_CO2_CO2eq_LA[[#This Row],[País]],IFERROR(Emisiones_CO2_CO2eq_LA[[#This Row],[Industria (kilotoneladas CO₂e)]]-I272,0),0)</f>
        <v>-100</v>
      </c>
      <c r="K273">
        <f>IF(A272=Emisiones_CO2_CO2eq_LA[[#This Row],[País]],IFERROR(((Emisiones_CO2_CO2eq_LA[[#This Row],[Industria (kilotoneladas CO₂e)]]-I272)/I272)*100,0),0)</f>
        <v>-13.888888888888889</v>
      </c>
      <c r="L273">
        <v>6.5380153959717302E-2</v>
      </c>
      <c r="M273">
        <v>15250</v>
      </c>
      <c r="N273">
        <f>IF(A272=Emisiones_CO2_CO2eq_LA[[#This Row],[País]],IFERROR(Emisiones_CO2_CO2eq_LA[[#This Row],[UCTUS (kilotoneladas CO₂e)]]-M272,0),0)</f>
        <v>0</v>
      </c>
      <c r="O273">
        <f>IF(A272=Emisiones_CO2_CO2eq_LA[[#This Row],[País]],IFERROR(((Emisiones_CO2_CO2eq_LA[[#This Row],[UCTUS (kilotoneladas CO₂e)]]-M272)/M272)*100,0),0)</f>
        <v>0</v>
      </c>
      <c r="P273">
        <v>1.60814088368659</v>
      </c>
      <c r="Q273">
        <v>100</v>
      </c>
      <c r="R273">
        <f>IF(A272=Emisiones_CO2_CO2eq_LA[[#This Row],[País]],IFERROR(Emisiones_CO2_CO2eq_LA[[#This Row],[Otras Quemas de Combustible (kilotoneladas CO₂e)]]-Q272,0),0)</f>
        <v>0</v>
      </c>
      <c r="S273">
        <f>IF(A272=Emisiones_CO2_CO2eq_LA[[#This Row],[País]],IFERROR(((Emisiones_CO2_CO2eq_LA[[#This Row],[Otras Quemas de Combustible (kilotoneladas CO₂e)]]-Q272)/Q272)*100,0),0)</f>
        <v>0</v>
      </c>
      <c r="T273">
        <v>0.01</v>
      </c>
      <c r="U273">
        <v>1800</v>
      </c>
      <c r="V273">
        <f>IF(A272=Emisiones_CO2_CO2eq_LA[[#This Row],[País]],IFERROR(Emisiones_CO2_CO2eq_LA[[#This Row],[Transporte (kilotoneladas CO₂e)]]-U272,0),0)</f>
        <v>100</v>
      </c>
      <c r="W273">
        <f>IF(A272=Emisiones_CO2_CO2eq_LA[[#This Row],[País]],IFERROR(((Emisiones_CO2_CO2eq_LA[[#This Row],[Transporte (kilotoneladas CO₂e)]]-U272)/U272)*100,0),0)</f>
        <v>5.8823529411764701</v>
      </c>
      <c r="X273">
        <v>0.189813350205631</v>
      </c>
      <c r="Y273">
        <v>800</v>
      </c>
      <c r="Z273">
        <f>IF(A272=Emisiones_CO2_CO2eq_LA[[#This Row],[País]],IFERROR(Emisiones_CO2_CO2eq_LA[[#This Row],[Manufactura y Construcción (kilotoneladas CO₂e)]]-Y272,0),0)</f>
        <v>100</v>
      </c>
      <c r="AA273">
        <f>IF(A272=Emisiones_CO2_CO2eq_LA[[#This Row],[País]],IFERROR(((Emisiones_CO2_CO2eq_LA[[#This Row],[Manufactura y Construcción (kilotoneladas CO₂e)]]-Y272)/Y272)*100,0),0)</f>
        <v>14.285714285714285</v>
      </c>
      <c r="AB273">
        <v>8.4361488980280494E-2</v>
      </c>
      <c r="AC273">
        <v>0</v>
      </c>
      <c r="AD273">
        <f>IF(A272=Emisiones_CO2_CO2eq_LA[[#This Row],[País]],IFERROR(Emisiones_CO2_CO2eq_LA[[#This Row],[Emisiones Fugitivas (kilotoneladas CO₂e)]]-AC272,0),0)</f>
        <v>0</v>
      </c>
      <c r="AE273">
        <f>IF(A272=Emisiones_CO2_CO2eq_LA[[#This Row],[País]],IFERROR(((Emisiones_CO2_CO2eq_LA[[#This Row],[Emisiones Fugitivas (kilotoneladas CO₂e)]]-AC272)/AC272)*100,0),0)</f>
        <v>0</v>
      </c>
      <c r="AF273">
        <v>0</v>
      </c>
      <c r="AG273">
        <v>300</v>
      </c>
      <c r="AH273">
        <f>IF(A272=Emisiones_CO2_CO2eq_LA[[#This Row],[País]],IFERROR(Emisiones_CO2_CO2eq_LA[[#This Row],[Electricidad y Calor (kilotoneladas CO₂e)]]-AG272,0),0)</f>
        <v>0</v>
      </c>
      <c r="AI273">
        <f>IF(A272=Emisiones_CO2_CO2eq_LA[[#This Row],[País]],IFERROR(((Emisiones_CO2_CO2eq_LA[[#This Row],[Electricidad y Calor (kilotoneladas CO₂e)]]-AG272)/AG272)*100,0),0)</f>
        <v>0</v>
      </c>
      <c r="AJ273">
        <v>3.16355583676051E-2</v>
      </c>
    </row>
    <row r="274" spans="1:36" x14ac:dyDescent="0.25">
      <c r="A274" t="s">
        <v>137</v>
      </c>
      <c r="B274" t="s">
        <v>137</v>
      </c>
      <c r="C274" t="s">
        <v>138</v>
      </c>
      <c r="D274">
        <v>1992</v>
      </c>
      <c r="E274">
        <v>500</v>
      </c>
      <c r="F274">
        <f>IF(A273=Emisiones_CO2_CO2eq_LA[[#This Row],[País]],IFERROR(Emisiones_CO2_CO2eq_LA[[#This Row],[Edificios (kilotoneladas CO₂e)]]-E273,0),0)</f>
        <v>0</v>
      </c>
      <c r="G274">
        <f>IF(A273=Emisiones_CO2_CO2eq_LA[[#This Row],[País]],IFERROR(((Emisiones_CO2_CO2eq_LA[[#This Row],[Edificios (kilotoneladas CO₂e)]]-E273)/E273)*100,0),0)</f>
        <v>0</v>
      </c>
      <c r="H274">
        <v>5.14986095375424E-2</v>
      </c>
      <c r="I274">
        <v>600</v>
      </c>
      <c r="J274">
        <f>IF(A273=Emisiones_CO2_CO2eq_LA[[#This Row],[País]],IFERROR(Emisiones_CO2_CO2eq_LA[[#This Row],[Industria (kilotoneladas CO₂e)]]-I273,0),0)</f>
        <v>-20</v>
      </c>
      <c r="K274">
        <f>IF(A273=Emisiones_CO2_CO2eq_LA[[#This Row],[País]],IFERROR(((Emisiones_CO2_CO2eq_LA[[#This Row],[Industria (kilotoneladas CO₂e)]]-I273)/I273)*100,0),0)</f>
        <v>-3.225806451612903</v>
      </c>
      <c r="L274">
        <v>6.1798331445050897E-2</v>
      </c>
      <c r="M274">
        <v>15250</v>
      </c>
      <c r="N274">
        <f>IF(A273=Emisiones_CO2_CO2eq_LA[[#This Row],[País]],IFERROR(Emisiones_CO2_CO2eq_LA[[#This Row],[UCTUS (kilotoneladas CO₂e)]]-M273,0),0)</f>
        <v>0</v>
      </c>
      <c r="O274">
        <f>IF(A273=Emisiones_CO2_CO2eq_LA[[#This Row],[País]],IFERROR(((Emisiones_CO2_CO2eq_LA[[#This Row],[UCTUS (kilotoneladas CO₂e)]]-M273)/M273)*100,0),0)</f>
        <v>0</v>
      </c>
      <c r="P274">
        <v>1.5707075908950401</v>
      </c>
      <c r="Q274">
        <v>100</v>
      </c>
      <c r="R274">
        <f>IF(A273=Emisiones_CO2_CO2eq_LA[[#This Row],[País]],IFERROR(Emisiones_CO2_CO2eq_LA[[#This Row],[Otras Quemas de Combustible (kilotoneladas CO₂e)]]-Q273,0),0)</f>
        <v>0</v>
      </c>
      <c r="S274">
        <f>IF(A273=Emisiones_CO2_CO2eq_LA[[#This Row],[País]],IFERROR(((Emisiones_CO2_CO2eq_LA[[#This Row],[Otras Quemas de Combustible (kilotoneladas CO₂e)]]-Q273)/Q273)*100,0),0)</f>
        <v>0</v>
      </c>
      <c r="T274">
        <v>0.01</v>
      </c>
      <c r="U274">
        <v>1900</v>
      </c>
      <c r="V274">
        <f>IF(A273=Emisiones_CO2_CO2eq_LA[[#This Row],[País]],IFERROR(Emisiones_CO2_CO2eq_LA[[#This Row],[Transporte (kilotoneladas CO₂e)]]-U273,0),0)</f>
        <v>100</v>
      </c>
      <c r="W274">
        <f>IF(A273=Emisiones_CO2_CO2eq_LA[[#This Row],[País]],IFERROR(((Emisiones_CO2_CO2eq_LA[[#This Row],[Transporte (kilotoneladas CO₂e)]]-U273)/U273)*100,0),0)</f>
        <v>5.5555555555555554</v>
      </c>
      <c r="X274">
        <v>0.19569471624266099</v>
      </c>
      <c r="Y274">
        <v>800</v>
      </c>
      <c r="Z274">
        <f>IF(A273=Emisiones_CO2_CO2eq_LA[[#This Row],[País]],IFERROR(Emisiones_CO2_CO2eq_LA[[#This Row],[Manufactura y Construcción (kilotoneladas CO₂e)]]-Y273,0),0)</f>
        <v>0</v>
      </c>
      <c r="AA274">
        <f>IF(A273=Emisiones_CO2_CO2eq_LA[[#This Row],[País]],IFERROR(((Emisiones_CO2_CO2eq_LA[[#This Row],[Manufactura y Construcción (kilotoneladas CO₂e)]]-Y273)/Y273)*100,0),0)</f>
        <v>0</v>
      </c>
      <c r="AB274">
        <v>8.2397775260067904E-2</v>
      </c>
      <c r="AC274">
        <v>0</v>
      </c>
      <c r="AD274">
        <f>IF(A273=Emisiones_CO2_CO2eq_LA[[#This Row],[País]],IFERROR(Emisiones_CO2_CO2eq_LA[[#This Row],[Emisiones Fugitivas (kilotoneladas CO₂e)]]-AC273,0),0)</f>
        <v>0</v>
      </c>
      <c r="AE274">
        <f>IF(A273=Emisiones_CO2_CO2eq_LA[[#This Row],[País]],IFERROR(((Emisiones_CO2_CO2eq_LA[[#This Row],[Emisiones Fugitivas (kilotoneladas CO₂e)]]-AC273)/AC273)*100,0),0)</f>
        <v>0</v>
      </c>
      <c r="AF274">
        <v>0</v>
      </c>
      <c r="AG274">
        <v>900</v>
      </c>
      <c r="AH274">
        <f>IF(A273=Emisiones_CO2_CO2eq_LA[[#This Row],[País]],IFERROR(Emisiones_CO2_CO2eq_LA[[#This Row],[Electricidad y Calor (kilotoneladas CO₂e)]]-AG273,0),0)</f>
        <v>600</v>
      </c>
      <c r="AI274">
        <f>IF(A273=Emisiones_CO2_CO2eq_LA[[#This Row],[País]],IFERROR(((Emisiones_CO2_CO2eq_LA[[#This Row],[Electricidad y Calor (kilotoneladas CO₂e)]]-AG273)/AG273)*100,0),0)</f>
        <v>200</v>
      </c>
      <c r="AJ274">
        <v>9.2697497167576401E-2</v>
      </c>
    </row>
    <row r="275" spans="1:36" x14ac:dyDescent="0.25">
      <c r="A275" t="s">
        <v>137</v>
      </c>
      <c r="B275" t="s">
        <v>137</v>
      </c>
      <c r="C275" t="s">
        <v>138</v>
      </c>
      <c r="D275">
        <v>1993</v>
      </c>
      <c r="E275">
        <v>600</v>
      </c>
      <c r="F275">
        <f>IF(A274=Emisiones_CO2_CO2eq_LA[[#This Row],[País]],IFERROR(Emisiones_CO2_CO2eq_LA[[#This Row],[Edificios (kilotoneladas CO₂e)]]-E274,0),0)</f>
        <v>100</v>
      </c>
      <c r="G275">
        <f>IF(A274=Emisiones_CO2_CO2eq_LA[[#This Row],[País]],IFERROR(((Emisiones_CO2_CO2eq_LA[[#This Row],[Edificios (kilotoneladas CO₂e)]]-E274)/E274)*100,0),0)</f>
        <v>20</v>
      </c>
      <c r="H275">
        <v>6.0368246302444903E-2</v>
      </c>
      <c r="I275">
        <v>480</v>
      </c>
      <c r="J275">
        <f>IF(A274=Emisiones_CO2_CO2eq_LA[[#This Row],[País]],IFERROR(Emisiones_CO2_CO2eq_LA[[#This Row],[Industria (kilotoneladas CO₂e)]]-I274,0),0)</f>
        <v>-120</v>
      </c>
      <c r="K275">
        <f>IF(A274=Emisiones_CO2_CO2eq_LA[[#This Row],[País]],IFERROR(((Emisiones_CO2_CO2eq_LA[[#This Row],[Industria (kilotoneladas CO₂e)]]-I274)/I274)*100,0),0)</f>
        <v>-20</v>
      </c>
      <c r="L275">
        <v>4.8294597041955899E-2</v>
      </c>
      <c r="M275">
        <v>15250</v>
      </c>
      <c r="N275">
        <f>IF(A274=Emisiones_CO2_CO2eq_LA[[#This Row],[País]],IFERROR(Emisiones_CO2_CO2eq_LA[[#This Row],[UCTUS (kilotoneladas CO₂e)]]-M274,0),0)</f>
        <v>0</v>
      </c>
      <c r="O275">
        <f>IF(A274=Emisiones_CO2_CO2eq_LA[[#This Row],[País]],IFERROR(((Emisiones_CO2_CO2eq_LA[[#This Row],[UCTUS (kilotoneladas CO₂e)]]-M274)/M274)*100,0),0)</f>
        <v>0</v>
      </c>
      <c r="P275">
        <v>1.5343595935204699</v>
      </c>
      <c r="Q275">
        <v>100</v>
      </c>
      <c r="R275">
        <f>IF(A274=Emisiones_CO2_CO2eq_LA[[#This Row],[País]],IFERROR(Emisiones_CO2_CO2eq_LA[[#This Row],[Otras Quemas de Combustible (kilotoneladas CO₂e)]]-Q274,0),0)</f>
        <v>0</v>
      </c>
      <c r="S275">
        <f>IF(A274=Emisiones_CO2_CO2eq_LA[[#This Row],[País]],IFERROR(((Emisiones_CO2_CO2eq_LA[[#This Row],[Otras Quemas de Combustible (kilotoneladas CO₂e)]]-Q274)/Q274)*100,0),0)</f>
        <v>0</v>
      </c>
      <c r="T275">
        <v>0.01</v>
      </c>
      <c r="U275">
        <v>2000</v>
      </c>
      <c r="V275">
        <f>IF(A274=Emisiones_CO2_CO2eq_LA[[#This Row],[País]],IFERROR(Emisiones_CO2_CO2eq_LA[[#This Row],[Transporte (kilotoneladas CO₂e)]]-U274,0),0)</f>
        <v>100</v>
      </c>
      <c r="W275">
        <f>IF(A274=Emisiones_CO2_CO2eq_LA[[#This Row],[País]],IFERROR(((Emisiones_CO2_CO2eq_LA[[#This Row],[Transporte (kilotoneladas CO₂e)]]-U274)/U274)*100,0),0)</f>
        <v>5.2631578947368416</v>
      </c>
      <c r="X275">
        <v>0.20122748767481599</v>
      </c>
      <c r="Y275">
        <v>1000</v>
      </c>
      <c r="Z275">
        <f>IF(A274=Emisiones_CO2_CO2eq_LA[[#This Row],[País]],IFERROR(Emisiones_CO2_CO2eq_LA[[#This Row],[Manufactura y Construcción (kilotoneladas CO₂e)]]-Y274,0),0)</f>
        <v>200</v>
      </c>
      <c r="AA275">
        <f>IF(A274=Emisiones_CO2_CO2eq_LA[[#This Row],[País]],IFERROR(((Emisiones_CO2_CO2eq_LA[[#This Row],[Manufactura y Construcción (kilotoneladas CO₂e)]]-Y274)/Y274)*100,0),0)</f>
        <v>25</v>
      </c>
      <c r="AB275">
        <v>0.100613743837408</v>
      </c>
      <c r="AC275">
        <v>0</v>
      </c>
      <c r="AD275">
        <f>IF(A274=Emisiones_CO2_CO2eq_LA[[#This Row],[País]],IFERROR(Emisiones_CO2_CO2eq_LA[[#This Row],[Emisiones Fugitivas (kilotoneladas CO₂e)]]-AC274,0),0)</f>
        <v>0</v>
      </c>
      <c r="AE275">
        <f>IF(A274=Emisiones_CO2_CO2eq_LA[[#This Row],[País]],IFERROR(((Emisiones_CO2_CO2eq_LA[[#This Row],[Emisiones Fugitivas (kilotoneladas CO₂e)]]-AC274)/AC274)*100,0),0)</f>
        <v>0</v>
      </c>
      <c r="AF275">
        <v>0</v>
      </c>
      <c r="AG275">
        <v>900</v>
      </c>
      <c r="AH275">
        <f>IF(A274=Emisiones_CO2_CO2eq_LA[[#This Row],[País]],IFERROR(Emisiones_CO2_CO2eq_LA[[#This Row],[Electricidad y Calor (kilotoneladas CO₂e)]]-AG274,0),0)</f>
        <v>0</v>
      </c>
      <c r="AI275">
        <f>IF(A274=Emisiones_CO2_CO2eq_LA[[#This Row],[País]],IFERROR(((Emisiones_CO2_CO2eq_LA[[#This Row],[Electricidad y Calor (kilotoneladas CO₂e)]]-AG274)/AG274)*100,0),0)</f>
        <v>0</v>
      </c>
      <c r="AJ275">
        <v>9.0552369453667306E-2</v>
      </c>
    </row>
    <row r="276" spans="1:36" x14ac:dyDescent="0.25">
      <c r="A276" t="s">
        <v>137</v>
      </c>
      <c r="B276" t="s">
        <v>137</v>
      </c>
      <c r="C276" t="s">
        <v>138</v>
      </c>
      <c r="D276">
        <v>1994</v>
      </c>
      <c r="E276">
        <v>600</v>
      </c>
      <c r="F276">
        <f>IF(A275=Emisiones_CO2_CO2eq_LA[[#This Row],[País]],IFERROR(Emisiones_CO2_CO2eq_LA[[#This Row],[Edificios (kilotoneladas CO₂e)]]-E275,0),0)</f>
        <v>0</v>
      </c>
      <c r="G276">
        <f>IF(A275=Emisiones_CO2_CO2eq_LA[[#This Row],[País]],IFERROR(((Emisiones_CO2_CO2eq_LA[[#This Row],[Edificios (kilotoneladas CO₂e)]]-E275)/E275)*100,0),0)</f>
        <v>0</v>
      </c>
      <c r="H276">
        <v>5.8985450255603603E-2</v>
      </c>
      <c r="I276">
        <v>510</v>
      </c>
      <c r="J276">
        <f>IF(A275=Emisiones_CO2_CO2eq_LA[[#This Row],[País]],IFERROR(Emisiones_CO2_CO2eq_LA[[#This Row],[Industria (kilotoneladas CO₂e)]]-I275,0),0)</f>
        <v>30</v>
      </c>
      <c r="K276">
        <f>IF(A275=Emisiones_CO2_CO2eq_LA[[#This Row],[País]],IFERROR(((Emisiones_CO2_CO2eq_LA[[#This Row],[Industria (kilotoneladas CO₂e)]]-I275)/I275)*100,0),0)</f>
        <v>6.25</v>
      </c>
      <c r="L276">
        <v>5.0137632717263E-2</v>
      </c>
      <c r="M276">
        <v>15250</v>
      </c>
      <c r="N276">
        <f>IF(A275=Emisiones_CO2_CO2eq_LA[[#This Row],[País]],IFERROR(Emisiones_CO2_CO2eq_LA[[#This Row],[UCTUS (kilotoneladas CO₂e)]]-M275,0),0)</f>
        <v>0</v>
      </c>
      <c r="O276">
        <f>IF(A275=Emisiones_CO2_CO2eq_LA[[#This Row],[País]],IFERROR(((Emisiones_CO2_CO2eq_LA[[#This Row],[UCTUS (kilotoneladas CO₂e)]]-M275)/M275)*100,0),0)</f>
        <v>0</v>
      </c>
      <c r="P276">
        <v>1.4992135273299201</v>
      </c>
      <c r="Q276">
        <v>100</v>
      </c>
      <c r="R276">
        <f>IF(A275=Emisiones_CO2_CO2eq_LA[[#This Row],[País]],IFERROR(Emisiones_CO2_CO2eq_LA[[#This Row],[Otras Quemas de Combustible (kilotoneladas CO₂e)]]-Q275,0),0)</f>
        <v>0</v>
      </c>
      <c r="S276">
        <f>IF(A275=Emisiones_CO2_CO2eq_LA[[#This Row],[País]],IFERROR(((Emisiones_CO2_CO2eq_LA[[#This Row],[Otras Quemas de Combustible (kilotoneladas CO₂e)]]-Q275)/Q275)*100,0),0)</f>
        <v>0</v>
      </c>
      <c r="T276">
        <v>0.01</v>
      </c>
      <c r="U276">
        <v>2200</v>
      </c>
      <c r="V276">
        <f>IF(A275=Emisiones_CO2_CO2eq_LA[[#This Row],[País]],IFERROR(Emisiones_CO2_CO2eq_LA[[#This Row],[Transporte (kilotoneladas CO₂e)]]-U275,0),0)</f>
        <v>200</v>
      </c>
      <c r="W276">
        <f>IF(A275=Emisiones_CO2_CO2eq_LA[[#This Row],[País]],IFERROR(((Emisiones_CO2_CO2eq_LA[[#This Row],[Transporte (kilotoneladas CO₂e)]]-U275)/U275)*100,0),0)</f>
        <v>10</v>
      </c>
      <c r="X276">
        <v>0.21627998427054601</v>
      </c>
      <c r="Y276">
        <v>1100</v>
      </c>
      <c r="Z276">
        <f>IF(A275=Emisiones_CO2_CO2eq_LA[[#This Row],[País]],IFERROR(Emisiones_CO2_CO2eq_LA[[#This Row],[Manufactura y Construcción (kilotoneladas CO₂e)]]-Y275,0),0)</f>
        <v>100</v>
      </c>
      <c r="AA276">
        <f>IF(A275=Emisiones_CO2_CO2eq_LA[[#This Row],[País]],IFERROR(((Emisiones_CO2_CO2eq_LA[[#This Row],[Manufactura y Construcción (kilotoneladas CO₂e)]]-Y275)/Y275)*100,0),0)</f>
        <v>10</v>
      </c>
      <c r="AB276">
        <v>0.10813999213527301</v>
      </c>
      <c r="AC276">
        <v>0</v>
      </c>
      <c r="AD276">
        <f>IF(A275=Emisiones_CO2_CO2eq_LA[[#This Row],[País]],IFERROR(Emisiones_CO2_CO2eq_LA[[#This Row],[Emisiones Fugitivas (kilotoneladas CO₂e)]]-AC275,0),0)</f>
        <v>0</v>
      </c>
      <c r="AE276">
        <f>IF(A275=Emisiones_CO2_CO2eq_LA[[#This Row],[País]],IFERROR(((Emisiones_CO2_CO2eq_LA[[#This Row],[Emisiones Fugitivas (kilotoneladas CO₂e)]]-AC275)/AC275)*100,0),0)</f>
        <v>0</v>
      </c>
      <c r="AF276">
        <v>0</v>
      </c>
      <c r="AG276">
        <v>900</v>
      </c>
      <c r="AH276">
        <f>IF(A275=Emisiones_CO2_CO2eq_LA[[#This Row],[País]],IFERROR(Emisiones_CO2_CO2eq_LA[[#This Row],[Electricidad y Calor (kilotoneladas CO₂e)]]-AG275,0),0)</f>
        <v>0</v>
      </c>
      <c r="AI276">
        <f>IF(A275=Emisiones_CO2_CO2eq_LA[[#This Row],[País]],IFERROR(((Emisiones_CO2_CO2eq_LA[[#This Row],[Electricidad y Calor (kilotoneladas CO₂e)]]-AG275)/AG275)*100,0),0)</f>
        <v>0</v>
      </c>
      <c r="AJ276">
        <v>8.8478175383405397E-2</v>
      </c>
    </row>
    <row r="277" spans="1:36" x14ac:dyDescent="0.25">
      <c r="A277" t="s">
        <v>137</v>
      </c>
      <c r="B277" t="s">
        <v>137</v>
      </c>
      <c r="C277" t="s">
        <v>138</v>
      </c>
      <c r="D277">
        <v>1995</v>
      </c>
      <c r="E277">
        <v>600</v>
      </c>
      <c r="F277">
        <f>IF(A276=Emisiones_CO2_CO2eq_LA[[#This Row],[País]],IFERROR(Emisiones_CO2_CO2eq_LA[[#This Row],[Edificios (kilotoneladas CO₂e)]]-E276,0),0)</f>
        <v>0</v>
      </c>
      <c r="G277">
        <f>IF(A276=Emisiones_CO2_CO2eq_LA[[#This Row],[País]],IFERROR(((Emisiones_CO2_CO2eq_LA[[#This Row],[Edificios (kilotoneladas CO₂e)]]-E276)/E276)*100,0),0)</f>
        <v>0</v>
      </c>
      <c r="H277">
        <v>5.7647963105303603E-2</v>
      </c>
      <c r="I277">
        <v>500</v>
      </c>
      <c r="J277">
        <f>IF(A276=Emisiones_CO2_CO2eq_LA[[#This Row],[País]],IFERROR(Emisiones_CO2_CO2eq_LA[[#This Row],[Industria (kilotoneladas CO₂e)]]-I276,0),0)</f>
        <v>-10</v>
      </c>
      <c r="K277">
        <f>IF(A276=Emisiones_CO2_CO2eq_LA[[#This Row],[País]],IFERROR(((Emisiones_CO2_CO2eq_LA[[#This Row],[Industria (kilotoneladas CO₂e)]]-I276)/I276)*100,0),0)</f>
        <v>-1.9607843137254901</v>
      </c>
      <c r="L277">
        <v>4.8039969254419598E-2</v>
      </c>
      <c r="M277">
        <v>15250</v>
      </c>
      <c r="N277">
        <f>IF(A276=Emisiones_CO2_CO2eq_LA[[#This Row],[País]],IFERROR(Emisiones_CO2_CO2eq_LA[[#This Row],[UCTUS (kilotoneladas CO₂e)]]-M276,0),0)</f>
        <v>0</v>
      </c>
      <c r="O277">
        <f>IF(A276=Emisiones_CO2_CO2eq_LA[[#This Row],[País]],IFERROR(((Emisiones_CO2_CO2eq_LA[[#This Row],[UCTUS (kilotoneladas CO₂e)]]-M276)/M276)*100,0),0)</f>
        <v>0</v>
      </c>
      <c r="P277">
        <v>1.4652190622598</v>
      </c>
      <c r="Q277">
        <v>100</v>
      </c>
      <c r="R277">
        <f>IF(A276=Emisiones_CO2_CO2eq_LA[[#This Row],[País]],IFERROR(Emisiones_CO2_CO2eq_LA[[#This Row],[Otras Quemas de Combustible (kilotoneladas CO₂e)]]-Q276,0),0)</f>
        <v>0</v>
      </c>
      <c r="S277">
        <f>IF(A276=Emisiones_CO2_CO2eq_LA[[#This Row],[País]],IFERROR(((Emisiones_CO2_CO2eq_LA[[#This Row],[Otras Quemas de Combustible (kilotoneladas CO₂e)]]-Q276)/Q276)*100,0),0)</f>
        <v>0</v>
      </c>
      <c r="T277">
        <v>0.01</v>
      </c>
      <c r="U277">
        <v>2700</v>
      </c>
      <c r="V277">
        <f>IF(A276=Emisiones_CO2_CO2eq_LA[[#This Row],[País]],IFERROR(Emisiones_CO2_CO2eq_LA[[#This Row],[Transporte (kilotoneladas CO₂e)]]-U276,0),0)</f>
        <v>500</v>
      </c>
      <c r="W277">
        <f>IF(A276=Emisiones_CO2_CO2eq_LA[[#This Row],[País]],IFERROR(((Emisiones_CO2_CO2eq_LA[[#This Row],[Transporte (kilotoneladas CO₂e)]]-U276)/U276)*100,0),0)</f>
        <v>22.727272727272727</v>
      </c>
      <c r="X277">
        <v>0.25941583397386597</v>
      </c>
      <c r="Y277">
        <v>1300</v>
      </c>
      <c r="Z277">
        <f>IF(A276=Emisiones_CO2_CO2eq_LA[[#This Row],[País]],IFERROR(Emisiones_CO2_CO2eq_LA[[#This Row],[Manufactura y Construcción (kilotoneladas CO₂e)]]-Y276,0),0)</f>
        <v>200</v>
      </c>
      <c r="AA277">
        <f>IF(A276=Emisiones_CO2_CO2eq_LA[[#This Row],[País]],IFERROR(((Emisiones_CO2_CO2eq_LA[[#This Row],[Manufactura y Construcción (kilotoneladas CO₂e)]]-Y276)/Y276)*100,0),0)</f>
        <v>18.181818181818183</v>
      </c>
      <c r="AB277">
        <v>0.12490392006149099</v>
      </c>
      <c r="AC277">
        <v>0</v>
      </c>
      <c r="AD277">
        <f>IF(A276=Emisiones_CO2_CO2eq_LA[[#This Row],[País]],IFERROR(Emisiones_CO2_CO2eq_LA[[#This Row],[Emisiones Fugitivas (kilotoneladas CO₂e)]]-AC276,0),0)</f>
        <v>0</v>
      </c>
      <c r="AE277">
        <f>IF(A276=Emisiones_CO2_CO2eq_LA[[#This Row],[País]],IFERROR(((Emisiones_CO2_CO2eq_LA[[#This Row],[Emisiones Fugitivas (kilotoneladas CO₂e)]]-AC276)/AC276)*100,0),0)</f>
        <v>0</v>
      </c>
      <c r="AF277">
        <v>0</v>
      </c>
      <c r="AG277">
        <v>1100</v>
      </c>
      <c r="AH277">
        <f>IF(A276=Emisiones_CO2_CO2eq_LA[[#This Row],[País]],IFERROR(Emisiones_CO2_CO2eq_LA[[#This Row],[Electricidad y Calor (kilotoneladas CO₂e)]]-AG276,0),0)</f>
        <v>200</v>
      </c>
      <c r="AI277">
        <f>IF(A276=Emisiones_CO2_CO2eq_LA[[#This Row],[País]],IFERROR(((Emisiones_CO2_CO2eq_LA[[#This Row],[Electricidad y Calor (kilotoneladas CO₂e)]]-AG276)/AG276)*100,0),0)</f>
        <v>22.222222222222221</v>
      </c>
      <c r="AJ277">
        <v>0.105687932359723</v>
      </c>
    </row>
    <row r="278" spans="1:36" x14ac:dyDescent="0.25">
      <c r="A278" t="s">
        <v>137</v>
      </c>
      <c r="B278" t="s">
        <v>137</v>
      </c>
      <c r="C278" t="s">
        <v>138</v>
      </c>
      <c r="D278">
        <v>1996</v>
      </c>
      <c r="E278">
        <v>600</v>
      </c>
      <c r="F278">
        <f>IF(A277=Emisiones_CO2_CO2eq_LA[[#This Row],[País]],IFERROR(Emisiones_CO2_CO2eq_LA[[#This Row],[Edificios (kilotoneladas CO₂e)]]-E277,0),0)</f>
        <v>0</v>
      </c>
      <c r="G278">
        <f>IF(A277=Emisiones_CO2_CO2eq_LA[[#This Row],[País]],IFERROR(((Emisiones_CO2_CO2eq_LA[[#This Row],[Edificios (kilotoneladas CO₂e)]]-E277)/E277)*100,0),0)</f>
        <v>0</v>
      </c>
      <c r="H278">
        <v>5.6353902507748597E-2</v>
      </c>
      <c r="I278">
        <v>470</v>
      </c>
      <c r="J278">
        <f>IF(A277=Emisiones_CO2_CO2eq_LA[[#This Row],[País]],IFERROR(Emisiones_CO2_CO2eq_LA[[#This Row],[Industria (kilotoneladas CO₂e)]]-I277,0),0)</f>
        <v>-30</v>
      </c>
      <c r="K278">
        <f>IF(A277=Emisiones_CO2_CO2eq_LA[[#This Row],[País]],IFERROR(((Emisiones_CO2_CO2eq_LA[[#This Row],[Industria (kilotoneladas CO₂e)]]-I277)/I277)*100,0),0)</f>
        <v>-6</v>
      </c>
      <c r="L278">
        <v>4.4143890297736403E-2</v>
      </c>
      <c r="M278">
        <v>15250</v>
      </c>
      <c r="N278">
        <f>IF(A277=Emisiones_CO2_CO2eq_LA[[#This Row],[País]],IFERROR(Emisiones_CO2_CO2eq_LA[[#This Row],[UCTUS (kilotoneladas CO₂e)]]-M277,0),0)</f>
        <v>0</v>
      </c>
      <c r="O278">
        <f>IF(A277=Emisiones_CO2_CO2eq_LA[[#This Row],[País]],IFERROR(((Emisiones_CO2_CO2eq_LA[[#This Row],[UCTUS (kilotoneladas CO₂e)]]-M277)/M277)*100,0),0)</f>
        <v>0</v>
      </c>
      <c r="P278">
        <v>1.4323283554052699</v>
      </c>
      <c r="Q278">
        <v>100</v>
      </c>
      <c r="R278">
        <f>IF(A277=Emisiones_CO2_CO2eq_LA[[#This Row],[País]],IFERROR(Emisiones_CO2_CO2eq_LA[[#This Row],[Otras Quemas de Combustible (kilotoneladas CO₂e)]]-Q277,0),0)</f>
        <v>0</v>
      </c>
      <c r="S278">
        <f>IF(A277=Emisiones_CO2_CO2eq_LA[[#This Row],[País]],IFERROR(((Emisiones_CO2_CO2eq_LA[[#This Row],[Otras Quemas de Combustible (kilotoneladas CO₂e)]]-Q277)/Q277)*100,0),0)</f>
        <v>0</v>
      </c>
      <c r="T278">
        <v>0.01</v>
      </c>
      <c r="U278">
        <v>2700</v>
      </c>
      <c r="V278">
        <f>IF(A277=Emisiones_CO2_CO2eq_LA[[#This Row],[País]],IFERROR(Emisiones_CO2_CO2eq_LA[[#This Row],[Transporte (kilotoneladas CO₂e)]]-U277,0),0)</f>
        <v>0</v>
      </c>
      <c r="W278">
        <f>IF(A277=Emisiones_CO2_CO2eq_LA[[#This Row],[País]],IFERROR(((Emisiones_CO2_CO2eq_LA[[#This Row],[Transporte (kilotoneladas CO₂e)]]-U277)/U277)*100,0),0)</f>
        <v>0</v>
      </c>
      <c r="X278">
        <v>0.25359256128486901</v>
      </c>
      <c r="Y278">
        <v>1200</v>
      </c>
      <c r="Z278">
        <f>IF(A277=Emisiones_CO2_CO2eq_LA[[#This Row],[País]],IFERROR(Emisiones_CO2_CO2eq_LA[[#This Row],[Manufactura y Construcción (kilotoneladas CO₂e)]]-Y277,0),0)</f>
        <v>-100</v>
      </c>
      <c r="AA278">
        <f>IF(A277=Emisiones_CO2_CO2eq_LA[[#This Row],[País]],IFERROR(((Emisiones_CO2_CO2eq_LA[[#This Row],[Manufactura y Construcción (kilotoneladas CO₂e)]]-Y277)/Y277)*100,0),0)</f>
        <v>-7.6923076923076925</v>
      </c>
      <c r="AB278">
        <v>0.112707805015497</v>
      </c>
      <c r="AC278">
        <v>0</v>
      </c>
      <c r="AD278">
        <f>IF(A277=Emisiones_CO2_CO2eq_LA[[#This Row],[País]],IFERROR(Emisiones_CO2_CO2eq_LA[[#This Row],[Emisiones Fugitivas (kilotoneladas CO₂e)]]-AC277,0),0)</f>
        <v>0</v>
      </c>
      <c r="AE278">
        <f>IF(A277=Emisiones_CO2_CO2eq_LA[[#This Row],[País]],IFERROR(((Emisiones_CO2_CO2eq_LA[[#This Row],[Emisiones Fugitivas (kilotoneladas CO₂e)]]-AC277)/AC277)*100,0),0)</f>
        <v>0</v>
      </c>
      <c r="AF278">
        <v>0</v>
      </c>
      <c r="AG278">
        <v>1000</v>
      </c>
      <c r="AH278">
        <f>IF(A277=Emisiones_CO2_CO2eq_LA[[#This Row],[País]],IFERROR(Emisiones_CO2_CO2eq_LA[[#This Row],[Electricidad y Calor (kilotoneladas CO₂e)]]-AG277,0),0)</f>
        <v>-100</v>
      </c>
      <c r="AI278">
        <f>IF(A277=Emisiones_CO2_CO2eq_LA[[#This Row],[País]],IFERROR(((Emisiones_CO2_CO2eq_LA[[#This Row],[Electricidad y Calor (kilotoneladas CO₂e)]]-AG277)/AG277)*100,0),0)</f>
        <v>-9.0909090909090917</v>
      </c>
      <c r="AJ278">
        <v>9.3923170846247697E-2</v>
      </c>
    </row>
    <row r="279" spans="1:36" x14ac:dyDescent="0.25">
      <c r="A279" t="s">
        <v>137</v>
      </c>
      <c r="B279" t="s">
        <v>137</v>
      </c>
      <c r="C279" t="s">
        <v>138</v>
      </c>
      <c r="D279">
        <v>1997</v>
      </c>
      <c r="E279">
        <v>700</v>
      </c>
      <c r="F279">
        <f>IF(A278=Emisiones_CO2_CO2eq_LA[[#This Row],[País]],IFERROR(Emisiones_CO2_CO2eq_LA[[#This Row],[Edificios (kilotoneladas CO₂e)]]-E278,0),0)</f>
        <v>100</v>
      </c>
      <c r="G279">
        <f>IF(A278=Emisiones_CO2_CO2eq_LA[[#This Row],[País]],IFERROR(((Emisiones_CO2_CO2eq_LA[[#This Row],[Edificios (kilotoneladas CO₂e)]]-E278)/E278)*100,0),0)</f>
        <v>16.666666666666664</v>
      </c>
      <c r="H279">
        <v>6.4290962527553203E-2</v>
      </c>
      <c r="I279">
        <v>550</v>
      </c>
      <c r="J279">
        <f>IF(A278=Emisiones_CO2_CO2eq_LA[[#This Row],[País]],IFERROR(Emisiones_CO2_CO2eq_LA[[#This Row],[Industria (kilotoneladas CO₂e)]]-I278,0),0)</f>
        <v>80</v>
      </c>
      <c r="K279">
        <f>IF(A278=Emisiones_CO2_CO2eq_LA[[#This Row],[País]],IFERROR(((Emisiones_CO2_CO2eq_LA[[#This Row],[Industria (kilotoneladas CO₂e)]]-I278)/I278)*100,0),0)</f>
        <v>17.021276595744681</v>
      </c>
      <c r="L279">
        <v>5.05143277002204E-2</v>
      </c>
      <c r="M279">
        <v>15250</v>
      </c>
      <c r="N279">
        <f>IF(A278=Emisiones_CO2_CO2eq_LA[[#This Row],[País]],IFERROR(Emisiones_CO2_CO2eq_LA[[#This Row],[UCTUS (kilotoneladas CO₂e)]]-M278,0),0)</f>
        <v>0</v>
      </c>
      <c r="O279">
        <f>IF(A278=Emisiones_CO2_CO2eq_LA[[#This Row],[País]],IFERROR(((Emisiones_CO2_CO2eq_LA[[#This Row],[UCTUS (kilotoneladas CO₂e)]]-M278)/M278)*100,0),0)</f>
        <v>0</v>
      </c>
      <c r="P279">
        <v>1.40062454077883</v>
      </c>
      <c r="Q279">
        <v>100</v>
      </c>
      <c r="R279">
        <f>IF(A278=Emisiones_CO2_CO2eq_LA[[#This Row],[País]],IFERROR(Emisiones_CO2_CO2eq_LA[[#This Row],[Otras Quemas de Combustible (kilotoneladas CO₂e)]]-Q278,0),0)</f>
        <v>0</v>
      </c>
      <c r="S279">
        <f>IF(A278=Emisiones_CO2_CO2eq_LA[[#This Row],[País]],IFERROR(((Emisiones_CO2_CO2eq_LA[[#This Row],[Otras Quemas de Combustible (kilotoneladas CO₂e)]]-Q278)/Q278)*100,0),0)</f>
        <v>0</v>
      </c>
      <c r="T279">
        <v>0.01</v>
      </c>
      <c r="U279">
        <v>2900</v>
      </c>
      <c r="V279">
        <f>IF(A278=Emisiones_CO2_CO2eq_LA[[#This Row],[País]],IFERROR(Emisiones_CO2_CO2eq_LA[[#This Row],[Transporte (kilotoneladas CO₂e)]]-U278,0),0)</f>
        <v>200</v>
      </c>
      <c r="W279">
        <f>IF(A278=Emisiones_CO2_CO2eq_LA[[#This Row],[País]],IFERROR(((Emisiones_CO2_CO2eq_LA[[#This Row],[Transporte (kilotoneladas CO₂e)]]-U278)/U278)*100,0),0)</f>
        <v>7.4074074074074066</v>
      </c>
      <c r="X279">
        <v>0.26634827332843403</v>
      </c>
      <c r="Y279">
        <v>1300</v>
      </c>
      <c r="Z279">
        <f>IF(A278=Emisiones_CO2_CO2eq_LA[[#This Row],[País]],IFERROR(Emisiones_CO2_CO2eq_LA[[#This Row],[Manufactura y Construcción (kilotoneladas CO₂e)]]-Y278,0),0)</f>
        <v>100</v>
      </c>
      <c r="AA279">
        <f>IF(A278=Emisiones_CO2_CO2eq_LA[[#This Row],[País]],IFERROR(((Emisiones_CO2_CO2eq_LA[[#This Row],[Manufactura y Construcción (kilotoneladas CO₂e)]]-Y278)/Y278)*100,0),0)</f>
        <v>8.3333333333333321</v>
      </c>
      <c r="AB279">
        <v>0.119397501836884</v>
      </c>
      <c r="AC279">
        <v>0</v>
      </c>
      <c r="AD279">
        <f>IF(A278=Emisiones_CO2_CO2eq_LA[[#This Row],[País]],IFERROR(Emisiones_CO2_CO2eq_LA[[#This Row],[Emisiones Fugitivas (kilotoneladas CO₂e)]]-AC278,0),0)</f>
        <v>0</v>
      </c>
      <c r="AE279">
        <f>IF(A278=Emisiones_CO2_CO2eq_LA[[#This Row],[País]],IFERROR(((Emisiones_CO2_CO2eq_LA[[#This Row],[Emisiones Fugitivas (kilotoneladas CO₂e)]]-AC278)/AC278)*100,0),0)</f>
        <v>0</v>
      </c>
      <c r="AF279">
        <v>0</v>
      </c>
      <c r="AG279">
        <v>1100</v>
      </c>
      <c r="AH279">
        <f>IF(A278=Emisiones_CO2_CO2eq_LA[[#This Row],[País]],IFERROR(Emisiones_CO2_CO2eq_LA[[#This Row],[Electricidad y Calor (kilotoneladas CO₂e)]]-AG278,0),0)</f>
        <v>100</v>
      </c>
      <c r="AI279">
        <f>IF(A278=Emisiones_CO2_CO2eq_LA[[#This Row],[País]],IFERROR(((Emisiones_CO2_CO2eq_LA[[#This Row],[Electricidad y Calor (kilotoneladas CO₂e)]]-AG278)/AG278)*100,0),0)</f>
        <v>10</v>
      </c>
      <c r="AJ279">
        <v>0.10102865540044</v>
      </c>
    </row>
    <row r="280" spans="1:36" x14ac:dyDescent="0.25">
      <c r="A280" t="s">
        <v>137</v>
      </c>
      <c r="B280" t="s">
        <v>137</v>
      </c>
      <c r="C280" t="s">
        <v>138</v>
      </c>
      <c r="D280">
        <v>1998</v>
      </c>
      <c r="E280">
        <v>800</v>
      </c>
      <c r="F280">
        <f>IF(A279=Emisiones_CO2_CO2eq_LA[[#This Row],[País]],IFERROR(Emisiones_CO2_CO2eq_LA[[#This Row],[Edificios (kilotoneladas CO₂e)]]-E279,0),0)</f>
        <v>100</v>
      </c>
      <c r="G280">
        <f>IF(A279=Emisiones_CO2_CO2eq_LA[[#This Row],[País]],IFERROR(((Emisiones_CO2_CO2eq_LA[[#This Row],[Edificios (kilotoneladas CO₂e)]]-E279)/E279)*100,0),0)</f>
        <v>14.285714285714285</v>
      </c>
      <c r="H280">
        <v>7.1851984911083105E-2</v>
      </c>
      <c r="I280">
        <v>640</v>
      </c>
      <c r="J280">
        <f>IF(A279=Emisiones_CO2_CO2eq_LA[[#This Row],[País]],IFERROR(Emisiones_CO2_CO2eq_LA[[#This Row],[Industria (kilotoneladas CO₂e)]]-I279,0),0)</f>
        <v>90</v>
      </c>
      <c r="K280">
        <f>IF(A279=Emisiones_CO2_CO2eq_LA[[#This Row],[País]],IFERROR(((Emisiones_CO2_CO2eq_LA[[#This Row],[Industria (kilotoneladas CO₂e)]]-I279)/I279)*100,0),0)</f>
        <v>16.363636363636363</v>
      </c>
      <c r="L280">
        <v>5.7481587928866498E-2</v>
      </c>
      <c r="M280">
        <v>15250</v>
      </c>
      <c r="N280">
        <f>IF(A279=Emisiones_CO2_CO2eq_LA[[#This Row],[País]],IFERROR(Emisiones_CO2_CO2eq_LA[[#This Row],[UCTUS (kilotoneladas CO₂e)]]-M279,0),0)</f>
        <v>0</v>
      </c>
      <c r="O280">
        <f>IF(A279=Emisiones_CO2_CO2eq_LA[[#This Row],[País]],IFERROR(((Emisiones_CO2_CO2eq_LA[[#This Row],[UCTUS (kilotoneladas CO₂e)]]-M279)/M279)*100,0),0)</f>
        <v>0</v>
      </c>
      <c r="P280">
        <v>1.36967846236752</v>
      </c>
      <c r="Q280">
        <v>100</v>
      </c>
      <c r="R280">
        <f>IF(A279=Emisiones_CO2_CO2eq_LA[[#This Row],[País]],IFERROR(Emisiones_CO2_CO2eq_LA[[#This Row],[Otras Quemas de Combustible (kilotoneladas CO₂e)]]-Q279,0),0)</f>
        <v>0</v>
      </c>
      <c r="S280">
        <f>IF(A279=Emisiones_CO2_CO2eq_LA[[#This Row],[País]],IFERROR(((Emisiones_CO2_CO2eq_LA[[#This Row],[Otras Quemas de Combustible (kilotoneladas CO₂e)]]-Q279)/Q279)*100,0),0)</f>
        <v>0</v>
      </c>
      <c r="T280">
        <v>0.01</v>
      </c>
      <c r="U280">
        <v>3400</v>
      </c>
      <c r="V280">
        <f>IF(A279=Emisiones_CO2_CO2eq_LA[[#This Row],[País]],IFERROR(Emisiones_CO2_CO2eq_LA[[#This Row],[Transporte (kilotoneladas CO₂e)]]-U279,0),0)</f>
        <v>500</v>
      </c>
      <c r="W280">
        <f>IF(A279=Emisiones_CO2_CO2eq_LA[[#This Row],[País]],IFERROR(((Emisiones_CO2_CO2eq_LA[[#This Row],[Transporte (kilotoneladas CO₂e)]]-U279)/U279)*100,0),0)</f>
        <v>17.241379310344829</v>
      </c>
      <c r="X280">
        <v>0.30537093587210301</v>
      </c>
      <c r="Y280">
        <v>1300</v>
      </c>
      <c r="Z280">
        <f>IF(A279=Emisiones_CO2_CO2eq_LA[[#This Row],[País]],IFERROR(Emisiones_CO2_CO2eq_LA[[#This Row],[Manufactura y Construcción (kilotoneladas CO₂e)]]-Y279,0),0)</f>
        <v>0</v>
      </c>
      <c r="AA280">
        <f>IF(A279=Emisiones_CO2_CO2eq_LA[[#This Row],[País]],IFERROR(((Emisiones_CO2_CO2eq_LA[[#This Row],[Manufactura y Construcción (kilotoneladas CO₂e)]]-Y279)/Y279)*100,0),0)</f>
        <v>0</v>
      </c>
      <c r="AB280">
        <v>0.11675947548050999</v>
      </c>
      <c r="AC280">
        <v>0</v>
      </c>
      <c r="AD280">
        <f>IF(A279=Emisiones_CO2_CO2eq_LA[[#This Row],[País]],IFERROR(Emisiones_CO2_CO2eq_LA[[#This Row],[Emisiones Fugitivas (kilotoneladas CO₂e)]]-AC279,0),0)</f>
        <v>0</v>
      </c>
      <c r="AE280">
        <f>IF(A279=Emisiones_CO2_CO2eq_LA[[#This Row],[País]],IFERROR(((Emisiones_CO2_CO2eq_LA[[#This Row],[Emisiones Fugitivas (kilotoneladas CO₂e)]]-AC279)/AC279)*100,0),0)</f>
        <v>0</v>
      </c>
      <c r="AF280">
        <v>0</v>
      </c>
      <c r="AG280">
        <v>2100</v>
      </c>
      <c r="AH280">
        <f>IF(A279=Emisiones_CO2_CO2eq_LA[[#This Row],[País]],IFERROR(Emisiones_CO2_CO2eq_LA[[#This Row],[Electricidad y Calor (kilotoneladas CO₂e)]]-AG279,0),0)</f>
        <v>1000</v>
      </c>
      <c r="AI280">
        <f>IF(A279=Emisiones_CO2_CO2eq_LA[[#This Row],[País]],IFERROR(((Emisiones_CO2_CO2eq_LA[[#This Row],[Electricidad y Calor (kilotoneladas CO₂e)]]-AG279)/AG279)*100,0),0)</f>
        <v>90.909090909090907</v>
      </c>
      <c r="AJ280">
        <v>0.18861146039159299</v>
      </c>
    </row>
    <row r="281" spans="1:36" x14ac:dyDescent="0.25">
      <c r="A281" t="s">
        <v>137</v>
      </c>
      <c r="B281" t="s">
        <v>137</v>
      </c>
      <c r="C281" t="s">
        <v>138</v>
      </c>
      <c r="D281">
        <v>1999</v>
      </c>
      <c r="E281">
        <v>900</v>
      </c>
      <c r="F281">
        <f>IF(A280=Emisiones_CO2_CO2eq_LA[[#This Row],[País]],IFERROR(Emisiones_CO2_CO2eq_LA[[#This Row],[Edificios (kilotoneladas CO₂e)]]-E280,0),0)</f>
        <v>100</v>
      </c>
      <c r="G281">
        <f>IF(A280=Emisiones_CO2_CO2eq_LA[[#This Row],[País]],IFERROR(((Emisiones_CO2_CO2eq_LA[[#This Row],[Edificios (kilotoneladas CO₂e)]]-E280)/E280)*100,0),0)</f>
        <v>12.5</v>
      </c>
      <c r="H281">
        <v>7.9037498902256906E-2</v>
      </c>
      <c r="I281">
        <v>680</v>
      </c>
      <c r="J281">
        <f>IF(A280=Emisiones_CO2_CO2eq_LA[[#This Row],[País]],IFERROR(Emisiones_CO2_CO2eq_LA[[#This Row],[Industria (kilotoneladas CO₂e)]]-I280,0),0)</f>
        <v>40</v>
      </c>
      <c r="K281">
        <f>IF(A280=Emisiones_CO2_CO2eq_LA[[#This Row],[País]],IFERROR(((Emisiones_CO2_CO2eq_LA[[#This Row],[Industria (kilotoneladas CO₂e)]]-I280)/I280)*100,0),0)</f>
        <v>6.25</v>
      </c>
      <c r="L281">
        <v>5.9717221392816301E-2</v>
      </c>
      <c r="M281">
        <v>15250</v>
      </c>
      <c r="N281">
        <f>IF(A280=Emisiones_CO2_CO2eq_LA[[#This Row],[País]],IFERROR(Emisiones_CO2_CO2eq_LA[[#This Row],[UCTUS (kilotoneladas CO₂e)]]-M280,0),0)</f>
        <v>0</v>
      </c>
      <c r="O281">
        <f>IF(A280=Emisiones_CO2_CO2eq_LA[[#This Row],[País]],IFERROR(((Emisiones_CO2_CO2eq_LA[[#This Row],[UCTUS (kilotoneladas CO₂e)]]-M280)/M280)*100,0),0)</f>
        <v>0</v>
      </c>
      <c r="P281">
        <v>1.33924650917713</v>
      </c>
      <c r="Q281">
        <v>100</v>
      </c>
      <c r="R281">
        <f>IF(A280=Emisiones_CO2_CO2eq_LA[[#This Row],[País]],IFERROR(Emisiones_CO2_CO2eq_LA[[#This Row],[Otras Quemas de Combustible (kilotoneladas CO₂e)]]-Q280,0),0)</f>
        <v>0</v>
      </c>
      <c r="S281">
        <f>IF(A280=Emisiones_CO2_CO2eq_LA[[#This Row],[País]],IFERROR(((Emisiones_CO2_CO2eq_LA[[#This Row],[Otras Quemas de Combustible (kilotoneladas CO₂e)]]-Q280)/Q280)*100,0),0)</f>
        <v>0</v>
      </c>
      <c r="T281">
        <v>0.01</v>
      </c>
      <c r="U281">
        <v>3600</v>
      </c>
      <c r="V281">
        <f>IF(A280=Emisiones_CO2_CO2eq_LA[[#This Row],[País]],IFERROR(Emisiones_CO2_CO2eq_LA[[#This Row],[Transporte (kilotoneladas CO₂e)]]-U280,0),0)</f>
        <v>200</v>
      </c>
      <c r="W281">
        <f>IF(A280=Emisiones_CO2_CO2eq_LA[[#This Row],[País]],IFERROR(((Emisiones_CO2_CO2eq_LA[[#This Row],[Transporte (kilotoneladas CO₂e)]]-U280)/U280)*100,0),0)</f>
        <v>5.8823529411764701</v>
      </c>
      <c r="X281">
        <v>0.31614999560902701</v>
      </c>
      <c r="Y281">
        <v>1100</v>
      </c>
      <c r="Z281">
        <f>IF(A280=Emisiones_CO2_CO2eq_LA[[#This Row],[País]],IFERROR(Emisiones_CO2_CO2eq_LA[[#This Row],[Manufactura y Construcción (kilotoneladas CO₂e)]]-Y280,0),0)</f>
        <v>-200</v>
      </c>
      <c r="AA281">
        <f>IF(A280=Emisiones_CO2_CO2eq_LA[[#This Row],[País]],IFERROR(((Emisiones_CO2_CO2eq_LA[[#This Row],[Manufactura y Construcción (kilotoneladas CO₂e)]]-Y280)/Y280)*100,0),0)</f>
        <v>-15.384615384615385</v>
      </c>
      <c r="AB281">
        <v>9.6601387547202905E-2</v>
      </c>
      <c r="AC281">
        <v>0</v>
      </c>
      <c r="AD281">
        <f>IF(A280=Emisiones_CO2_CO2eq_LA[[#This Row],[País]],IFERROR(Emisiones_CO2_CO2eq_LA[[#This Row],[Emisiones Fugitivas (kilotoneladas CO₂e)]]-AC280,0),0)</f>
        <v>0</v>
      </c>
      <c r="AE281">
        <f>IF(A280=Emisiones_CO2_CO2eq_LA[[#This Row],[País]],IFERROR(((Emisiones_CO2_CO2eq_LA[[#This Row],[Emisiones Fugitivas (kilotoneladas CO₂e)]]-AC280)/AC280)*100,0),0)</f>
        <v>0</v>
      </c>
      <c r="AF281">
        <v>0</v>
      </c>
      <c r="AG281">
        <v>1800</v>
      </c>
      <c r="AH281">
        <f>IF(A280=Emisiones_CO2_CO2eq_LA[[#This Row],[País]],IFERROR(Emisiones_CO2_CO2eq_LA[[#This Row],[Electricidad y Calor (kilotoneladas CO₂e)]]-AG280,0),0)</f>
        <v>-300</v>
      </c>
      <c r="AI281">
        <f>IF(A280=Emisiones_CO2_CO2eq_LA[[#This Row],[País]],IFERROR(((Emisiones_CO2_CO2eq_LA[[#This Row],[Electricidad y Calor (kilotoneladas CO₂e)]]-AG280)/AG280)*100,0),0)</f>
        <v>-14.285714285714285</v>
      </c>
      <c r="AJ281">
        <v>0.15807499780451301</v>
      </c>
    </row>
    <row r="282" spans="1:36" x14ac:dyDescent="0.25">
      <c r="A282" t="s">
        <v>137</v>
      </c>
      <c r="B282" t="s">
        <v>137</v>
      </c>
      <c r="C282" t="s">
        <v>138</v>
      </c>
      <c r="D282">
        <v>2000</v>
      </c>
      <c r="E282">
        <v>900</v>
      </c>
      <c r="F282">
        <f>IF(A281=Emisiones_CO2_CO2eq_LA[[#This Row],[País]],IFERROR(Emisiones_CO2_CO2eq_LA[[#This Row],[Edificios (kilotoneladas CO₂e)]]-E281,0),0)</f>
        <v>0</v>
      </c>
      <c r="G282">
        <f>IF(A281=Emisiones_CO2_CO2eq_LA[[#This Row],[País]],IFERROR(((Emisiones_CO2_CO2eq_LA[[#This Row],[Edificios (kilotoneladas CO₂e)]]-E281)/E281)*100,0),0)</f>
        <v>0</v>
      </c>
      <c r="H282">
        <v>7.7246588275684494E-2</v>
      </c>
      <c r="I282">
        <v>840</v>
      </c>
      <c r="J282">
        <f>IF(A281=Emisiones_CO2_CO2eq_LA[[#This Row],[País]],IFERROR(Emisiones_CO2_CO2eq_LA[[#This Row],[Industria (kilotoneladas CO₂e)]]-I281,0),0)</f>
        <v>160</v>
      </c>
      <c r="K282">
        <f>IF(A281=Emisiones_CO2_CO2eq_LA[[#This Row],[País]],IFERROR(((Emisiones_CO2_CO2eq_LA[[#This Row],[Industria (kilotoneladas CO₂e)]]-I281)/I281)*100,0),0)</f>
        <v>23.52941176470588</v>
      </c>
      <c r="L282">
        <v>7.2096815723972196E-2</v>
      </c>
      <c r="M282">
        <v>15250</v>
      </c>
      <c r="N282">
        <f>IF(A281=Emisiones_CO2_CO2eq_LA[[#This Row],[País]],IFERROR(Emisiones_CO2_CO2eq_LA[[#This Row],[UCTUS (kilotoneladas CO₂e)]]-M281,0),0)</f>
        <v>0</v>
      </c>
      <c r="O282">
        <f>IF(A281=Emisiones_CO2_CO2eq_LA[[#This Row],[País]],IFERROR(((Emisiones_CO2_CO2eq_LA[[#This Row],[UCTUS (kilotoneladas CO₂e)]]-M281)/M281)*100,0),0)</f>
        <v>0</v>
      </c>
      <c r="P282">
        <v>1.3089005235602</v>
      </c>
      <c r="Q282">
        <v>100</v>
      </c>
      <c r="R282">
        <f>IF(A281=Emisiones_CO2_CO2eq_LA[[#This Row],[País]],IFERROR(Emisiones_CO2_CO2eq_LA[[#This Row],[Otras Quemas de Combustible (kilotoneladas CO₂e)]]-Q281,0),0)</f>
        <v>0</v>
      </c>
      <c r="S282">
        <f>IF(A281=Emisiones_CO2_CO2eq_LA[[#This Row],[País]],IFERROR(((Emisiones_CO2_CO2eq_LA[[#This Row],[Otras Quemas de Combustible (kilotoneladas CO₂e)]]-Q281)/Q281)*100,0),0)</f>
        <v>0</v>
      </c>
      <c r="T282">
        <v>0.01</v>
      </c>
      <c r="U282">
        <v>3800</v>
      </c>
      <c r="V282">
        <f>IF(A281=Emisiones_CO2_CO2eq_LA[[#This Row],[País]],IFERROR(Emisiones_CO2_CO2eq_LA[[#This Row],[Transporte (kilotoneladas CO₂e)]]-U281,0),0)</f>
        <v>200</v>
      </c>
      <c r="W282">
        <f>IF(A281=Emisiones_CO2_CO2eq_LA[[#This Row],[País]],IFERROR(((Emisiones_CO2_CO2eq_LA[[#This Row],[Transporte (kilotoneladas CO₂e)]]-U281)/U281)*100,0),0)</f>
        <v>5.5555555555555554</v>
      </c>
      <c r="X282">
        <v>0.32615226160844502</v>
      </c>
      <c r="Y282">
        <v>1300</v>
      </c>
      <c r="Z282">
        <f>IF(A281=Emisiones_CO2_CO2eq_LA[[#This Row],[País]],IFERROR(Emisiones_CO2_CO2eq_LA[[#This Row],[Manufactura y Construcción (kilotoneladas CO₂e)]]-Y281,0),0)</f>
        <v>200</v>
      </c>
      <c r="AA282">
        <f>IF(A281=Emisiones_CO2_CO2eq_LA[[#This Row],[País]],IFERROR(((Emisiones_CO2_CO2eq_LA[[#This Row],[Manufactura y Construcción (kilotoneladas CO₂e)]]-Y281)/Y281)*100,0),0)</f>
        <v>18.181818181818183</v>
      </c>
      <c r="AB282">
        <v>0.111578405287099</v>
      </c>
      <c r="AC282">
        <v>0</v>
      </c>
      <c r="AD282">
        <f>IF(A281=Emisiones_CO2_CO2eq_LA[[#This Row],[País]],IFERROR(Emisiones_CO2_CO2eq_LA[[#This Row],[Emisiones Fugitivas (kilotoneladas CO₂e)]]-AC281,0),0)</f>
        <v>0</v>
      </c>
      <c r="AE282">
        <f>IF(A281=Emisiones_CO2_CO2eq_LA[[#This Row],[País]],IFERROR(((Emisiones_CO2_CO2eq_LA[[#This Row],[Emisiones Fugitivas (kilotoneladas CO₂e)]]-AC281)/AC281)*100,0),0)</f>
        <v>0</v>
      </c>
      <c r="AF282">
        <v>0</v>
      </c>
      <c r="AG282">
        <v>2400</v>
      </c>
      <c r="AH282">
        <f>IF(A281=Emisiones_CO2_CO2eq_LA[[#This Row],[País]],IFERROR(Emisiones_CO2_CO2eq_LA[[#This Row],[Electricidad y Calor (kilotoneladas CO₂e)]]-AG281,0),0)</f>
        <v>600</v>
      </c>
      <c r="AI282">
        <f>IF(A281=Emisiones_CO2_CO2eq_LA[[#This Row],[País]],IFERROR(((Emisiones_CO2_CO2eq_LA[[#This Row],[Electricidad y Calor (kilotoneladas CO₂e)]]-AG281)/AG281)*100,0),0)</f>
        <v>33.333333333333329</v>
      </c>
      <c r="AJ282">
        <v>0.20599090206849099</v>
      </c>
    </row>
    <row r="283" spans="1:36" x14ac:dyDescent="0.25">
      <c r="A283" t="s">
        <v>137</v>
      </c>
      <c r="B283" t="s">
        <v>137</v>
      </c>
      <c r="C283" t="s">
        <v>138</v>
      </c>
      <c r="D283">
        <v>2001</v>
      </c>
      <c r="E283">
        <v>900</v>
      </c>
      <c r="F283">
        <f>IF(A282=Emisiones_CO2_CO2eq_LA[[#This Row],[País]],IFERROR(Emisiones_CO2_CO2eq_LA[[#This Row],[Edificios (kilotoneladas CO₂e)]]-E282,0),0)</f>
        <v>0</v>
      </c>
      <c r="G283">
        <f>IF(A282=Emisiones_CO2_CO2eq_LA[[#This Row],[País]],IFERROR(((Emisiones_CO2_CO2eq_LA[[#This Row],[Edificios (kilotoneladas CO₂e)]]-E282)/E282)*100,0),0)</f>
        <v>0</v>
      </c>
      <c r="H283">
        <v>7.5471698113207503E-2</v>
      </c>
      <c r="I283">
        <v>850</v>
      </c>
      <c r="J283">
        <f>IF(A282=Emisiones_CO2_CO2eq_LA[[#This Row],[País]],IFERROR(Emisiones_CO2_CO2eq_LA[[#This Row],[Industria (kilotoneladas CO₂e)]]-I282,0),0)</f>
        <v>10</v>
      </c>
      <c r="K283">
        <f>IF(A282=Emisiones_CO2_CO2eq_LA[[#This Row],[País]],IFERROR(((Emisiones_CO2_CO2eq_LA[[#This Row],[Industria (kilotoneladas CO₂e)]]-I282)/I282)*100,0),0)</f>
        <v>1.1904761904761905</v>
      </c>
      <c r="L283">
        <v>7.1278825995807094E-2</v>
      </c>
      <c r="M283">
        <v>15180</v>
      </c>
      <c r="N283">
        <f>IF(A282=Emisiones_CO2_CO2eq_LA[[#This Row],[País]],IFERROR(Emisiones_CO2_CO2eq_LA[[#This Row],[UCTUS (kilotoneladas CO₂e)]]-M282,0),0)</f>
        <v>-70</v>
      </c>
      <c r="O283">
        <f>IF(A282=Emisiones_CO2_CO2eq_LA[[#This Row],[País]],IFERROR(((Emisiones_CO2_CO2eq_LA[[#This Row],[UCTUS (kilotoneladas CO₂e)]]-M282)/M282)*100,0),0)</f>
        <v>-0.45901639344262296</v>
      </c>
      <c r="P283">
        <v>1.2729559748427599</v>
      </c>
      <c r="Q283">
        <v>200</v>
      </c>
      <c r="R283">
        <f>IF(A282=Emisiones_CO2_CO2eq_LA[[#This Row],[País]],IFERROR(Emisiones_CO2_CO2eq_LA[[#This Row],[Otras Quemas de Combustible (kilotoneladas CO₂e)]]-Q282,0),0)</f>
        <v>100</v>
      </c>
      <c r="S283">
        <f>IF(A282=Emisiones_CO2_CO2eq_LA[[#This Row],[País]],IFERROR(((Emisiones_CO2_CO2eq_LA[[#This Row],[Otras Quemas de Combustible (kilotoneladas CO₂e)]]-Q282)/Q282)*100,0),0)</f>
        <v>100</v>
      </c>
      <c r="T283">
        <v>0.02</v>
      </c>
      <c r="U283">
        <v>4099.99999999999</v>
      </c>
      <c r="V283">
        <f>IF(A282=Emisiones_CO2_CO2eq_LA[[#This Row],[País]],IFERROR(Emisiones_CO2_CO2eq_LA[[#This Row],[Transporte (kilotoneladas CO₂e)]]-U282,0),0)</f>
        <v>299.99999999999</v>
      </c>
      <c r="W283">
        <f>IF(A282=Emisiones_CO2_CO2eq_LA[[#This Row],[País]],IFERROR(((Emisiones_CO2_CO2eq_LA[[#This Row],[Transporte (kilotoneladas CO₂e)]]-U282)/U282)*100,0),0)</f>
        <v>7.8947368421050008</v>
      </c>
      <c r="X283">
        <v>0.34381551362683399</v>
      </c>
      <c r="Y283">
        <v>1300</v>
      </c>
      <c r="Z283">
        <f>IF(A282=Emisiones_CO2_CO2eq_LA[[#This Row],[País]],IFERROR(Emisiones_CO2_CO2eq_LA[[#This Row],[Manufactura y Construcción (kilotoneladas CO₂e)]]-Y282,0),0)</f>
        <v>0</v>
      </c>
      <c r="AA283">
        <f>IF(A282=Emisiones_CO2_CO2eq_LA[[#This Row],[País]],IFERROR(((Emisiones_CO2_CO2eq_LA[[#This Row],[Manufactura y Construcción (kilotoneladas CO₂e)]]-Y282)/Y282)*100,0),0)</f>
        <v>0</v>
      </c>
      <c r="AB283">
        <v>0.10901467505241</v>
      </c>
      <c r="AC283">
        <v>0</v>
      </c>
      <c r="AD283">
        <f>IF(A282=Emisiones_CO2_CO2eq_LA[[#This Row],[País]],IFERROR(Emisiones_CO2_CO2eq_LA[[#This Row],[Emisiones Fugitivas (kilotoneladas CO₂e)]]-AC282,0),0)</f>
        <v>0</v>
      </c>
      <c r="AE283">
        <f>IF(A282=Emisiones_CO2_CO2eq_LA[[#This Row],[País]],IFERROR(((Emisiones_CO2_CO2eq_LA[[#This Row],[Emisiones Fugitivas (kilotoneladas CO₂e)]]-AC282)/AC282)*100,0),0)</f>
        <v>0</v>
      </c>
      <c r="AF283">
        <v>0</v>
      </c>
      <c r="AG283">
        <v>2500</v>
      </c>
      <c r="AH283">
        <f>IF(A282=Emisiones_CO2_CO2eq_LA[[#This Row],[País]],IFERROR(Emisiones_CO2_CO2eq_LA[[#This Row],[Electricidad y Calor (kilotoneladas CO₂e)]]-AG282,0),0)</f>
        <v>100</v>
      </c>
      <c r="AI283">
        <f>IF(A282=Emisiones_CO2_CO2eq_LA[[#This Row],[País]],IFERROR(((Emisiones_CO2_CO2eq_LA[[#This Row],[Electricidad y Calor (kilotoneladas CO₂e)]]-AG282)/AG282)*100,0),0)</f>
        <v>4.1666666666666661</v>
      </c>
      <c r="AJ283">
        <v>0.20964360587002001</v>
      </c>
    </row>
    <row r="284" spans="1:36" x14ac:dyDescent="0.25">
      <c r="A284" t="s">
        <v>137</v>
      </c>
      <c r="B284" t="s">
        <v>137</v>
      </c>
      <c r="C284" t="s">
        <v>138</v>
      </c>
      <c r="D284">
        <v>2002</v>
      </c>
      <c r="E284">
        <v>900</v>
      </c>
      <c r="F284">
        <f>IF(A283=Emisiones_CO2_CO2eq_LA[[#This Row],[País]],IFERROR(Emisiones_CO2_CO2eq_LA[[#This Row],[Edificios (kilotoneladas CO₂e)]]-E283,0),0)</f>
        <v>0</v>
      </c>
      <c r="G284">
        <f>IF(A283=Emisiones_CO2_CO2eq_LA[[#This Row],[País]],IFERROR(((Emisiones_CO2_CO2eq_LA[[#This Row],[Edificios (kilotoneladas CO₂e)]]-E283)/E283)*100,0),0)</f>
        <v>0</v>
      </c>
      <c r="H284">
        <v>7.3716111065607298E-2</v>
      </c>
      <c r="I284">
        <v>840</v>
      </c>
      <c r="J284">
        <f>IF(A283=Emisiones_CO2_CO2eq_LA[[#This Row],[País]],IFERROR(Emisiones_CO2_CO2eq_LA[[#This Row],[Industria (kilotoneladas CO₂e)]]-I283,0),0)</f>
        <v>-10</v>
      </c>
      <c r="K284">
        <f>IF(A283=Emisiones_CO2_CO2eq_LA[[#This Row],[País]],IFERROR(((Emisiones_CO2_CO2eq_LA[[#This Row],[Industria (kilotoneladas CO₂e)]]-I283)/I283)*100,0),0)</f>
        <v>-1.1764705882352942</v>
      </c>
      <c r="L284">
        <v>6.8801703661233504E-2</v>
      </c>
      <c r="M284">
        <v>15180</v>
      </c>
      <c r="N284">
        <f>IF(A283=Emisiones_CO2_CO2eq_LA[[#This Row],[País]],IFERROR(Emisiones_CO2_CO2eq_LA[[#This Row],[UCTUS (kilotoneladas CO₂e)]]-M283,0),0)</f>
        <v>0</v>
      </c>
      <c r="O284">
        <f>IF(A283=Emisiones_CO2_CO2eq_LA[[#This Row],[País]],IFERROR(((Emisiones_CO2_CO2eq_LA[[#This Row],[UCTUS (kilotoneladas CO₂e)]]-M283)/M283)*100,0),0)</f>
        <v>0</v>
      </c>
      <c r="P284">
        <v>1.2433450733065701</v>
      </c>
      <c r="Q284">
        <v>200</v>
      </c>
      <c r="R284">
        <f>IF(A283=Emisiones_CO2_CO2eq_LA[[#This Row],[País]],IFERROR(Emisiones_CO2_CO2eq_LA[[#This Row],[Otras Quemas de Combustible (kilotoneladas CO₂e)]]-Q283,0),0)</f>
        <v>0</v>
      </c>
      <c r="S284">
        <f>IF(A283=Emisiones_CO2_CO2eq_LA[[#This Row],[País]],IFERROR(((Emisiones_CO2_CO2eq_LA[[#This Row],[Otras Quemas de Combustible (kilotoneladas CO₂e)]]-Q283)/Q283)*100,0),0)</f>
        <v>0</v>
      </c>
      <c r="T284">
        <v>0.02</v>
      </c>
      <c r="U284">
        <v>4400</v>
      </c>
      <c r="V284">
        <f>IF(A283=Emisiones_CO2_CO2eq_LA[[#This Row],[País]],IFERROR(Emisiones_CO2_CO2eq_LA[[#This Row],[Transporte (kilotoneladas CO₂e)]]-U283,0),0)</f>
        <v>300.00000000001</v>
      </c>
      <c r="W284">
        <f>IF(A283=Emisiones_CO2_CO2eq_LA[[#This Row],[País]],IFERROR(((Emisiones_CO2_CO2eq_LA[[#This Row],[Transporte (kilotoneladas CO₂e)]]-U283)/U283)*100,0),0)</f>
        <v>7.3170731707319696</v>
      </c>
      <c r="X284">
        <v>0.36038987632074698</v>
      </c>
      <c r="Y284">
        <v>1100</v>
      </c>
      <c r="Z284">
        <f>IF(A283=Emisiones_CO2_CO2eq_LA[[#This Row],[País]],IFERROR(Emisiones_CO2_CO2eq_LA[[#This Row],[Manufactura y Construcción (kilotoneladas CO₂e)]]-Y283,0),0)</f>
        <v>-200</v>
      </c>
      <c r="AA284">
        <f>IF(A283=Emisiones_CO2_CO2eq_LA[[#This Row],[País]],IFERROR(((Emisiones_CO2_CO2eq_LA[[#This Row],[Manufactura y Construcción (kilotoneladas CO₂e)]]-Y283)/Y283)*100,0),0)</f>
        <v>-15.384615384615385</v>
      </c>
      <c r="AB284">
        <v>9.0097469080186704E-2</v>
      </c>
      <c r="AC284">
        <v>0</v>
      </c>
      <c r="AD284">
        <f>IF(A283=Emisiones_CO2_CO2eq_LA[[#This Row],[País]],IFERROR(Emisiones_CO2_CO2eq_LA[[#This Row],[Emisiones Fugitivas (kilotoneladas CO₂e)]]-AC283,0),0)</f>
        <v>0</v>
      </c>
      <c r="AE284">
        <f>IF(A283=Emisiones_CO2_CO2eq_LA[[#This Row],[País]],IFERROR(((Emisiones_CO2_CO2eq_LA[[#This Row],[Emisiones Fugitivas (kilotoneladas CO₂e)]]-AC283)/AC283)*100,0),0)</f>
        <v>0</v>
      </c>
      <c r="AF284">
        <v>0</v>
      </c>
      <c r="AG284">
        <v>3000</v>
      </c>
      <c r="AH284">
        <f>IF(A283=Emisiones_CO2_CO2eq_LA[[#This Row],[País]],IFERROR(Emisiones_CO2_CO2eq_LA[[#This Row],[Electricidad y Calor (kilotoneladas CO₂e)]]-AG283,0),0)</f>
        <v>500</v>
      </c>
      <c r="AI284">
        <f>IF(A283=Emisiones_CO2_CO2eq_LA[[#This Row],[País]],IFERROR(((Emisiones_CO2_CO2eq_LA[[#This Row],[Electricidad y Calor (kilotoneladas CO₂e)]]-AG283)/AG283)*100,0),0)</f>
        <v>20</v>
      </c>
      <c r="AJ284">
        <v>0.245720370218691</v>
      </c>
    </row>
    <row r="285" spans="1:36" x14ac:dyDescent="0.25">
      <c r="A285" t="s">
        <v>137</v>
      </c>
      <c r="B285" t="s">
        <v>137</v>
      </c>
      <c r="C285" t="s">
        <v>138</v>
      </c>
      <c r="D285">
        <v>2003</v>
      </c>
      <c r="E285">
        <v>600</v>
      </c>
      <c r="F285">
        <f>IF(A284=Emisiones_CO2_CO2eq_LA[[#This Row],[País]],IFERROR(Emisiones_CO2_CO2eq_LA[[#This Row],[Edificios (kilotoneladas CO₂e)]]-E284,0),0)</f>
        <v>-300</v>
      </c>
      <c r="G285">
        <f>IF(A284=Emisiones_CO2_CO2eq_LA[[#This Row],[País]],IFERROR(((Emisiones_CO2_CO2eq_LA[[#This Row],[Edificios (kilotoneladas CO₂e)]]-E284)/E284)*100,0),0)</f>
        <v>-33.333333333333329</v>
      </c>
      <c r="H285">
        <v>4.8000000000000001E-2</v>
      </c>
      <c r="I285">
        <v>830</v>
      </c>
      <c r="J285">
        <f>IF(A284=Emisiones_CO2_CO2eq_LA[[#This Row],[País]],IFERROR(Emisiones_CO2_CO2eq_LA[[#This Row],[Industria (kilotoneladas CO₂e)]]-I284,0),0)</f>
        <v>-10</v>
      </c>
      <c r="K285">
        <f>IF(A284=Emisiones_CO2_CO2eq_LA[[#This Row],[País]],IFERROR(((Emisiones_CO2_CO2eq_LA[[#This Row],[Industria (kilotoneladas CO₂e)]]-I284)/I284)*100,0),0)</f>
        <v>-1.1904761904761905</v>
      </c>
      <c r="L285">
        <v>6.6400000000000001E-2</v>
      </c>
      <c r="M285">
        <v>15180</v>
      </c>
      <c r="N285">
        <f>IF(A284=Emisiones_CO2_CO2eq_LA[[#This Row],[País]],IFERROR(Emisiones_CO2_CO2eq_LA[[#This Row],[UCTUS (kilotoneladas CO₂e)]]-M284,0),0)</f>
        <v>0</v>
      </c>
      <c r="O285">
        <f>IF(A284=Emisiones_CO2_CO2eq_LA[[#This Row],[País]],IFERROR(((Emisiones_CO2_CO2eq_LA[[#This Row],[UCTUS (kilotoneladas CO₂e)]]-M284)/M284)*100,0),0)</f>
        <v>0</v>
      </c>
      <c r="P285">
        <v>1.2143999999999999</v>
      </c>
      <c r="Q285">
        <v>0</v>
      </c>
      <c r="R285">
        <f>IF(A284=Emisiones_CO2_CO2eq_LA[[#This Row],[País]],IFERROR(Emisiones_CO2_CO2eq_LA[[#This Row],[Otras Quemas de Combustible (kilotoneladas CO₂e)]]-Q284,0),0)</f>
        <v>-200</v>
      </c>
      <c r="S285">
        <f>IF(A284=Emisiones_CO2_CO2eq_LA[[#This Row],[País]],IFERROR(((Emisiones_CO2_CO2eq_LA[[#This Row],[Otras Quemas de Combustible (kilotoneladas CO₂e)]]-Q284)/Q284)*100,0),0)</f>
        <v>-100</v>
      </c>
      <c r="T285" s="5"/>
      <c r="U285">
        <v>4900</v>
      </c>
      <c r="V285">
        <f>IF(A284=Emisiones_CO2_CO2eq_LA[[#This Row],[País]],IFERROR(Emisiones_CO2_CO2eq_LA[[#This Row],[Transporte (kilotoneladas CO₂e)]]-U284,0),0)</f>
        <v>500</v>
      </c>
      <c r="W285">
        <f>IF(A284=Emisiones_CO2_CO2eq_LA[[#This Row],[País]],IFERROR(((Emisiones_CO2_CO2eq_LA[[#This Row],[Transporte (kilotoneladas CO₂e)]]-U284)/U284)*100,0),0)</f>
        <v>11.363636363636363</v>
      </c>
      <c r="X285">
        <v>0.39200000000000002</v>
      </c>
      <c r="Y285">
        <v>900</v>
      </c>
      <c r="Z285">
        <f>IF(A284=Emisiones_CO2_CO2eq_LA[[#This Row],[País]],IFERROR(Emisiones_CO2_CO2eq_LA[[#This Row],[Manufactura y Construcción (kilotoneladas CO₂e)]]-Y284,0),0)</f>
        <v>-200</v>
      </c>
      <c r="AA285">
        <f>IF(A284=Emisiones_CO2_CO2eq_LA[[#This Row],[País]],IFERROR(((Emisiones_CO2_CO2eq_LA[[#This Row],[Manufactura y Construcción (kilotoneladas CO₂e)]]-Y284)/Y284)*100,0),0)</f>
        <v>-18.181818181818183</v>
      </c>
      <c r="AB285">
        <v>7.1999999999999995E-2</v>
      </c>
      <c r="AC285">
        <v>0</v>
      </c>
      <c r="AD285">
        <f>IF(A284=Emisiones_CO2_CO2eq_LA[[#This Row],[País]],IFERROR(Emisiones_CO2_CO2eq_LA[[#This Row],[Emisiones Fugitivas (kilotoneladas CO₂e)]]-AC284,0),0)</f>
        <v>0</v>
      </c>
      <c r="AE285">
        <f>IF(A284=Emisiones_CO2_CO2eq_LA[[#This Row],[País]],IFERROR(((Emisiones_CO2_CO2eq_LA[[#This Row],[Emisiones Fugitivas (kilotoneladas CO₂e)]]-AC284)/AC284)*100,0),0)</f>
        <v>0</v>
      </c>
      <c r="AF285">
        <v>0</v>
      </c>
      <c r="AG285">
        <v>3100</v>
      </c>
      <c r="AH285">
        <f>IF(A284=Emisiones_CO2_CO2eq_LA[[#This Row],[País]],IFERROR(Emisiones_CO2_CO2eq_LA[[#This Row],[Electricidad y Calor (kilotoneladas CO₂e)]]-AG284,0),0)</f>
        <v>100</v>
      </c>
      <c r="AI285">
        <f>IF(A284=Emisiones_CO2_CO2eq_LA[[#This Row],[País]],IFERROR(((Emisiones_CO2_CO2eq_LA[[#This Row],[Electricidad y Calor (kilotoneladas CO₂e)]]-AG284)/AG284)*100,0),0)</f>
        <v>3.3333333333333335</v>
      </c>
      <c r="AJ285">
        <v>0.248</v>
      </c>
    </row>
    <row r="286" spans="1:36" x14ac:dyDescent="0.25">
      <c r="A286" t="s">
        <v>137</v>
      </c>
      <c r="B286" t="s">
        <v>137</v>
      </c>
      <c r="C286" t="s">
        <v>138</v>
      </c>
      <c r="D286">
        <v>2004</v>
      </c>
      <c r="E286">
        <v>700</v>
      </c>
      <c r="F286">
        <f>IF(A285=Emisiones_CO2_CO2eq_LA[[#This Row],[País]],IFERROR(Emisiones_CO2_CO2eq_LA[[#This Row],[Edificios (kilotoneladas CO₂e)]]-E285,0),0)</f>
        <v>100</v>
      </c>
      <c r="G286">
        <f>IF(A285=Emisiones_CO2_CO2eq_LA[[#This Row],[País]],IFERROR(((Emisiones_CO2_CO2eq_LA[[#This Row],[Edificios (kilotoneladas CO₂e)]]-E285)/E285)*100,0),0)</f>
        <v>16.666666666666664</v>
      </c>
      <c r="H286">
        <v>5.4700320387590803E-2</v>
      </c>
      <c r="I286">
        <v>910</v>
      </c>
      <c r="J286">
        <f>IF(A285=Emisiones_CO2_CO2eq_LA[[#This Row],[País]],IFERROR(Emisiones_CO2_CO2eq_LA[[#This Row],[Industria (kilotoneladas CO₂e)]]-I285,0),0)</f>
        <v>80</v>
      </c>
      <c r="K286">
        <f>IF(A285=Emisiones_CO2_CO2eq_LA[[#This Row],[País]],IFERROR(((Emisiones_CO2_CO2eq_LA[[#This Row],[Industria (kilotoneladas CO₂e)]]-I285)/I285)*100,0),0)</f>
        <v>9.6385542168674707</v>
      </c>
      <c r="L286">
        <v>7.1110416503868096E-2</v>
      </c>
      <c r="M286">
        <v>15180</v>
      </c>
      <c r="N286">
        <f>IF(A285=Emisiones_CO2_CO2eq_LA[[#This Row],[País]],IFERROR(Emisiones_CO2_CO2eq_LA[[#This Row],[UCTUS (kilotoneladas CO₂e)]]-M285,0),0)</f>
        <v>0</v>
      </c>
      <c r="O286">
        <f>IF(A285=Emisiones_CO2_CO2eq_LA[[#This Row],[País]],IFERROR(((Emisiones_CO2_CO2eq_LA[[#This Row],[UCTUS (kilotoneladas CO₂e)]]-M285)/M285)*100,0),0)</f>
        <v>0</v>
      </c>
      <c r="P286">
        <v>1.1862155192623201</v>
      </c>
      <c r="Q286">
        <v>0</v>
      </c>
      <c r="R286">
        <f>IF(A285=Emisiones_CO2_CO2eq_LA[[#This Row],[País]],IFERROR(Emisiones_CO2_CO2eq_LA[[#This Row],[Otras Quemas de Combustible (kilotoneladas CO₂e)]]-Q285,0),0)</f>
        <v>0</v>
      </c>
      <c r="S286">
        <f>IF(A285=Emisiones_CO2_CO2eq_LA[[#This Row],[País]],IFERROR(((Emisiones_CO2_CO2eq_LA[[#This Row],[Otras Quemas de Combustible (kilotoneladas CO₂e)]]-Q285)/Q285)*100,0),0)</f>
        <v>0</v>
      </c>
      <c r="T286" s="5"/>
      <c r="U286">
        <v>4700</v>
      </c>
      <c r="V286">
        <f>IF(A285=Emisiones_CO2_CO2eq_LA[[#This Row],[País]],IFERROR(Emisiones_CO2_CO2eq_LA[[#This Row],[Transporte (kilotoneladas CO₂e)]]-U285,0),0)</f>
        <v>-200</v>
      </c>
      <c r="W286">
        <f>IF(A285=Emisiones_CO2_CO2eq_LA[[#This Row],[País]],IFERROR(((Emisiones_CO2_CO2eq_LA[[#This Row],[Transporte (kilotoneladas CO₂e)]]-U285)/U285)*100,0),0)</f>
        <v>-4.0816326530612246</v>
      </c>
      <c r="X286">
        <v>0.36727357974525199</v>
      </c>
      <c r="Y286">
        <v>1500</v>
      </c>
      <c r="Z286">
        <f>IF(A285=Emisiones_CO2_CO2eq_LA[[#This Row],[País]],IFERROR(Emisiones_CO2_CO2eq_LA[[#This Row],[Manufactura y Construcción (kilotoneladas CO₂e)]]-Y285,0),0)</f>
        <v>600</v>
      </c>
      <c r="AA286">
        <f>IF(A285=Emisiones_CO2_CO2eq_LA[[#This Row],[País]],IFERROR(((Emisiones_CO2_CO2eq_LA[[#This Row],[Manufactura y Construcción (kilotoneladas CO₂e)]]-Y285)/Y285)*100,0),0)</f>
        <v>66.666666666666657</v>
      </c>
      <c r="AB286">
        <v>0.117214972259123</v>
      </c>
      <c r="AC286">
        <v>0</v>
      </c>
      <c r="AD286">
        <f>IF(A285=Emisiones_CO2_CO2eq_LA[[#This Row],[País]],IFERROR(Emisiones_CO2_CO2eq_LA[[#This Row],[Emisiones Fugitivas (kilotoneladas CO₂e)]]-AC285,0),0)</f>
        <v>0</v>
      </c>
      <c r="AE286">
        <f>IF(A285=Emisiones_CO2_CO2eq_LA[[#This Row],[País]],IFERROR(((Emisiones_CO2_CO2eq_LA[[#This Row],[Emisiones Fugitivas (kilotoneladas CO₂e)]]-AC285)/AC285)*100,0),0)</f>
        <v>0</v>
      </c>
      <c r="AF286">
        <v>0</v>
      </c>
      <c r="AG286">
        <v>3300</v>
      </c>
      <c r="AH286">
        <f>IF(A285=Emisiones_CO2_CO2eq_LA[[#This Row],[País]],IFERROR(Emisiones_CO2_CO2eq_LA[[#This Row],[Electricidad y Calor (kilotoneladas CO₂e)]]-AG285,0),0)</f>
        <v>200</v>
      </c>
      <c r="AI286">
        <f>IF(A285=Emisiones_CO2_CO2eq_LA[[#This Row],[País]],IFERROR(((Emisiones_CO2_CO2eq_LA[[#This Row],[Electricidad y Calor (kilotoneladas CO₂e)]]-AG285)/AG285)*100,0),0)</f>
        <v>6.4516129032258061</v>
      </c>
      <c r="AJ286">
        <v>0.25787293897007102</v>
      </c>
    </row>
    <row r="287" spans="1:36" x14ac:dyDescent="0.25">
      <c r="A287" t="s">
        <v>137</v>
      </c>
      <c r="B287" t="s">
        <v>137</v>
      </c>
      <c r="C287" t="s">
        <v>138</v>
      </c>
      <c r="D287">
        <v>2005</v>
      </c>
      <c r="E287">
        <v>500</v>
      </c>
      <c r="F287">
        <f>IF(A286=Emisiones_CO2_CO2eq_LA[[#This Row],[País]],IFERROR(Emisiones_CO2_CO2eq_LA[[#This Row],[Edificios (kilotoneladas CO₂e)]]-E286,0),0)</f>
        <v>-200</v>
      </c>
      <c r="G287">
        <f>IF(A286=Emisiones_CO2_CO2eq_LA[[#This Row],[País]],IFERROR(((Emisiones_CO2_CO2eq_LA[[#This Row],[Edificios (kilotoneladas CO₂e)]]-E286)/E286)*100,0),0)</f>
        <v>-28.571428571428569</v>
      </c>
      <c r="H287">
        <v>3.81795968234575E-2</v>
      </c>
      <c r="I287">
        <v>980</v>
      </c>
      <c r="J287">
        <f>IF(A286=Emisiones_CO2_CO2eq_LA[[#This Row],[País]],IFERROR(Emisiones_CO2_CO2eq_LA[[#This Row],[Industria (kilotoneladas CO₂e)]]-I286,0),0)</f>
        <v>70</v>
      </c>
      <c r="K287">
        <f>IF(A286=Emisiones_CO2_CO2eq_LA[[#This Row],[País]],IFERROR(((Emisiones_CO2_CO2eq_LA[[#This Row],[Industria (kilotoneladas CO₂e)]]-I286)/I286)*100,0),0)</f>
        <v>7.6923076923076925</v>
      </c>
      <c r="L287">
        <v>7.4832009773976693E-2</v>
      </c>
      <c r="M287">
        <v>15180</v>
      </c>
      <c r="N287">
        <f>IF(A286=Emisiones_CO2_CO2eq_LA[[#This Row],[País]],IFERROR(Emisiones_CO2_CO2eq_LA[[#This Row],[UCTUS (kilotoneladas CO₂e)]]-M286,0),0)</f>
        <v>0</v>
      </c>
      <c r="O287">
        <f>IF(A286=Emisiones_CO2_CO2eq_LA[[#This Row],[País]],IFERROR(((Emisiones_CO2_CO2eq_LA[[#This Row],[UCTUS (kilotoneladas CO₂e)]]-M286)/M286)*100,0),0)</f>
        <v>0</v>
      </c>
      <c r="P287">
        <v>1.15913255956017</v>
      </c>
      <c r="Q287">
        <v>0</v>
      </c>
      <c r="R287">
        <f>IF(A286=Emisiones_CO2_CO2eq_LA[[#This Row],[País]],IFERROR(Emisiones_CO2_CO2eq_LA[[#This Row],[Otras Quemas de Combustible (kilotoneladas CO₂e)]]-Q286,0),0)</f>
        <v>0</v>
      </c>
      <c r="S287">
        <f>IF(A286=Emisiones_CO2_CO2eq_LA[[#This Row],[País]],IFERROR(((Emisiones_CO2_CO2eq_LA[[#This Row],[Otras Quemas de Combustible (kilotoneladas CO₂e)]]-Q286)/Q286)*100,0),0)</f>
        <v>0</v>
      </c>
      <c r="T287" s="5"/>
      <c r="U287">
        <v>5100</v>
      </c>
      <c r="V287">
        <f>IF(A286=Emisiones_CO2_CO2eq_LA[[#This Row],[País]],IFERROR(Emisiones_CO2_CO2eq_LA[[#This Row],[Transporte (kilotoneladas CO₂e)]]-U286,0),0)</f>
        <v>400</v>
      </c>
      <c r="W287">
        <f>IF(A286=Emisiones_CO2_CO2eq_LA[[#This Row],[País]],IFERROR(((Emisiones_CO2_CO2eq_LA[[#This Row],[Transporte (kilotoneladas CO₂e)]]-U286)/U286)*100,0),0)</f>
        <v>8.5106382978723403</v>
      </c>
      <c r="X287">
        <v>0.389431887599266</v>
      </c>
      <c r="Y287">
        <v>1700</v>
      </c>
      <c r="Z287">
        <f>IF(A286=Emisiones_CO2_CO2eq_LA[[#This Row],[País]],IFERROR(Emisiones_CO2_CO2eq_LA[[#This Row],[Manufactura y Construcción (kilotoneladas CO₂e)]]-Y286,0),0)</f>
        <v>200</v>
      </c>
      <c r="AA287">
        <f>IF(A286=Emisiones_CO2_CO2eq_LA[[#This Row],[País]],IFERROR(((Emisiones_CO2_CO2eq_LA[[#This Row],[Manufactura y Construcción (kilotoneladas CO₂e)]]-Y286)/Y286)*100,0),0)</f>
        <v>13.333333333333334</v>
      </c>
      <c r="AB287">
        <v>0.129810629199755</v>
      </c>
      <c r="AC287">
        <v>0</v>
      </c>
      <c r="AD287">
        <f>IF(A286=Emisiones_CO2_CO2eq_LA[[#This Row],[País]],IFERROR(Emisiones_CO2_CO2eq_LA[[#This Row],[Emisiones Fugitivas (kilotoneladas CO₂e)]]-AC286,0),0)</f>
        <v>0</v>
      </c>
      <c r="AE287">
        <f>IF(A286=Emisiones_CO2_CO2eq_LA[[#This Row],[País]],IFERROR(((Emisiones_CO2_CO2eq_LA[[#This Row],[Emisiones Fugitivas (kilotoneladas CO₂e)]]-AC286)/AC286)*100,0),0)</f>
        <v>0</v>
      </c>
      <c r="AF287">
        <v>0</v>
      </c>
      <c r="AG287">
        <v>3300</v>
      </c>
      <c r="AH287">
        <f>IF(A286=Emisiones_CO2_CO2eq_LA[[#This Row],[País]],IFERROR(Emisiones_CO2_CO2eq_LA[[#This Row],[Electricidad y Calor (kilotoneladas CO₂e)]]-AG286,0),0)</f>
        <v>0</v>
      </c>
      <c r="AI287">
        <f>IF(A286=Emisiones_CO2_CO2eq_LA[[#This Row],[País]],IFERROR(((Emisiones_CO2_CO2eq_LA[[#This Row],[Electricidad y Calor (kilotoneladas CO₂e)]]-AG286)/AG286)*100,0),0)</f>
        <v>0</v>
      </c>
      <c r="AJ287">
        <v>0.25198533903481901</v>
      </c>
    </row>
    <row r="288" spans="1:36" x14ac:dyDescent="0.25">
      <c r="A288" t="s">
        <v>137</v>
      </c>
      <c r="B288" t="s">
        <v>137</v>
      </c>
      <c r="C288" t="s">
        <v>138</v>
      </c>
      <c r="D288">
        <v>2006</v>
      </c>
      <c r="E288">
        <v>600</v>
      </c>
      <c r="F288">
        <f>IF(A287=Emisiones_CO2_CO2eq_LA[[#This Row],[País]],IFERROR(Emisiones_CO2_CO2eq_LA[[#This Row],[Edificios (kilotoneladas CO₂e)]]-E287,0),0)</f>
        <v>100</v>
      </c>
      <c r="G288">
        <f>IF(A287=Emisiones_CO2_CO2eq_LA[[#This Row],[País]],IFERROR(((Emisiones_CO2_CO2eq_LA[[#This Row],[Edificios (kilotoneladas CO₂e)]]-E287)/E287)*100,0),0)</f>
        <v>20</v>
      </c>
      <c r="H288">
        <v>4.4786146152123597E-2</v>
      </c>
      <c r="I288">
        <v>970</v>
      </c>
      <c r="J288">
        <f>IF(A287=Emisiones_CO2_CO2eq_LA[[#This Row],[País]],IFERROR(Emisiones_CO2_CO2eq_LA[[#This Row],[Industria (kilotoneladas CO₂e)]]-I287,0),0)</f>
        <v>-10</v>
      </c>
      <c r="K288">
        <f>IF(A287=Emisiones_CO2_CO2eq_LA[[#This Row],[País]],IFERROR(((Emisiones_CO2_CO2eq_LA[[#This Row],[Industria (kilotoneladas CO₂e)]]-I287)/I287)*100,0),0)</f>
        <v>-1.0204081632653061</v>
      </c>
      <c r="L288">
        <v>7.2404269612599798E-2</v>
      </c>
      <c r="M288">
        <v>15910</v>
      </c>
      <c r="N288">
        <f>IF(A287=Emisiones_CO2_CO2eq_LA[[#This Row],[País]],IFERROR(Emisiones_CO2_CO2eq_LA[[#This Row],[UCTUS (kilotoneladas CO₂e)]]-M287,0),0)</f>
        <v>730</v>
      </c>
      <c r="O288">
        <f>IF(A287=Emisiones_CO2_CO2eq_LA[[#This Row],[País]],IFERROR(((Emisiones_CO2_CO2eq_LA[[#This Row],[UCTUS (kilotoneladas CO₂e)]]-M287)/M287)*100,0),0)</f>
        <v>4.8089591567852441</v>
      </c>
      <c r="P288">
        <v>1.18757930880047</v>
      </c>
      <c r="Q288">
        <v>0</v>
      </c>
      <c r="R288">
        <f>IF(A287=Emisiones_CO2_CO2eq_LA[[#This Row],[País]],IFERROR(Emisiones_CO2_CO2eq_LA[[#This Row],[Otras Quemas de Combustible (kilotoneladas CO₂e)]]-Q287,0),0)</f>
        <v>0</v>
      </c>
      <c r="S288">
        <f>IF(A287=Emisiones_CO2_CO2eq_LA[[#This Row],[País]],IFERROR(((Emisiones_CO2_CO2eq_LA[[#This Row],[Otras Quemas de Combustible (kilotoneladas CO₂e)]]-Q287)/Q287)*100,0),0)</f>
        <v>0</v>
      </c>
      <c r="T288" s="5"/>
      <c r="U288">
        <v>5200</v>
      </c>
      <c r="V288">
        <f>IF(A287=Emisiones_CO2_CO2eq_LA[[#This Row],[País]],IFERROR(Emisiones_CO2_CO2eq_LA[[#This Row],[Transporte (kilotoneladas CO₂e)]]-U287,0),0)</f>
        <v>100</v>
      </c>
      <c r="W288">
        <f>IF(A287=Emisiones_CO2_CO2eq_LA[[#This Row],[País]],IFERROR(((Emisiones_CO2_CO2eq_LA[[#This Row],[Transporte (kilotoneladas CO₂e)]]-U287)/U287)*100,0),0)</f>
        <v>1.9607843137254901</v>
      </c>
      <c r="X288">
        <v>0.38814659998507101</v>
      </c>
      <c r="Y288">
        <v>1700</v>
      </c>
      <c r="Z288">
        <f>IF(A287=Emisiones_CO2_CO2eq_LA[[#This Row],[País]],IFERROR(Emisiones_CO2_CO2eq_LA[[#This Row],[Manufactura y Construcción (kilotoneladas CO₂e)]]-Y287,0),0)</f>
        <v>0</v>
      </c>
      <c r="AA288">
        <f>IF(A287=Emisiones_CO2_CO2eq_LA[[#This Row],[País]],IFERROR(((Emisiones_CO2_CO2eq_LA[[#This Row],[Manufactura y Construcción (kilotoneladas CO₂e)]]-Y287)/Y287)*100,0),0)</f>
        <v>0</v>
      </c>
      <c r="AB288">
        <v>0.12689408076434999</v>
      </c>
      <c r="AC288">
        <v>0</v>
      </c>
      <c r="AD288">
        <f>IF(A287=Emisiones_CO2_CO2eq_LA[[#This Row],[País]],IFERROR(Emisiones_CO2_CO2eq_LA[[#This Row],[Emisiones Fugitivas (kilotoneladas CO₂e)]]-AC287,0),0)</f>
        <v>0</v>
      </c>
      <c r="AE288">
        <f>IF(A287=Emisiones_CO2_CO2eq_LA[[#This Row],[País]],IFERROR(((Emisiones_CO2_CO2eq_LA[[#This Row],[Emisiones Fugitivas (kilotoneladas CO₂e)]]-AC287)/AC287)*100,0),0)</f>
        <v>0</v>
      </c>
      <c r="AF288">
        <v>0</v>
      </c>
      <c r="AG288">
        <v>3100</v>
      </c>
      <c r="AH288">
        <f>IF(A287=Emisiones_CO2_CO2eq_LA[[#This Row],[País]],IFERROR(Emisiones_CO2_CO2eq_LA[[#This Row],[Electricidad y Calor (kilotoneladas CO₂e)]]-AG287,0),0)</f>
        <v>-200</v>
      </c>
      <c r="AI288">
        <f>IF(A287=Emisiones_CO2_CO2eq_LA[[#This Row],[País]],IFERROR(((Emisiones_CO2_CO2eq_LA[[#This Row],[Electricidad y Calor (kilotoneladas CO₂e)]]-AG287)/AG287)*100,0),0)</f>
        <v>-6.0606060606060606</v>
      </c>
      <c r="AJ288">
        <v>0.23139508845263801</v>
      </c>
    </row>
    <row r="289" spans="1:36" x14ac:dyDescent="0.25">
      <c r="A289" t="s">
        <v>137</v>
      </c>
      <c r="B289" t="s">
        <v>137</v>
      </c>
      <c r="C289" t="s">
        <v>138</v>
      </c>
      <c r="D289">
        <v>2007</v>
      </c>
      <c r="E289">
        <v>600</v>
      </c>
      <c r="F289">
        <f>IF(A288=Emisiones_CO2_CO2eq_LA[[#This Row],[País]],IFERROR(Emisiones_CO2_CO2eq_LA[[#This Row],[Edificios (kilotoneladas CO₂e)]]-E288,0),0)</f>
        <v>0</v>
      </c>
      <c r="G289">
        <f>IF(A288=Emisiones_CO2_CO2eq_LA[[#This Row],[País]],IFERROR(((Emisiones_CO2_CO2eq_LA[[#This Row],[Edificios (kilotoneladas CO₂e)]]-E288)/E288)*100,0),0)</f>
        <v>0</v>
      </c>
      <c r="H289">
        <v>4.3795620437956199E-2</v>
      </c>
      <c r="I289">
        <v>1000</v>
      </c>
      <c r="J289">
        <f>IF(A288=Emisiones_CO2_CO2eq_LA[[#This Row],[País]],IFERROR(Emisiones_CO2_CO2eq_LA[[#This Row],[Industria (kilotoneladas CO₂e)]]-I288,0),0)</f>
        <v>30</v>
      </c>
      <c r="K289">
        <f>IF(A288=Emisiones_CO2_CO2eq_LA[[#This Row],[País]],IFERROR(((Emisiones_CO2_CO2eq_LA[[#This Row],[Industria (kilotoneladas CO₂e)]]-I288)/I288)*100,0),0)</f>
        <v>3.0927835051546393</v>
      </c>
      <c r="L289">
        <v>7.2992700729927001E-2</v>
      </c>
      <c r="M289">
        <v>15910</v>
      </c>
      <c r="N289">
        <f>IF(A288=Emisiones_CO2_CO2eq_LA[[#This Row],[País]],IFERROR(Emisiones_CO2_CO2eq_LA[[#This Row],[UCTUS (kilotoneladas CO₂e)]]-M288,0),0)</f>
        <v>0</v>
      </c>
      <c r="O289">
        <f>IF(A288=Emisiones_CO2_CO2eq_LA[[#This Row],[País]],IFERROR(((Emisiones_CO2_CO2eq_LA[[#This Row],[UCTUS (kilotoneladas CO₂e)]]-M288)/M288)*100,0),0)</f>
        <v>0</v>
      </c>
      <c r="P289">
        <v>1.1613138686131299</v>
      </c>
      <c r="Q289">
        <v>0</v>
      </c>
      <c r="R289">
        <f>IF(A288=Emisiones_CO2_CO2eq_LA[[#This Row],[País]],IFERROR(Emisiones_CO2_CO2eq_LA[[#This Row],[Otras Quemas de Combustible (kilotoneladas CO₂e)]]-Q288,0),0)</f>
        <v>0</v>
      </c>
      <c r="S289">
        <f>IF(A288=Emisiones_CO2_CO2eq_LA[[#This Row],[País]],IFERROR(((Emisiones_CO2_CO2eq_LA[[#This Row],[Otras Quemas de Combustible (kilotoneladas CO₂e)]]-Q288)/Q288)*100,0),0)</f>
        <v>0</v>
      </c>
      <c r="T289" s="5"/>
      <c r="U289">
        <v>5500</v>
      </c>
      <c r="V289">
        <f>IF(A288=Emisiones_CO2_CO2eq_LA[[#This Row],[País]],IFERROR(Emisiones_CO2_CO2eq_LA[[#This Row],[Transporte (kilotoneladas CO₂e)]]-U288,0),0)</f>
        <v>300</v>
      </c>
      <c r="W289">
        <f>IF(A288=Emisiones_CO2_CO2eq_LA[[#This Row],[País]],IFERROR(((Emisiones_CO2_CO2eq_LA[[#This Row],[Transporte (kilotoneladas CO₂e)]]-U288)/U288)*100,0),0)</f>
        <v>5.7692307692307692</v>
      </c>
      <c r="X289">
        <v>0.40145985401459799</v>
      </c>
      <c r="Y289">
        <v>2000</v>
      </c>
      <c r="Z289">
        <f>IF(A288=Emisiones_CO2_CO2eq_LA[[#This Row],[País]],IFERROR(Emisiones_CO2_CO2eq_LA[[#This Row],[Manufactura y Construcción (kilotoneladas CO₂e)]]-Y288,0),0)</f>
        <v>300</v>
      </c>
      <c r="AA289">
        <f>IF(A288=Emisiones_CO2_CO2eq_LA[[#This Row],[País]],IFERROR(((Emisiones_CO2_CO2eq_LA[[#This Row],[Manufactura y Construcción (kilotoneladas CO₂e)]]-Y288)/Y288)*100,0),0)</f>
        <v>17.647058823529413</v>
      </c>
      <c r="AB289">
        <v>0.145985401459854</v>
      </c>
      <c r="AC289">
        <v>0</v>
      </c>
      <c r="AD289">
        <f>IF(A288=Emisiones_CO2_CO2eq_LA[[#This Row],[País]],IFERROR(Emisiones_CO2_CO2eq_LA[[#This Row],[Emisiones Fugitivas (kilotoneladas CO₂e)]]-AC288,0),0)</f>
        <v>0</v>
      </c>
      <c r="AE289">
        <f>IF(A288=Emisiones_CO2_CO2eq_LA[[#This Row],[País]],IFERROR(((Emisiones_CO2_CO2eq_LA[[#This Row],[Emisiones Fugitivas (kilotoneladas CO₂e)]]-AC288)/AC288)*100,0),0)</f>
        <v>0</v>
      </c>
      <c r="AF289">
        <v>0</v>
      </c>
      <c r="AG289">
        <v>3400</v>
      </c>
      <c r="AH289">
        <f>IF(A288=Emisiones_CO2_CO2eq_LA[[#This Row],[País]],IFERROR(Emisiones_CO2_CO2eq_LA[[#This Row],[Electricidad y Calor (kilotoneladas CO₂e)]]-AG288,0),0)</f>
        <v>300</v>
      </c>
      <c r="AI289">
        <f>IF(A288=Emisiones_CO2_CO2eq_LA[[#This Row],[País]],IFERROR(((Emisiones_CO2_CO2eq_LA[[#This Row],[Electricidad y Calor (kilotoneladas CO₂e)]]-AG288)/AG288)*100,0),0)</f>
        <v>9.67741935483871</v>
      </c>
      <c r="AJ289">
        <v>0.24817518248175099</v>
      </c>
    </row>
    <row r="290" spans="1:36" x14ac:dyDescent="0.25">
      <c r="A290" t="s">
        <v>137</v>
      </c>
      <c r="B290" t="s">
        <v>137</v>
      </c>
      <c r="C290" t="s">
        <v>138</v>
      </c>
      <c r="D290">
        <v>2008</v>
      </c>
      <c r="E290">
        <v>600</v>
      </c>
      <c r="F290">
        <f>IF(A289=Emisiones_CO2_CO2eq_LA[[#This Row],[País]],IFERROR(Emisiones_CO2_CO2eq_LA[[#This Row],[Edificios (kilotoneladas CO₂e)]]-E289,0),0)</f>
        <v>0</v>
      </c>
      <c r="G290">
        <f>IF(A289=Emisiones_CO2_CO2eq_LA[[#This Row],[País]],IFERROR(((Emisiones_CO2_CO2eq_LA[[#This Row],[Edificios (kilotoneladas CO₂e)]]-E289)/E289)*100,0),0)</f>
        <v>0</v>
      </c>
      <c r="H290">
        <v>4.2838783378552001E-2</v>
      </c>
      <c r="I290">
        <v>990</v>
      </c>
      <c r="J290">
        <f>IF(A289=Emisiones_CO2_CO2eq_LA[[#This Row],[País]],IFERROR(Emisiones_CO2_CO2eq_LA[[#This Row],[Industria (kilotoneladas CO₂e)]]-I289,0),0)</f>
        <v>-10</v>
      </c>
      <c r="K290">
        <f>IF(A289=Emisiones_CO2_CO2eq_LA[[#This Row],[País]],IFERROR(((Emisiones_CO2_CO2eq_LA[[#This Row],[Industria (kilotoneladas CO₂e)]]-I289)/I289)*100,0),0)</f>
        <v>-1</v>
      </c>
      <c r="L290">
        <v>7.0683992574610804E-2</v>
      </c>
      <c r="M290">
        <v>15910</v>
      </c>
      <c r="N290">
        <f>IF(A289=Emisiones_CO2_CO2eq_LA[[#This Row],[País]],IFERROR(Emisiones_CO2_CO2eq_LA[[#This Row],[UCTUS (kilotoneladas CO₂e)]]-M289,0),0)</f>
        <v>0</v>
      </c>
      <c r="O290">
        <f>IF(A289=Emisiones_CO2_CO2eq_LA[[#This Row],[País]],IFERROR(((Emisiones_CO2_CO2eq_LA[[#This Row],[UCTUS (kilotoneladas CO₂e)]]-M289)/M289)*100,0),0)</f>
        <v>0</v>
      </c>
      <c r="P290">
        <v>1.1359417392546001</v>
      </c>
      <c r="Q290">
        <v>0</v>
      </c>
      <c r="R290">
        <f>IF(A289=Emisiones_CO2_CO2eq_LA[[#This Row],[País]],IFERROR(Emisiones_CO2_CO2eq_LA[[#This Row],[Otras Quemas de Combustible (kilotoneladas CO₂e)]]-Q289,0),0)</f>
        <v>0</v>
      </c>
      <c r="S290">
        <f>IF(A289=Emisiones_CO2_CO2eq_LA[[#This Row],[País]],IFERROR(((Emisiones_CO2_CO2eq_LA[[#This Row],[Otras Quemas de Combustible (kilotoneladas CO₂e)]]-Q289)/Q289)*100,0),0)</f>
        <v>0</v>
      </c>
      <c r="T290" s="5"/>
      <c r="U290">
        <v>5000</v>
      </c>
      <c r="V290">
        <f>IF(A289=Emisiones_CO2_CO2eq_LA[[#This Row],[País]],IFERROR(Emisiones_CO2_CO2eq_LA[[#This Row],[Transporte (kilotoneladas CO₂e)]]-U289,0),0)</f>
        <v>-500</v>
      </c>
      <c r="W290">
        <f>IF(A289=Emisiones_CO2_CO2eq_LA[[#This Row],[País]],IFERROR(((Emisiones_CO2_CO2eq_LA[[#This Row],[Transporte (kilotoneladas CO₂e)]]-U289)/U289)*100,0),0)</f>
        <v>-9.0909090909090917</v>
      </c>
      <c r="X290">
        <v>0.35698986148793299</v>
      </c>
      <c r="Y290">
        <v>1500</v>
      </c>
      <c r="Z290">
        <f>IF(A289=Emisiones_CO2_CO2eq_LA[[#This Row],[País]],IFERROR(Emisiones_CO2_CO2eq_LA[[#This Row],[Manufactura y Construcción (kilotoneladas CO₂e)]]-Y289,0),0)</f>
        <v>-500</v>
      </c>
      <c r="AA290">
        <f>IF(A289=Emisiones_CO2_CO2eq_LA[[#This Row],[País]],IFERROR(((Emisiones_CO2_CO2eq_LA[[#This Row],[Manufactura y Construcción (kilotoneladas CO₂e)]]-Y289)/Y289)*100,0),0)</f>
        <v>-25</v>
      </c>
      <c r="AB290">
        <v>0.10709695844637999</v>
      </c>
      <c r="AC290">
        <v>0</v>
      </c>
      <c r="AD290">
        <f>IF(A289=Emisiones_CO2_CO2eq_LA[[#This Row],[País]],IFERROR(Emisiones_CO2_CO2eq_LA[[#This Row],[Emisiones Fugitivas (kilotoneladas CO₂e)]]-AC289,0),0)</f>
        <v>0</v>
      </c>
      <c r="AE290">
        <f>IF(A289=Emisiones_CO2_CO2eq_LA[[#This Row],[País]],IFERROR(((Emisiones_CO2_CO2eq_LA[[#This Row],[Emisiones Fugitivas (kilotoneladas CO₂e)]]-AC289)/AC289)*100,0),0)</f>
        <v>0</v>
      </c>
      <c r="AF290">
        <v>0</v>
      </c>
      <c r="AG290">
        <v>3200</v>
      </c>
      <c r="AH290">
        <f>IF(A289=Emisiones_CO2_CO2eq_LA[[#This Row],[País]],IFERROR(Emisiones_CO2_CO2eq_LA[[#This Row],[Electricidad y Calor (kilotoneladas CO₂e)]]-AG289,0),0)</f>
        <v>-200</v>
      </c>
      <c r="AI290">
        <f>IF(A289=Emisiones_CO2_CO2eq_LA[[#This Row],[País]],IFERROR(((Emisiones_CO2_CO2eq_LA[[#This Row],[Electricidad y Calor (kilotoneladas CO₂e)]]-AG289)/AG289)*100,0),0)</f>
        <v>-5.8823529411764701</v>
      </c>
      <c r="AJ290">
        <v>0.228473511352277</v>
      </c>
    </row>
    <row r="291" spans="1:36" x14ac:dyDescent="0.25">
      <c r="A291" t="s">
        <v>137</v>
      </c>
      <c r="B291" t="s">
        <v>137</v>
      </c>
      <c r="C291" t="s">
        <v>138</v>
      </c>
      <c r="D291">
        <v>2009</v>
      </c>
      <c r="E291">
        <v>600</v>
      </c>
      <c r="F291">
        <f>IF(A290=Emisiones_CO2_CO2eq_LA[[#This Row],[País]],IFERROR(Emisiones_CO2_CO2eq_LA[[#This Row],[Edificios (kilotoneladas CO₂e)]]-E290,0),0)</f>
        <v>0</v>
      </c>
      <c r="G291">
        <f>IF(A290=Emisiones_CO2_CO2eq_LA[[#This Row],[País]],IFERROR(((Emisiones_CO2_CO2eq_LA[[#This Row],[Edificios (kilotoneladas CO₂e)]]-E290)/E290)*100,0),0)</f>
        <v>0</v>
      </c>
      <c r="H291">
        <v>4.1911148365465202E-2</v>
      </c>
      <c r="I291">
        <v>590</v>
      </c>
      <c r="J291">
        <f>IF(A290=Emisiones_CO2_CO2eq_LA[[#This Row],[País]],IFERROR(Emisiones_CO2_CO2eq_LA[[#This Row],[Industria (kilotoneladas CO₂e)]]-I290,0),0)</f>
        <v>-400</v>
      </c>
      <c r="K291">
        <f>IF(A290=Emisiones_CO2_CO2eq_LA[[#This Row],[País]],IFERROR(((Emisiones_CO2_CO2eq_LA[[#This Row],[Industria (kilotoneladas CO₂e)]]-I290)/I290)*100,0),0)</f>
        <v>-40.404040404040401</v>
      </c>
      <c r="L291">
        <v>4.1212629226040701E-2</v>
      </c>
      <c r="M291">
        <v>15910</v>
      </c>
      <c r="N291">
        <f>IF(A290=Emisiones_CO2_CO2eq_LA[[#This Row],[País]],IFERROR(Emisiones_CO2_CO2eq_LA[[#This Row],[UCTUS (kilotoneladas CO₂e)]]-M290,0),0)</f>
        <v>0</v>
      </c>
      <c r="O291">
        <f>IF(A290=Emisiones_CO2_CO2eq_LA[[#This Row],[País]],IFERROR(((Emisiones_CO2_CO2eq_LA[[#This Row],[UCTUS (kilotoneladas CO₂e)]]-M290)/M290)*100,0),0)</f>
        <v>0</v>
      </c>
      <c r="P291">
        <v>1.11134395082425</v>
      </c>
      <c r="Q291">
        <v>0</v>
      </c>
      <c r="R291">
        <f>IF(A290=Emisiones_CO2_CO2eq_LA[[#This Row],[País]],IFERROR(Emisiones_CO2_CO2eq_LA[[#This Row],[Otras Quemas de Combustible (kilotoneladas CO₂e)]]-Q290,0),0)</f>
        <v>0</v>
      </c>
      <c r="S291">
        <f>IF(A290=Emisiones_CO2_CO2eq_LA[[#This Row],[País]],IFERROR(((Emisiones_CO2_CO2eq_LA[[#This Row],[Otras Quemas de Combustible (kilotoneladas CO₂e)]]-Q290)/Q290)*100,0),0)</f>
        <v>0</v>
      </c>
      <c r="T291" s="5"/>
      <c r="U291">
        <v>5600</v>
      </c>
      <c r="V291">
        <f>IF(A290=Emisiones_CO2_CO2eq_LA[[#This Row],[País]],IFERROR(Emisiones_CO2_CO2eq_LA[[#This Row],[Transporte (kilotoneladas CO₂e)]]-U290,0),0)</f>
        <v>600</v>
      </c>
      <c r="W291">
        <f>IF(A290=Emisiones_CO2_CO2eq_LA[[#This Row],[País]],IFERROR(((Emisiones_CO2_CO2eq_LA[[#This Row],[Transporte (kilotoneladas CO₂e)]]-U290)/U290)*100,0),0)</f>
        <v>12</v>
      </c>
      <c r="X291">
        <v>0.39117071807767501</v>
      </c>
      <c r="Y291">
        <v>1800</v>
      </c>
      <c r="Z291">
        <f>IF(A290=Emisiones_CO2_CO2eq_LA[[#This Row],[País]],IFERROR(Emisiones_CO2_CO2eq_LA[[#This Row],[Manufactura y Construcción (kilotoneladas CO₂e)]]-Y290,0),0)</f>
        <v>300</v>
      </c>
      <c r="AA291">
        <f>IF(A290=Emisiones_CO2_CO2eq_LA[[#This Row],[País]],IFERROR(((Emisiones_CO2_CO2eq_LA[[#This Row],[Manufactura y Construcción (kilotoneladas CO₂e)]]-Y290)/Y290)*100,0),0)</f>
        <v>20</v>
      </c>
      <c r="AB291">
        <v>0.125733445096395</v>
      </c>
      <c r="AC291">
        <v>0</v>
      </c>
      <c r="AD291">
        <f>IF(A290=Emisiones_CO2_CO2eq_LA[[#This Row],[País]],IFERROR(Emisiones_CO2_CO2eq_LA[[#This Row],[Emisiones Fugitivas (kilotoneladas CO₂e)]]-AC290,0),0)</f>
        <v>0</v>
      </c>
      <c r="AE291">
        <f>IF(A290=Emisiones_CO2_CO2eq_LA[[#This Row],[País]],IFERROR(((Emisiones_CO2_CO2eq_LA[[#This Row],[Emisiones Fugitivas (kilotoneladas CO₂e)]]-AC290)/AC290)*100,0),0)</f>
        <v>0</v>
      </c>
      <c r="AF291">
        <v>0</v>
      </c>
      <c r="AG291">
        <v>3300</v>
      </c>
      <c r="AH291">
        <f>IF(A290=Emisiones_CO2_CO2eq_LA[[#This Row],[País]],IFERROR(Emisiones_CO2_CO2eq_LA[[#This Row],[Electricidad y Calor (kilotoneladas CO₂e)]]-AG290,0),0)</f>
        <v>100</v>
      </c>
      <c r="AI291">
        <f>IF(A290=Emisiones_CO2_CO2eq_LA[[#This Row],[País]],IFERROR(((Emisiones_CO2_CO2eq_LA[[#This Row],[Electricidad y Calor (kilotoneladas CO₂e)]]-AG290)/AG290)*100,0),0)</f>
        <v>3.125</v>
      </c>
      <c r="AJ291">
        <v>0.230511316010058</v>
      </c>
    </row>
    <row r="292" spans="1:36" x14ac:dyDescent="0.25">
      <c r="A292" t="s">
        <v>137</v>
      </c>
      <c r="B292" t="s">
        <v>137</v>
      </c>
      <c r="C292" t="s">
        <v>138</v>
      </c>
      <c r="D292">
        <v>2010</v>
      </c>
      <c r="E292">
        <v>600</v>
      </c>
      <c r="F292">
        <f>IF(A291=Emisiones_CO2_CO2eq_LA[[#This Row],[País]],IFERROR(Emisiones_CO2_CO2eq_LA[[#This Row],[Edificios (kilotoneladas CO₂e)]]-E291,0),0)</f>
        <v>0</v>
      </c>
      <c r="G292">
        <f>IF(A291=Emisiones_CO2_CO2eq_LA[[#This Row],[País]],IFERROR(((Emisiones_CO2_CO2eq_LA[[#This Row],[Edificios (kilotoneladas CO₂e)]]-E291)/E291)*100,0),0)</f>
        <v>0</v>
      </c>
      <c r="H292">
        <v>4.1011619958988298E-2</v>
      </c>
      <c r="I292">
        <v>1100</v>
      </c>
      <c r="J292">
        <f>IF(A291=Emisiones_CO2_CO2eq_LA[[#This Row],[País]],IFERROR(Emisiones_CO2_CO2eq_LA[[#This Row],[Industria (kilotoneladas CO₂e)]]-I291,0),0)</f>
        <v>510</v>
      </c>
      <c r="K292">
        <f>IF(A291=Emisiones_CO2_CO2eq_LA[[#This Row],[País]],IFERROR(((Emisiones_CO2_CO2eq_LA[[#This Row],[Industria (kilotoneladas CO₂e)]]-I291)/I291)*100,0),0)</f>
        <v>86.440677966101703</v>
      </c>
      <c r="L292">
        <v>7.5187969924811998E-2</v>
      </c>
      <c r="M292">
        <v>15910</v>
      </c>
      <c r="N292">
        <f>IF(A291=Emisiones_CO2_CO2eq_LA[[#This Row],[País]],IFERROR(Emisiones_CO2_CO2eq_LA[[#This Row],[UCTUS (kilotoneladas CO₂e)]]-M291,0),0)</f>
        <v>0</v>
      </c>
      <c r="O292">
        <f>IF(A291=Emisiones_CO2_CO2eq_LA[[#This Row],[País]],IFERROR(((Emisiones_CO2_CO2eq_LA[[#This Row],[UCTUS (kilotoneladas CO₂e)]]-M291)/M291)*100,0),0)</f>
        <v>0</v>
      </c>
      <c r="P292">
        <v>1.0874914559125</v>
      </c>
      <c r="Q292">
        <v>0</v>
      </c>
      <c r="R292">
        <f>IF(A291=Emisiones_CO2_CO2eq_LA[[#This Row],[País]],IFERROR(Emisiones_CO2_CO2eq_LA[[#This Row],[Otras Quemas de Combustible (kilotoneladas CO₂e)]]-Q291,0),0)</f>
        <v>0</v>
      </c>
      <c r="S292">
        <f>IF(A291=Emisiones_CO2_CO2eq_LA[[#This Row],[País]],IFERROR(((Emisiones_CO2_CO2eq_LA[[#This Row],[Otras Quemas de Combustible (kilotoneladas CO₂e)]]-Q291)/Q291)*100,0),0)</f>
        <v>0</v>
      </c>
      <c r="T292" s="5"/>
      <c r="U292">
        <v>5700</v>
      </c>
      <c r="V292">
        <f>IF(A291=Emisiones_CO2_CO2eq_LA[[#This Row],[País]],IFERROR(Emisiones_CO2_CO2eq_LA[[#This Row],[Transporte (kilotoneladas CO₂e)]]-U291,0),0)</f>
        <v>100</v>
      </c>
      <c r="W292">
        <f>IF(A291=Emisiones_CO2_CO2eq_LA[[#This Row],[País]],IFERROR(((Emisiones_CO2_CO2eq_LA[[#This Row],[Transporte (kilotoneladas CO₂e)]]-U291)/U291)*100,0),0)</f>
        <v>1.7857142857142856</v>
      </c>
      <c r="X292">
        <v>0.38961038961038902</v>
      </c>
      <c r="Y292">
        <v>1300</v>
      </c>
      <c r="Z292">
        <f>IF(A291=Emisiones_CO2_CO2eq_LA[[#This Row],[País]],IFERROR(Emisiones_CO2_CO2eq_LA[[#This Row],[Manufactura y Construcción (kilotoneladas CO₂e)]]-Y291,0),0)</f>
        <v>-500</v>
      </c>
      <c r="AA292">
        <f>IF(A291=Emisiones_CO2_CO2eq_LA[[#This Row],[País]],IFERROR(((Emisiones_CO2_CO2eq_LA[[#This Row],[Manufactura y Construcción (kilotoneladas CO₂e)]]-Y291)/Y291)*100,0),0)</f>
        <v>-27.777777777777779</v>
      </c>
      <c r="AB292">
        <v>8.8858509911141401E-2</v>
      </c>
      <c r="AC292">
        <v>0</v>
      </c>
      <c r="AD292">
        <f>IF(A291=Emisiones_CO2_CO2eq_LA[[#This Row],[País]],IFERROR(Emisiones_CO2_CO2eq_LA[[#This Row],[Emisiones Fugitivas (kilotoneladas CO₂e)]]-AC291,0),0)</f>
        <v>0</v>
      </c>
      <c r="AE292">
        <f>IF(A291=Emisiones_CO2_CO2eq_LA[[#This Row],[País]],IFERROR(((Emisiones_CO2_CO2eq_LA[[#This Row],[Emisiones Fugitivas (kilotoneladas CO₂e)]]-AC291)/AC291)*100,0),0)</f>
        <v>0</v>
      </c>
      <c r="AF292">
        <v>0</v>
      </c>
      <c r="AG292">
        <v>2700</v>
      </c>
      <c r="AH292">
        <f>IF(A291=Emisiones_CO2_CO2eq_LA[[#This Row],[País]],IFERROR(Emisiones_CO2_CO2eq_LA[[#This Row],[Electricidad y Calor (kilotoneladas CO₂e)]]-AG291,0),0)</f>
        <v>-600</v>
      </c>
      <c r="AI292">
        <f>IF(A291=Emisiones_CO2_CO2eq_LA[[#This Row],[País]],IFERROR(((Emisiones_CO2_CO2eq_LA[[#This Row],[Electricidad y Calor (kilotoneladas CO₂e)]]-AG291)/AG291)*100,0),0)</f>
        <v>-18.181818181818183</v>
      </c>
      <c r="AJ292">
        <v>0.184552289815447</v>
      </c>
    </row>
    <row r="293" spans="1:36" x14ac:dyDescent="0.25">
      <c r="A293" t="s">
        <v>137</v>
      </c>
      <c r="B293" t="s">
        <v>137</v>
      </c>
      <c r="C293" t="s">
        <v>138</v>
      </c>
      <c r="D293">
        <v>2011</v>
      </c>
      <c r="E293">
        <v>600</v>
      </c>
      <c r="F293">
        <f>IF(A292=Emisiones_CO2_CO2eq_LA[[#This Row],[País]],IFERROR(Emisiones_CO2_CO2eq_LA[[#This Row],[Edificios (kilotoneladas CO₂e)]]-E292,0),0)</f>
        <v>0</v>
      </c>
      <c r="G293">
        <f>IF(A292=Emisiones_CO2_CO2eq_LA[[#This Row],[País]],IFERROR(((Emisiones_CO2_CO2eq_LA[[#This Row],[Edificios (kilotoneladas CO₂e)]]-E292)/E292)*100,0),0)</f>
        <v>0</v>
      </c>
      <c r="H293">
        <v>4.0136463977523497E-2</v>
      </c>
      <c r="I293">
        <v>1120</v>
      </c>
      <c r="J293">
        <f>IF(A292=Emisiones_CO2_CO2eq_LA[[#This Row],[País]],IFERROR(Emisiones_CO2_CO2eq_LA[[#This Row],[Industria (kilotoneladas CO₂e)]]-I292,0),0)</f>
        <v>20</v>
      </c>
      <c r="K293">
        <f>IF(A292=Emisiones_CO2_CO2eq_LA[[#This Row],[País]],IFERROR(((Emisiones_CO2_CO2eq_LA[[#This Row],[Industria (kilotoneladas CO₂e)]]-I292)/I292)*100,0),0)</f>
        <v>1.8181818181818181</v>
      </c>
      <c r="L293">
        <v>7.49213994247106E-2</v>
      </c>
      <c r="M293">
        <v>7480</v>
      </c>
      <c r="N293">
        <f>IF(A292=Emisiones_CO2_CO2eq_LA[[#This Row],[País]],IFERROR(Emisiones_CO2_CO2eq_LA[[#This Row],[UCTUS (kilotoneladas CO₂e)]]-M292,0),0)</f>
        <v>-8430</v>
      </c>
      <c r="O293">
        <f>IF(A292=Emisiones_CO2_CO2eq_LA[[#This Row],[País]],IFERROR(((Emisiones_CO2_CO2eq_LA[[#This Row],[UCTUS (kilotoneladas CO₂e)]]-M292)/M292)*100,0),0)</f>
        <v>-52.985543683218104</v>
      </c>
      <c r="P293">
        <v>0.50036791758646004</v>
      </c>
      <c r="Q293">
        <v>0</v>
      </c>
      <c r="R293">
        <f>IF(A292=Emisiones_CO2_CO2eq_LA[[#This Row],[País]],IFERROR(Emisiones_CO2_CO2eq_LA[[#This Row],[Otras Quemas de Combustible (kilotoneladas CO₂e)]]-Q292,0),0)</f>
        <v>0</v>
      </c>
      <c r="S293">
        <f>IF(A292=Emisiones_CO2_CO2eq_LA[[#This Row],[País]],IFERROR(((Emisiones_CO2_CO2eq_LA[[#This Row],[Otras Quemas de Combustible (kilotoneladas CO₂e)]]-Q292)/Q292)*100,0),0)</f>
        <v>0</v>
      </c>
      <c r="T293" s="5"/>
      <c r="U293">
        <v>5600</v>
      </c>
      <c r="V293">
        <f>IF(A292=Emisiones_CO2_CO2eq_LA[[#This Row],[País]],IFERROR(Emisiones_CO2_CO2eq_LA[[#This Row],[Transporte (kilotoneladas CO₂e)]]-U292,0),0)</f>
        <v>-100</v>
      </c>
      <c r="W293">
        <f>IF(A292=Emisiones_CO2_CO2eq_LA[[#This Row],[País]],IFERROR(((Emisiones_CO2_CO2eq_LA[[#This Row],[Transporte (kilotoneladas CO₂e)]]-U292)/U292)*100,0),0)</f>
        <v>-1.7543859649122806</v>
      </c>
      <c r="X293">
        <v>0.374606997123553</v>
      </c>
      <c r="Y293">
        <v>1700</v>
      </c>
      <c r="Z293">
        <f>IF(A292=Emisiones_CO2_CO2eq_LA[[#This Row],[País]],IFERROR(Emisiones_CO2_CO2eq_LA[[#This Row],[Manufactura y Construcción (kilotoneladas CO₂e)]]-Y292,0),0)</f>
        <v>400</v>
      </c>
      <c r="AA293">
        <f>IF(A292=Emisiones_CO2_CO2eq_LA[[#This Row],[País]],IFERROR(((Emisiones_CO2_CO2eq_LA[[#This Row],[Manufactura y Construcción (kilotoneladas CO₂e)]]-Y292)/Y292)*100,0),0)</f>
        <v>30.76923076923077</v>
      </c>
      <c r="AB293">
        <v>0.11371998126964999</v>
      </c>
      <c r="AC293">
        <v>0</v>
      </c>
      <c r="AD293">
        <f>IF(A292=Emisiones_CO2_CO2eq_LA[[#This Row],[País]],IFERROR(Emisiones_CO2_CO2eq_LA[[#This Row],[Emisiones Fugitivas (kilotoneladas CO₂e)]]-AC292,0),0)</f>
        <v>0</v>
      </c>
      <c r="AE293">
        <f>IF(A292=Emisiones_CO2_CO2eq_LA[[#This Row],[País]],IFERROR(((Emisiones_CO2_CO2eq_LA[[#This Row],[Emisiones Fugitivas (kilotoneladas CO₂e)]]-AC292)/AC292)*100,0),0)</f>
        <v>0</v>
      </c>
      <c r="AF293">
        <v>0</v>
      </c>
      <c r="AG293">
        <v>2700</v>
      </c>
      <c r="AH293">
        <f>IF(A292=Emisiones_CO2_CO2eq_LA[[#This Row],[País]],IFERROR(Emisiones_CO2_CO2eq_LA[[#This Row],[Electricidad y Calor (kilotoneladas CO₂e)]]-AG292,0),0)</f>
        <v>0</v>
      </c>
      <c r="AI293">
        <f>IF(A292=Emisiones_CO2_CO2eq_LA[[#This Row],[País]],IFERROR(((Emisiones_CO2_CO2eq_LA[[#This Row],[Electricidad y Calor (kilotoneladas CO₂e)]]-AG292)/AG292)*100,0),0)</f>
        <v>0</v>
      </c>
      <c r="AJ293">
        <v>0.180614087898856</v>
      </c>
    </row>
    <row r="294" spans="1:36" x14ac:dyDescent="0.25">
      <c r="A294" t="s">
        <v>137</v>
      </c>
      <c r="B294" t="s">
        <v>137</v>
      </c>
      <c r="C294" t="s">
        <v>138</v>
      </c>
      <c r="D294">
        <v>2012</v>
      </c>
      <c r="E294">
        <v>700</v>
      </c>
      <c r="F294">
        <f>IF(A293=Emisiones_CO2_CO2eq_LA[[#This Row],[País]],IFERROR(Emisiones_CO2_CO2eq_LA[[#This Row],[Edificios (kilotoneladas CO₂e)]]-E293,0),0)</f>
        <v>100</v>
      </c>
      <c r="G294">
        <f>IF(A293=Emisiones_CO2_CO2eq_LA[[#This Row],[País]],IFERROR(((Emisiones_CO2_CO2eq_LA[[#This Row],[Edificios (kilotoneladas CO₂e)]]-E293)/E293)*100,0),0)</f>
        <v>16.666666666666664</v>
      </c>
      <c r="H294">
        <v>4.5838517451378402E-2</v>
      </c>
      <c r="I294">
        <v>1120</v>
      </c>
      <c r="J294">
        <f>IF(A293=Emisiones_CO2_CO2eq_LA[[#This Row],[País]],IFERROR(Emisiones_CO2_CO2eq_LA[[#This Row],[Industria (kilotoneladas CO₂e)]]-I293,0),0)</f>
        <v>0</v>
      </c>
      <c r="K294">
        <f>IF(A293=Emisiones_CO2_CO2eq_LA[[#This Row],[País]],IFERROR(((Emisiones_CO2_CO2eq_LA[[#This Row],[Industria (kilotoneladas CO₂e)]]-I293)/I293)*100,0),0)</f>
        <v>0</v>
      </c>
      <c r="L294">
        <v>7.3341627922205499E-2</v>
      </c>
      <c r="M294">
        <v>7480</v>
      </c>
      <c r="N294">
        <f>IF(A293=Emisiones_CO2_CO2eq_LA[[#This Row],[País]],IFERROR(Emisiones_CO2_CO2eq_LA[[#This Row],[UCTUS (kilotoneladas CO₂e)]]-M293,0),0)</f>
        <v>0</v>
      </c>
      <c r="O294">
        <f>IF(A293=Emisiones_CO2_CO2eq_LA[[#This Row],[País]],IFERROR(((Emisiones_CO2_CO2eq_LA[[#This Row],[UCTUS (kilotoneladas CO₂e)]]-M293)/M293)*100,0),0)</f>
        <v>0</v>
      </c>
      <c r="P294">
        <v>0.48981730076615798</v>
      </c>
      <c r="Q294">
        <v>0</v>
      </c>
      <c r="R294">
        <f>IF(A293=Emisiones_CO2_CO2eq_LA[[#This Row],[País]],IFERROR(Emisiones_CO2_CO2eq_LA[[#This Row],[Otras Quemas de Combustible (kilotoneladas CO₂e)]]-Q293,0),0)</f>
        <v>0</v>
      </c>
      <c r="S294">
        <f>IF(A293=Emisiones_CO2_CO2eq_LA[[#This Row],[País]],IFERROR(((Emisiones_CO2_CO2eq_LA[[#This Row],[Otras Quemas de Combustible (kilotoneladas CO₂e)]]-Q293)/Q293)*100,0),0)</f>
        <v>0</v>
      </c>
      <c r="T294" s="5"/>
      <c r="U294">
        <v>5600</v>
      </c>
      <c r="V294">
        <f>IF(A293=Emisiones_CO2_CO2eq_LA[[#This Row],[País]],IFERROR(Emisiones_CO2_CO2eq_LA[[#This Row],[Transporte (kilotoneladas CO₂e)]]-U293,0),0)</f>
        <v>0</v>
      </c>
      <c r="W294">
        <f>IF(A293=Emisiones_CO2_CO2eq_LA[[#This Row],[País]],IFERROR(((Emisiones_CO2_CO2eq_LA[[#This Row],[Transporte (kilotoneladas CO₂e)]]-U293)/U293)*100,0),0)</f>
        <v>0</v>
      </c>
      <c r="X294">
        <v>0.366708139611027</v>
      </c>
      <c r="Y294">
        <v>1700</v>
      </c>
      <c r="Z294">
        <f>IF(A293=Emisiones_CO2_CO2eq_LA[[#This Row],[País]],IFERROR(Emisiones_CO2_CO2eq_LA[[#This Row],[Manufactura y Construcción (kilotoneladas CO₂e)]]-Y293,0),0)</f>
        <v>0</v>
      </c>
      <c r="AA294">
        <f>IF(A293=Emisiones_CO2_CO2eq_LA[[#This Row],[País]],IFERROR(((Emisiones_CO2_CO2eq_LA[[#This Row],[Manufactura y Construcción (kilotoneladas CO₂e)]]-Y293)/Y293)*100,0),0)</f>
        <v>0</v>
      </c>
      <c r="AB294">
        <v>0.11132211381048999</v>
      </c>
      <c r="AC294">
        <v>0</v>
      </c>
      <c r="AD294">
        <f>IF(A293=Emisiones_CO2_CO2eq_LA[[#This Row],[País]],IFERROR(Emisiones_CO2_CO2eq_LA[[#This Row],[Emisiones Fugitivas (kilotoneladas CO₂e)]]-AC293,0),0)</f>
        <v>0</v>
      </c>
      <c r="AE294">
        <f>IF(A293=Emisiones_CO2_CO2eq_LA[[#This Row],[País]],IFERROR(((Emisiones_CO2_CO2eq_LA[[#This Row],[Emisiones Fugitivas (kilotoneladas CO₂e)]]-AC293)/AC293)*100,0),0)</f>
        <v>0</v>
      </c>
      <c r="AF294">
        <v>0</v>
      </c>
      <c r="AG294">
        <v>2900</v>
      </c>
      <c r="AH294">
        <f>IF(A293=Emisiones_CO2_CO2eq_LA[[#This Row],[País]],IFERROR(Emisiones_CO2_CO2eq_LA[[#This Row],[Electricidad y Calor (kilotoneladas CO₂e)]]-AG293,0),0)</f>
        <v>200</v>
      </c>
      <c r="AI294">
        <f>IF(A293=Emisiones_CO2_CO2eq_LA[[#This Row],[País]],IFERROR(((Emisiones_CO2_CO2eq_LA[[#This Row],[Electricidad y Calor (kilotoneladas CO₂e)]]-AG293)/AG293)*100,0),0)</f>
        <v>7.4074074074074066</v>
      </c>
      <c r="AJ294">
        <v>0.18990242944142399</v>
      </c>
    </row>
    <row r="295" spans="1:36" x14ac:dyDescent="0.25">
      <c r="A295" t="s">
        <v>137</v>
      </c>
      <c r="B295" t="s">
        <v>137</v>
      </c>
      <c r="C295" t="s">
        <v>138</v>
      </c>
      <c r="D295">
        <v>2013</v>
      </c>
      <c r="E295">
        <v>700</v>
      </c>
      <c r="F295">
        <f>IF(A294=Emisiones_CO2_CO2eq_LA[[#This Row],[País]],IFERROR(Emisiones_CO2_CO2eq_LA[[#This Row],[Edificios (kilotoneladas CO₂e)]]-E294,0),0)</f>
        <v>0</v>
      </c>
      <c r="G295">
        <f>IF(A294=Emisiones_CO2_CO2eq_LA[[#This Row],[País]],IFERROR(((Emisiones_CO2_CO2eq_LA[[#This Row],[Edificios (kilotoneladas CO₂e)]]-E294)/E294)*100,0),0)</f>
        <v>0</v>
      </c>
      <c r="H295">
        <v>4.4883303411130997E-2</v>
      </c>
      <c r="I295">
        <v>1150</v>
      </c>
      <c r="J295">
        <f>IF(A294=Emisiones_CO2_CO2eq_LA[[#This Row],[País]],IFERROR(Emisiones_CO2_CO2eq_LA[[#This Row],[Industria (kilotoneladas CO₂e)]]-I294,0),0)</f>
        <v>30</v>
      </c>
      <c r="K295">
        <f>IF(A294=Emisiones_CO2_CO2eq_LA[[#This Row],[País]],IFERROR(((Emisiones_CO2_CO2eq_LA[[#This Row],[Industria (kilotoneladas CO₂e)]]-I294)/I294)*100,0),0)</f>
        <v>2.6785714285714284</v>
      </c>
      <c r="L295">
        <v>7.3736855604001006E-2</v>
      </c>
      <c r="M295">
        <v>7480</v>
      </c>
      <c r="N295">
        <f>IF(A294=Emisiones_CO2_CO2eq_LA[[#This Row],[País]],IFERROR(Emisiones_CO2_CO2eq_LA[[#This Row],[UCTUS (kilotoneladas CO₂e)]]-M294,0),0)</f>
        <v>0</v>
      </c>
      <c r="O295">
        <f>IF(A294=Emisiones_CO2_CO2eq_LA[[#This Row],[País]],IFERROR(((Emisiones_CO2_CO2eq_LA[[#This Row],[UCTUS (kilotoneladas CO₂e)]]-M294)/M294)*100,0),0)</f>
        <v>0</v>
      </c>
      <c r="P295">
        <v>0.47961015645037097</v>
      </c>
      <c r="Q295">
        <v>0</v>
      </c>
      <c r="R295">
        <f>IF(A294=Emisiones_CO2_CO2eq_LA[[#This Row],[País]],IFERROR(Emisiones_CO2_CO2eq_LA[[#This Row],[Otras Quemas de Combustible (kilotoneladas CO₂e)]]-Q294,0),0)</f>
        <v>0</v>
      </c>
      <c r="S295">
        <f>IF(A294=Emisiones_CO2_CO2eq_LA[[#This Row],[País]],IFERROR(((Emisiones_CO2_CO2eq_LA[[#This Row],[Otras Quemas de Combustible (kilotoneladas CO₂e)]]-Q294)/Q294)*100,0),0)</f>
        <v>0</v>
      </c>
      <c r="T295" s="5"/>
      <c r="U295">
        <v>5900</v>
      </c>
      <c r="V295">
        <f>IF(A294=Emisiones_CO2_CO2eq_LA[[#This Row],[País]],IFERROR(Emisiones_CO2_CO2eq_LA[[#This Row],[Transporte (kilotoneladas CO₂e)]]-U294,0),0)</f>
        <v>300</v>
      </c>
      <c r="W295">
        <f>IF(A294=Emisiones_CO2_CO2eq_LA[[#This Row],[País]],IFERROR(((Emisiones_CO2_CO2eq_LA[[#This Row],[Transporte (kilotoneladas CO₂e)]]-U294)/U294)*100,0),0)</f>
        <v>5.3571428571428568</v>
      </c>
      <c r="X295">
        <v>0.37830212875096098</v>
      </c>
      <c r="Y295">
        <v>1300</v>
      </c>
      <c r="Z295">
        <f>IF(A294=Emisiones_CO2_CO2eq_LA[[#This Row],[País]],IFERROR(Emisiones_CO2_CO2eq_LA[[#This Row],[Manufactura y Construcción (kilotoneladas CO₂e)]]-Y294,0),0)</f>
        <v>-400</v>
      </c>
      <c r="AA295">
        <f>IF(A294=Emisiones_CO2_CO2eq_LA[[#This Row],[País]],IFERROR(((Emisiones_CO2_CO2eq_LA[[#This Row],[Manufactura y Construcción (kilotoneladas CO₂e)]]-Y294)/Y294)*100,0),0)</f>
        <v>-23.52941176470588</v>
      </c>
      <c r="AB295">
        <v>8.3354706334957604E-2</v>
      </c>
      <c r="AC295">
        <v>0</v>
      </c>
      <c r="AD295">
        <f>IF(A294=Emisiones_CO2_CO2eq_LA[[#This Row],[País]],IFERROR(Emisiones_CO2_CO2eq_LA[[#This Row],[Emisiones Fugitivas (kilotoneladas CO₂e)]]-AC294,0),0)</f>
        <v>0</v>
      </c>
      <c r="AE295">
        <f>IF(A294=Emisiones_CO2_CO2eq_LA[[#This Row],[País]],IFERROR(((Emisiones_CO2_CO2eq_LA[[#This Row],[Emisiones Fugitivas (kilotoneladas CO₂e)]]-AC294)/AC294)*100,0),0)</f>
        <v>0</v>
      </c>
      <c r="AF295">
        <v>0</v>
      </c>
      <c r="AG295">
        <v>3800</v>
      </c>
      <c r="AH295">
        <f>IF(A294=Emisiones_CO2_CO2eq_LA[[#This Row],[País]],IFERROR(Emisiones_CO2_CO2eq_LA[[#This Row],[Electricidad y Calor (kilotoneladas CO₂e)]]-AG294,0),0)</f>
        <v>900</v>
      </c>
      <c r="AI295">
        <f>IF(A294=Emisiones_CO2_CO2eq_LA[[#This Row],[País]],IFERROR(((Emisiones_CO2_CO2eq_LA[[#This Row],[Electricidad y Calor (kilotoneladas CO₂e)]]-AG294)/AG294)*100,0),0)</f>
        <v>31.03448275862069</v>
      </c>
      <c r="AJ295">
        <v>0.24365221851756799</v>
      </c>
    </row>
    <row r="296" spans="1:36" x14ac:dyDescent="0.25">
      <c r="A296" t="s">
        <v>137</v>
      </c>
      <c r="B296" t="s">
        <v>137</v>
      </c>
      <c r="C296" t="s">
        <v>138</v>
      </c>
      <c r="D296">
        <v>2014</v>
      </c>
      <c r="E296">
        <v>800</v>
      </c>
      <c r="F296">
        <f>IF(A295=Emisiones_CO2_CO2eq_LA[[#This Row],[País]],IFERROR(Emisiones_CO2_CO2eq_LA[[#This Row],[Edificios (kilotoneladas CO₂e)]]-E295,0),0)</f>
        <v>100</v>
      </c>
      <c r="G296">
        <f>IF(A295=Emisiones_CO2_CO2eq_LA[[#This Row],[País]],IFERROR(((Emisiones_CO2_CO2eq_LA[[#This Row],[Edificios (kilotoneladas CO₂e)]]-E295)/E295)*100,0),0)</f>
        <v>14.285714285714285</v>
      </c>
      <c r="H296">
        <v>5.0241788607674399E-2</v>
      </c>
      <c r="I296">
        <v>1360</v>
      </c>
      <c r="J296">
        <f>IF(A295=Emisiones_CO2_CO2eq_LA[[#This Row],[País]],IFERROR(Emisiones_CO2_CO2eq_LA[[#This Row],[Industria (kilotoneladas CO₂e)]]-I295,0),0)</f>
        <v>210</v>
      </c>
      <c r="K296">
        <f>IF(A295=Emisiones_CO2_CO2eq_LA[[#This Row],[País]],IFERROR(((Emisiones_CO2_CO2eq_LA[[#This Row],[Industria (kilotoneladas CO₂e)]]-I295)/I295)*100,0),0)</f>
        <v>18.260869565217391</v>
      </c>
      <c r="L296">
        <v>8.5411040633046498E-2</v>
      </c>
      <c r="M296">
        <v>7480</v>
      </c>
      <c r="N296">
        <f>IF(A295=Emisiones_CO2_CO2eq_LA[[#This Row],[País]],IFERROR(Emisiones_CO2_CO2eq_LA[[#This Row],[UCTUS (kilotoneladas CO₂e)]]-M295,0),0)</f>
        <v>0</v>
      </c>
      <c r="O296">
        <f>IF(A295=Emisiones_CO2_CO2eq_LA[[#This Row],[País]],IFERROR(((Emisiones_CO2_CO2eq_LA[[#This Row],[UCTUS (kilotoneladas CO₂e)]]-M295)/M295)*100,0),0)</f>
        <v>0</v>
      </c>
      <c r="P296">
        <v>0.46976072348175602</v>
      </c>
      <c r="Q296">
        <v>0</v>
      </c>
      <c r="R296">
        <f>IF(A295=Emisiones_CO2_CO2eq_LA[[#This Row],[País]],IFERROR(Emisiones_CO2_CO2eq_LA[[#This Row],[Otras Quemas de Combustible (kilotoneladas CO₂e)]]-Q295,0),0)</f>
        <v>0</v>
      </c>
      <c r="S296">
        <f>IF(A295=Emisiones_CO2_CO2eq_LA[[#This Row],[País]],IFERROR(((Emisiones_CO2_CO2eq_LA[[#This Row],[Otras Quemas de Combustible (kilotoneladas CO₂e)]]-Q295)/Q295)*100,0),0)</f>
        <v>0</v>
      </c>
      <c r="T296" s="5"/>
      <c r="U296">
        <v>6500</v>
      </c>
      <c r="V296">
        <f>IF(A295=Emisiones_CO2_CO2eq_LA[[#This Row],[País]],IFERROR(Emisiones_CO2_CO2eq_LA[[#This Row],[Transporte (kilotoneladas CO₂e)]]-U295,0),0)</f>
        <v>600</v>
      </c>
      <c r="W296">
        <f>IF(A295=Emisiones_CO2_CO2eq_LA[[#This Row],[País]],IFERROR(((Emisiones_CO2_CO2eq_LA[[#This Row],[Transporte (kilotoneladas CO₂e)]]-U295)/U295)*100,0),0)</f>
        <v>10.16949152542373</v>
      </c>
      <c r="X296">
        <v>0.40821453243735401</v>
      </c>
      <c r="Y296">
        <v>1800</v>
      </c>
      <c r="Z296">
        <f>IF(A295=Emisiones_CO2_CO2eq_LA[[#This Row],[País]],IFERROR(Emisiones_CO2_CO2eq_LA[[#This Row],[Manufactura y Construcción (kilotoneladas CO₂e)]]-Y295,0),0)</f>
        <v>500</v>
      </c>
      <c r="AA296">
        <f>IF(A295=Emisiones_CO2_CO2eq_LA[[#This Row],[País]],IFERROR(((Emisiones_CO2_CO2eq_LA[[#This Row],[Manufactura y Construcción (kilotoneladas CO₂e)]]-Y295)/Y295)*100,0),0)</f>
        <v>38.461538461538467</v>
      </c>
      <c r="AB296">
        <v>0.113044024367267</v>
      </c>
      <c r="AC296">
        <v>0</v>
      </c>
      <c r="AD296">
        <f>IF(A295=Emisiones_CO2_CO2eq_LA[[#This Row],[País]],IFERROR(Emisiones_CO2_CO2eq_LA[[#This Row],[Emisiones Fugitivas (kilotoneladas CO₂e)]]-AC295,0),0)</f>
        <v>0</v>
      </c>
      <c r="AE296">
        <f>IF(A295=Emisiones_CO2_CO2eq_LA[[#This Row],[País]],IFERROR(((Emisiones_CO2_CO2eq_LA[[#This Row],[Emisiones Fugitivas (kilotoneladas CO₂e)]]-AC295)/AC295)*100,0),0)</f>
        <v>0</v>
      </c>
      <c r="AF296">
        <v>0</v>
      </c>
      <c r="AG296">
        <v>3600</v>
      </c>
      <c r="AH296">
        <f>IF(A295=Emisiones_CO2_CO2eq_LA[[#This Row],[País]],IFERROR(Emisiones_CO2_CO2eq_LA[[#This Row],[Electricidad y Calor (kilotoneladas CO₂e)]]-AG295,0),0)</f>
        <v>-200</v>
      </c>
      <c r="AI296">
        <f>IF(A295=Emisiones_CO2_CO2eq_LA[[#This Row],[País]],IFERROR(((Emisiones_CO2_CO2eq_LA[[#This Row],[Electricidad y Calor (kilotoneladas CO₂e)]]-AG295)/AG295)*100,0),0)</f>
        <v>-5.2631578947368416</v>
      </c>
      <c r="AJ296">
        <v>0.226088048734534</v>
      </c>
    </row>
    <row r="297" spans="1:36" x14ac:dyDescent="0.25">
      <c r="A297" t="s">
        <v>137</v>
      </c>
      <c r="B297" t="s">
        <v>137</v>
      </c>
      <c r="C297" t="s">
        <v>138</v>
      </c>
      <c r="D297">
        <v>2015</v>
      </c>
      <c r="E297">
        <v>900</v>
      </c>
      <c r="F297">
        <f>IF(A296=Emisiones_CO2_CO2eq_LA[[#This Row],[País]],IFERROR(Emisiones_CO2_CO2eq_LA[[#This Row],[Edificios (kilotoneladas CO₂e)]]-E296,0),0)</f>
        <v>100</v>
      </c>
      <c r="G297">
        <f>IF(A296=Emisiones_CO2_CO2eq_LA[[#This Row],[País]],IFERROR(((Emisiones_CO2_CO2eq_LA[[#This Row],[Edificios (kilotoneladas CO₂e)]]-E296)/E296)*100,0),0)</f>
        <v>12.5</v>
      </c>
      <c r="H297">
        <v>5.5377799655427003E-2</v>
      </c>
      <c r="I297">
        <v>1360</v>
      </c>
      <c r="J297">
        <f>IF(A296=Emisiones_CO2_CO2eq_LA[[#This Row],[País]],IFERROR(Emisiones_CO2_CO2eq_LA[[#This Row],[Industria (kilotoneladas CO₂e)]]-I296,0),0)</f>
        <v>0</v>
      </c>
      <c r="K297">
        <f>IF(A296=Emisiones_CO2_CO2eq_LA[[#This Row],[País]],IFERROR(((Emisiones_CO2_CO2eq_LA[[#This Row],[Industria (kilotoneladas CO₂e)]]-I296)/I296)*100,0),0)</f>
        <v>0</v>
      </c>
      <c r="L297">
        <v>8.3682008368200805E-2</v>
      </c>
      <c r="M297">
        <v>7480</v>
      </c>
      <c r="N297">
        <f>IF(A296=Emisiones_CO2_CO2eq_LA[[#This Row],[País]],IFERROR(Emisiones_CO2_CO2eq_LA[[#This Row],[UCTUS (kilotoneladas CO₂e)]]-M296,0),0)</f>
        <v>0</v>
      </c>
      <c r="O297">
        <f>IF(A296=Emisiones_CO2_CO2eq_LA[[#This Row],[País]],IFERROR(((Emisiones_CO2_CO2eq_LA[[#This Row],[UCTUS (kilotoneladas CO₂e)]]-M296)/M296)*100,0),0)</f>
        <v>0</v>
      </c>
      <c r="P297">
        <v>0.46025104602510403</v>
      </c>
      <c r="Q297">
        <v>0</v>
      </c>
      <c r="R297">
        <f>IF(A296=Emisiones_CO2_CO2eq_LA[[#This Row],[País]],IFERROR(Emisiones_CO2_CO2eq_LA[[#This Row],[Otras Quemas de Combustible (kilotoneladas CO₂e)]]-Q296,0),0)</f>
        <v>0</v>
      </c>
      <c r="S297">
        <f>IF(A296=Emisiones_CO2_CO2eq_LA[[#This Row],[País]],IFERROR(((Emisiones_CO2_CO2eq_LA[[#This Row],[Otras Quemas de Combustible (kilotoneladas CO₂e)]]-Q296)/Q296)*100,0),0)</f>
        <v>0</v>
      </c>
      <c r="T297" s="5"/>
      <c r="U297">
        <v>7400</v>
      </c>
      <c r="V297">
        <f>IF(A296=Emisiones_CO2_CO2eq_LA[[#This Row],[País]],IFERROR(Emisiones_CO2_CO2eq_LA[[#This Row],[Transporte (kilotoneladas CO₂e)]]-U296,0),0)</f>
        <v>900</v>
      </c>
      <c r="W297">
        <f>IF(A296=Emisiones_CO2_CO2eq_LA[[#This Row],[País]],IFERROR(((Emisiones_CO2_CO2eq_LA[[#This Row],[Transporte (kilotoneladas CO₂e)]]-U296)/U296)*100,0),0)</f>
        <v>13.846153846153847</v>
      </c>
      <c r="X297">
        <v>0.45532857494462198</v>
      </c>
      <c r="Y297">
        <v>2000</v>
      </c>
      <c r="Z297">
        <f>IF(A296=Emisiones_CO2_CO2eq_LA[[#This Row],[País]],IFERROR(Emisiones_CO2_CO2eq_LA[[#This Row],[Manufactura y Construcción (kilotoneladas CO₂e)]]-Y296,0),0)</f>
        <v>200</v>
      </c>
      <c r="AA297">
        <f>IF(A296=Emisiones_CO2_CO2eq_LA[[#This Row],[País]],IFERROR(((Emisiones_CO2_CO2eq_LA[[#This Row],[Manufactura y Construcción (kilotoneladas CO₂e)]]-Y296)/Y296)*100,0),0)</f>
        <v>11.111111111111111</v>
      </c>
      <c r="AB297">
        <v>0.12306177701206</v>
      </c>
      <c r="AC297">
        <v>0</v>
      </c>
      <c r="AD297">
        <f>IF(A296=Emisiones_CO2_CO2eq_LA[[#This Row],[País]],IFERROR(Emisiones_CO2_CO2eq_LA[[#This Row],[Emisiones Fugitivas (kilotoneladas CO₂e)]]-AC296,0),0)</f>
        <v>0</v>
      </c>
      <c r="AE297">
        <f>IF(A296=Emisiones_CO2_CO2eq_LA[[#This Row],[País]],IFERROR(((Emisiones_CO2_CO2eq_LA[[#This Row],[Emisiones Fugitivas (kilotoneladas CO₂e)]]-AC296)/AC296)*100,0),0)</f>
        <v>0</v>
      </c>
      <c r="AF297">
        <v>0</v>
      </c>
      <c r="AG297">
        <v>4800</v>
      </c>
      <c r="AH297">
        <f>IF(A296=Emisiones_CO2_CO2eq_LA[[#This Row],[País]],IFERROR(Emisiones_CO2_CO2eq_LA[[#This Row],[Electricidad y Calor (kilotoneladas CO₂e)]]-AG296,0),0)</f>
        <v>1200</v>
      </c>
      <c r="AI297">
        <f>IF(A296=Emisiones_CO2_CO2eq_LA[[#This Row],[País]],IFERROR(((Emisiones_CO2_CO2eq_LA[[#This Row],[Electricidad y Calor (kilotoneladas CO₂e)]]-AG296)/AG296)*100,0),0)</f>
        <v>33.333333333333329</v>
      </c>
      <c r="AJ297">
        <v>0.295348264828944</v>
      </c>
    </row>
    <row r="298" spans="1:36" x14ac:dyDescent="0.25">
      <c r="A298" t="s">
        <v>137</v>
      </c>
      <c r="B298" t="s">
        <v>137</v>
      </c>
      <c r="C298" t="s">
        <v>138</v>
      </c>
      <c r="D298">
        <v>2016</v>
      </c>
      <c r="E298">
        <v>900</v>
      </c>
      <c r="F298">
        <f>IF(A297=Emisiones_CO2_CO2eq_LA[[#This Row],[País]],IFERROR(Emisiones_CO2_CO2eq_LA[[#This Row],[Edificios (kilotoneladas CO₂e)]]-E297,0),0)</f>
        <v>0</v>
      </c>
      <c r="G298">
        <f>IF(A297=Emisiones_CO2_CO2eq_LA[[#This Row],[País]],IFERROR(((Emisiones_CO2_CO2eq_LA[[#This Row],[Edificios (kilotoneladas CO₂e)]]-E297)/E297)*100,0),0)</f>
        <v>0</v>
      </c>
      <c r="H298">
        <v>5.4272447687390701E-2</v>
      </c>
      <c r="I298">
        <v>1360</v>
      </c>
      <c r="J298">
        <f>IF(A297=Emisiones_CO2_CO2eq_LA[[#This Row],[País]],IFERROR(Emisiones_CO2_CO2eq_LA[[#This Row],[Industria (kilotoneladas CO₂e)]]-I297,0),0)</f>
        <v>0</v>
      </c>
      <c r="K298">
        <f>IF(A297=Emisiones_CO2_CO2eq_LA[[#This Row],[País]],IFERROR(((Emisiones_CO2_CO2eq_LA[[#This Row],[Industria (kilotoneladas CO₂e)]]-I297)/I297)*100,0),0)</f>
        <v>0</v>
      </c>
      <c r="L298">
        <v>8.2011698727612603E-2</v>
      </c>
      <c r="M298">
        <v>7480</v>
      </c>
      <c r="N298">
        <f>IF(A297=Emisiones_CO2_CO2eq_LA[[#This Row],[País]],IFERROR(Emisiones_CO2_CO2eq_LA[[#This Row],[UCTUS (kilotoneladas CO₂e)]]-M297,0),0)</f>
        <v>0</v>
      </c>
      <c r="O298">
        <f>IF(A297=Emisiones_CO2_CO2eq_LA[[#This Row],[País]],IFERROR(((Emisiones_CO2_CO2eq_LA[[#This Row],[UCTUS (kilotoneladas CO₂e)]]-M297)/M297)*100,0),0)</f>
        <v>0</v>
      </c>
      <c r="P298">
        <v>0.45106434300186898</v>
      </c>
      <c r="Q298">
        <v>0</v>
      </c>
      <c r="R298">
        <f>IF(A297=Emisiones_CO2_CO2eq_LA[[#This Row],[País]],IFERROR(Emisiones_CO2_CO2eq_LA[[#This Row],[Otras Quemas de Combustible (kilotoneladas CO₂e)]]-Q297,0),0)</f>
        <v>0</v>
      </c>
      <c r="S298">
        <f>IF(A297=Emisiones_CO2_CO2eq_LA[[#This Row],[País]],IFERROR(((Emisiones_CO2_CO2eq_LA[[#This Row],[Otras Quemas de Combustible (kilotoneladas CO₂e)]]-Q297)/Q297)*100,0),0)</f>
        <v>0</v>
      </c>
      <c r="T298" s="5"/>
      <c r="U298">
        <v>8000</v>
      </c>
      <c r="V298">
        <f>IF(A297=Emisiones_CO2_CO2eq_LA[[#This Row],[País]],IFERROR(Emisiones_CO2_CO2eq_LA[[#This Row],[Transporte (kilotoneladas CO₂e)]]-U297,0),0)</f>
        <v>600</v>
      </c>
      <c r="W298">
        <f>IF(A297=Emisiones_CO2_CO2eq_LA[[#This Row],[País]],IFERROR(((Emisiones_CO2_CO2eq_LA[[#This Row],[Transporte (kilotoneladas CO₂e)]]-U297)/U297)*100,0),0)</f>
        <v>8.1081081081081088</v>
      </c>
      <c r="X298">
        <v>0.48242175722125002</v>
      </c>
      <c r="Y298">
        <v>2000</v>
      </c>
      <c r="Z298">
        <f>IF(A297=Emisiones_CO2_CO2eq_LA[[#This Row],[País]],IFERROR(Emisiones_CO2_CO2eq_LA[[#This Row],[Manufactura y Construcción (kilotoneladas CO₂e)]]-Y297,0),0)</f>
        <v>0</v>
      </c>
      <c r="AA298">
        <f>IF(A297=Emisiones_CO2_CO2eq_LA[[#This Row],[País]],IFERROR(((Emisiones_CO2_CO2eq_LA[[#This Row],[Manufactura y Construcción (kilotoneladas CO₂e)]]-Y297)/Y297)*100,0),0)</f>
        <v>0</v>
      </c>
      <c r="AB298">
        <v>0.12060543930531201</v>
      </c>
      <c r="AC298">
        <v>0</v>
      </c>
      <c r="AD298">
        <f>IF(A297=Emisiones_CO2_CO2eq_LA[[#This Row],[País]],IFERROR(Emisiones_CO2_CO2eq_LA[[#This Row],[Emisiones Fugitivas (kilotoneladas CO₂e)]]-AC297,0),0)</f>
        <v>0</v>
      </c>
      <c r="AE298">
        <f>IF(A297=Emisiones_CO2_CO2eq_LA[[#This Row],[País]],IFERROR(((Emisiones_CO2_CO2eq_LA[[#This Row],[Emisiones Fugitivas (kilotoneladas CO₂e)]]-AC297)/AC297)*100,0),0)</f>
        <v>0</v>
      </c>
      <c r="AF298">
        <v>0</v>
      </c>
      <c r="AG298">
        <v>5100</v>
      </c>
      <c r="AH298">
        <f>IF(A297=Emisiones_CO2_CO2eq_LA[[#This Row],[País]],IFERROR(Emisiones_CO2_CO2eq_LA[[#This Row],[Electricidad y Calor (kilotoneladas CO₂e)]]-AG297,0),0)</f>
        <v>300</v>
      </c>
      <c r="AI298">
        <f>IF(A297=Emisiones_CO2_CO2eq_LA[[#This Row],[País]],IFERROR(((Emisiones_CO2_CO2eq_LA[[#This Row],[Electricidad y Calor (kilotoneladas CO₂e)]]-AG297)/AG297)*100,0),0)</f>
        <v>6.25</v>
      </c>
      <c r="AJ298">
        <v>0.30754387022854701</v>
      </c>
    </row>
    <row r="299" spans="1:36" x14ac:dyDescent="0.25">
      <c r="A299" t="s">
        <v>147</v>
      </c>
      <c r="B299" t="s">
        <v>147</v>
      </c>
      <c r="C299" t="s">
        <v>148</v>
      </c>
      <c r="D299">
        <v>1990</v>
      </c>
      <c r="E299">
        <v>300</v>
      </c>
      <c r="F299">
        <f>IF(A298=Emisiones_CO2_CO2eq_LA[[#This Row],[País]],IFERROR(Emisiones_CO2_CO2eq_LA[[#This Row],[Edificios (kilotoneladas CO₂e)]]-E298,0),0)</f>
        <v>0</v>
      </c>
      <c r="G299">
        <f>IF(A298=Emisiones_CO2_CO2eq_LA[[#This Row],[País]],IFERROR(((Emisiones_CO2_CO2eq_LA[[#This Row],[Edificios (kilotoneladas CO₂e)]]-E298)/E298)*100,0),0)</f>
        <v>0</v>
      </c>
      <c r="H299">
        <v>6.0544904137235102E-2</v>
      </c>
      <c r="I299">
        <v>280</v>
      </c>
      <c r="J299">
        <f>IF(A298=Emisiones_CO2_CO2eq_LA[[#This Row],[País]],IFERROR(Emisiones_CO2_CO2eq_LA[[#This Row],[Industria (kilotoneladas CO₂e)]]-I298,0),0)</f>
        <v>0</v>
      </c>
      <c r="K299">
        <f>IF(A298=Emisiones_CO2_CO2eq_LA[[#This Row],[País]],IFERROR(((Emisiones_CO2_CO2eq_LA[[#This Row],[Industria (kilotoneladas CO₂e)]]-I298)/I298)*100,0),0)</f>
        <v>0</v>
      </c>
      <c r="L299">
        <v>5.6508577194752697E-2</v>
      </c>
      <c r="M299">
        <v>40330</v>
      </c>
      <c r="N299">
        <f>IF(A298=Emisiones_CO2_CO2eq_LA[[#This Row],[País]],IFERROR(Emisiones_CO2_CO2eq_LA[[#This Row],[UCTUS (kilotoneladas CO₂e)]]-M298,0),0)</f>
        <v>0</v>
      </c>
      <c r="O299">
        <f>IF(A298=Emisiones_CO2_CO2eq_LA[[#This Row],[País]],IFERROR(((Emisiones_CO2_CO2eq_LA[[#This Row],[UCTUS (kilotoneladas CO₂e)]]-M298)/M298)*100,0),0)</f>
        <v>0</v>
      </c>
      <c r="P299">
        <v>8.1392532795156392</v>
      </c>
      <c r="Q299">
        <v>0</v>
      </c>
      <c r="R299">
        <f>IF(A298=Emisiones_CO2_CO2eq_LA[[#This Row],[País]],IFERROR(Emisiones_CO2_CO2eq_LA[[#This Row],[Otras Quemas de Combustible (kilotoneladas CO₂e)]]-Q298,0),0)</f>
        <v>0</v>
      </c>
      <c r="S299">
        <f>IF(A298=Emisiones_CO2_CO2eq_LA[[#This Row],[País]],IFERROR(((Emisiones_CO2_CO2eq_LA[[#This Row],[Otras Quemas de Combustible (kilotoneladas CO₂e)]]-Q298)/Q298)*100,0),0)</f>
        <v>0</v>
      </c>
      <c r="T299" s="5"/>
      <c r="U299">
        <v>1000</v>
      </c>
      <c r="V299">
        <f>IF(A298=Emisiones_CO2_CO2eq_LA[[#This Row],[País]],IFERROR(Emisiones_CO2_CO2eq_LA[[#This Row],[Transporte (kilotoneladas CO₂e)]]-U298,0),0)</f>
        <v>0</v>
      </c>
      <c r="W299">
        <f>IF(A298=Emisiones_CO2_CO2eq_LA[[#This Row],[País]],IFERROR(((Emisiones_CO2_CO2eq_LA[[#This Row],[Transporte (kilotoneladas CO₂e)]]-U298)/U298)*100,0),0)</f>
        <v>0</v>
      </c>
      <c r="X299">
        <v>0.201816347124117</v>
      </c>
      <c r="Y299">
        <v>800</v>
      </c>
      <c r="Z299">
        <f>IF(A298=Emisiones_CO2_CO2eq_LA[[#This Row],[País]],IFERROR(Emisiones_CO2_CO2eq_LA[[#This Row],[Manufactura y Construcción (kilotoneladas CO₂e)]]-Y298,0),0)</f>
        <v>0</v>
      </c>
      <c r="AA299">
        <f>IF(A298=Emisiones_CO2_CO2eq_LA[[#This Row],[País]],IFERROR(((Emisiones_CO2_CO2eq_LA[[#This Row],[Manufactura y Construcción (kilotoneladas CO₂e)]]-Y298)/Y298)*100,0),0)</f>
        <v>0</v>
      </c>
      <c r="AB299">
        <v>0.16145307769929301</v>
      </c>
      <c r="AC299">
        <v>0</v>
      </c>
      <c r="AD299">
        <f>IF(A298=Emisiones_CO2_CO2eq_LA[[#This Row],[País]],IFERROR(Emisiones_CO2_CO2eq_LA[[#This Row],[Emisiones Fugitivas (kilotoneladas CO₂e)]]-AC298,0),0)</f>
        <v>0</v>
      </c>
      <c r="AE299">
        <f>IF(A298=Emisiones_CO2_CO2eq_LA[[#This Row],[País]],IFERROR(((Emisiones_CO2_CO2eq_LA[[#This Row],[Emisiones Fugitivas (kilotoneladas CO₂e)]]-AC298)/AC298)*100,0),0)</f>
        <v>0</v>
      </c>
      <c r="AF299">
        <v>0</v>
      </c>
      <c r="AG299">
        <v>0</v>
      </c>
      <c r="AH299">
        <f>IF(A298=Emisiones_CO2_CO2eq_LA[[#This Row],[País]],IFERROR(Emisiones_CO2_CO2eq_LA[[#This Row],[Electricidad y Calor (kilotoneladas CO₂e)]]-AG298,0),0)</f>
        <v>0</v>
      </c>
      <c r="AI299">
        <f>IF(A298=Emisiones_CO2_CO2eq_LA[[#This Row],[País]],IFERROR(((Emisiones_CO2_CO2eq_LA[[#This Row],[Electricidad y Calor (kilotoneladas CO₂e)]]-AG298)/AG298)*100,0),0)</f>
        <v>0</v>
      </c>
      <c r="AJ299">
        <v>0</v>
      </c>
    </row>
    <row r="300" spans="1:36" x14ac:dyDescent="0.25">
      <c r="A300" t="s">
        <v>147</v>
      </c>
      <c r="B300" t="s">
        <v>147</v>
      </c>
      <c r="C300" t="s">
        <v>148</v>
      </c>
      <c r="D300">
        <v>1991</v>
      </c>
      <c r="E300">
        <v>300</v>
      </c>
      <c r="F300">
        <f>IF(A299=Emisiones_CO2_CO2eq_LA[[#This Row],[País]],IFERROR(Emisiones_CO2_CO2eq_LA[[#This Row],[Edificios (kilotoneladas CO₂e)]]-E299,0),0)</f>
        <v>0</v>
      </c>
      <c r="G300">
        <f>IF(A299=Emisiones_CO2_CO2eq_LA[[#This Row],[País]],IFERROR(((Emisiones_CO2_CO2eq_LA[[#This Row],[Edificios (kilotoneladas CO₂e)]]-E299)/E299)*100,0),0)</f>
        <v>0</v>
      </c>
      <c r="H300">
        <v>5.88350656991566E-2</v>
      </c>
      <c r="I300">
        <v>300</v>
      </c>
      <c r="J300">
        <f>IF(A299=Emisiones_CO2_CO2eq_LA[[#This Row],[País]],IFERROR(Emisiones_CO2_CO2eq_LA[[#This Row],[Industria (kilotoneladas CO₂e)]]-I299,0),0)</f>
        <v>20</v>
      </c>
      <c r="K300">
        <f>IF(A299=Emisiones_CO2_CO2eq_LA[[#This Row],[País]],IFERROR(((Emisiones_CO2_CO2eq_LA[[#This Row],[Industria (kilotoneladas CO₂e)]]-I299)/I299)*100,0),0)</f>
        <v>7.1428571428571423</v>
      </c>
      <c r="L300">
        <v>5.88350656991566E-2</v>
      </c>
      <c r="M300">
        <v>40330</v>
      </c>
      <c r="N300">
        <f>IF(A299=Emisiones_CO2_CO2eq_LA[[#This Row],[País]],IFERROR(Emisiones_CO2_CO2eq_LA[[#This Row],[UCTUS (kilotoneladas CO₂e)]]-M299,0),0)</f>
        <v>0</v>
      </c>
      <c r="O300">
        <f>IF(A299=Emisiones_CO2_CO2eq_LA[[#This Row],[País]],IFERROR(((Emisiones_CO2_CO2eq_LA[[#This Row],[UCTUS (kilotoneladas CO₂e)]]-M299)/M299)*100,0),0)</f>
        <v>0</v>
      </c>
      <c r="P300">
        <v>7.9093939988232904</v>
      </c>
      <c r="Q300">
        <v>0</v>
      </c>
      <c r="R300">
        <f>IF(A299=Emisiones_CO2_CO2eq_LA[[#This Row],[País]],IFERROR(Emisiones_CO2_CO2eq_LA[[#This Row],[Otras Quemas de Combustible (kilotoneladas CO₂e)]]-Q299,0),0)</f>
        <v>0</v>
      </c>
      <c r="S300">
        <f>IF(A299=Emisiones_CO2_CO2eq_LA[[#This Row],[País]],IFERROR(((Emisiones_CO2_CO2eq_LA[[#This Row],[Otras Quemas de Combustible (kilotoneladas CO₂e)]]-Q299)/Q299)*100,0),0)</f>
        <v>0</v>
      </c>
      <c r="T300" s="5"/>
      <c r="U300">
        <v>1000</v>
      </c>
      <c r="V300">
        <f>IF(A299=Emisiones_CO2_CO2eq_LA[[#This Row],[País]],IFERROR(Emisiones_CO2_CO2eq_LA[[#This Row],[Transporte (kilotoneladas CO₂e)]]-U299,0),0)</f>
        <v>0</v>
      </c>
      <c r="W300">
        <f>IF(A299=Emisiones_CO2_CO2eq_LA[[#This Row],[País]],IFERROR(((Emisiones_CO2_CO2eq_LA[[#This Row],[Transporte (kilotoneladas CO₂e)]]-U299)/U299)*100,0),0)</f>
        <v>0</v>
      </c>
      <c r="X300">
        <v>0.19611688566385499</v>
      </c>
      <c r="Y300">
        <v>800</v>
      </c>
      <c r="Z300">
        <f>IF(A299=Emisiones_CO2_CO2eq_LA[[#This Row],[País]],IFERROR(Emisiones_CO2_CO2eq_LA[[#This Row],[Manufactura y Construcción (kilotoneladas CO₂e)]]-Y299,0),0)</f>
        <v>0</v>
      </c>
      <c r="AA300">
        <f>IF(A299=Emisiones_CO2_CO2eq_LA[[#This Row],[País]],IFERROR(((Emisiones_CO2_CO2eq_LA[[#This Row],[Manufactura y Construcción (kilotoneladas CO₂e)]]-Y299)/Y299)*100,0),0)</f>
        <v>0</v>
      </c>
      <c r="AB300">
        <v>0.156893508531084</v>
      </c>
      <c r="AC300">
        <v>0</v>
      </c>
      <c r="AD300">
        <f>IF(A299=Emisiones_CO2_CO2eq_LA[[#This Row],[País]],IFERROR(Emisiones_CO2_CO2eq_LA[[#This Row],[Emisiones Fugitivas (kilotoneladas CO₂e)]]-AC299,0),0)</f>
        <v>0</v>
      </c>
      <c r="AE300">
        <f>IF(A299=Emisiones_CO2_CO2eq_LA[[#This Row],[País]],IFERROR(((Emisiones_CO2_CO2eq_LA[[#This Row],[Emisiones Fugitivas (kilotoneladas CO₂e)]]-AC299)/AC299)*100,0),0)</f>
        <v>0</v>
      </c>
      <c r="AF300">
        <v>0</v>
      </c>
      <c r="AG300">
        <v>0</v>
      </c>
      <c r="AH300">
        <f>IF(A299=Emisiones_CO2_CO2eq_LA[[#This Row],[País]],IFERROR(Emisiones_CO2_CO2eq_LA[[#This Row],[Electricidad y Calor (kilotoneladas CO₂e)]]-AG299,0),0)</f>
        <v>0</v>
      </c>
      <c r="AI300">
        <f>IF(A299=Emisiones_CO2_CO2eq_LA[[#This Row],[País]],IFERROR(((Emisiones_CO2_CO2eq_LA[[#This Row],[Electricidad y Calor (kilotoneladas CO₂e)]]-AG299)/AG299)*100,0),0)</f>
        <v>0</v>
      </c>
      <c r="AJ300">
        <v>0</v>
      </c>
    </row>
    <row r="301" spans="1:36" x14ac:dyDescent="0.25">
      <c r="A301" t="s">
        <v>147</v>
      </c>
      <c r="B301" t="s">
        <v>147</v>
      </c>
      <c r="C301" t="s">
        <v>148</v>
      </c>
      <c r="D301">
        <v>1992</v>
      </c>
      <c r="E301">
        <v>300</v>
      </c>
      <c r="F301">
        <f>IF(A300=Emisiones_CO2_CO2eq_LA[[#This Row],[País]],IFERROR(Emisiones_CO2_CO2eq_LA[[#This Row],[Edificios (kilotoneladas CO₂e)]]-E300,0),0)</f>
        <v>0</v>
      </c>
      <c r="G301">
        <f>IF(A300=Emisiones_CO2_CO2eq_LA[[#This Row],[País]],IFERROR(((Emisiones_CO2_CO2eq_LA[[#This Row],[Edificios (kilotoneladas CO₂e)]]-E300)/E300)*100,0),0)</f>
        <v>0</v>
      </c>
      <c r="H301">
        <v>5.7197330791229697E-2</v>
      </c>
      <c r="I301">
        <v>280</v>
      </c>
      <c r="J301">
        <f>IF(A300=Emisiones_CO2_CO2eq_LA[[#This Row],[País]],IFERROR(Emisiones_CO2_CO2eq_LA[[#This Row],[Industria (kilotoneladas CO₂e)]]-I300,0),0)</f>
        <v>-20</v>
      </c>
      <c r="K301">
        <f>IF(A300=Emisiones_CO2_CO2eq_LA[[#This Row],[País]],IFERROR(((Emisiones_CO2_CO2eq_LA[[#This Row],[Industria (kilotoneladas CO₂e)]]-I300)/I300)*100,0),0)</f>
        <v>-6.666666666666667</v>
      </c>
      <c r="L301">
        <v>5.3384175405147699E-2</v>
      </c>
      <c r="M301">
        <v>40330</v>
      </c>
      <c r="N301">
        <f>IF(A300=Emisiones_CO2_CO2eq_LA[[#This Row],[País]],IFERROR(Emisiones_CO2_CO2eq_LA[[#This Row],[UCTUS (kilotoneladas CO₂e)]]-M300,0),0)</f>
        <v>0</v>
      </c>
      <c r="O301">
        <f>IF(A300=Emisiones_CO2_CO2eq_LA[[#This Row],[País]],IFERROR(((Emisiones_CO2_CO2eq_LA[[#This Row],[UCTUS (kilotoneladas CO₂e)]]-M300)/M300)*100,0),0)</f>
        <v>0</v>
      </c>
      <c r="P301">
        <v>7.68922783603431</v>
      </c>
      <c r="Q301">
        <v>0</v>
      </c>
      <c r="R301">
        <f>IF(A300=Emisiones_CO2_CO2eq_LA[[#This Row],[País]],IFERROR(Emisiones_CO2_CO2eq_LA[[#This Row],[Otras Quemas de Combustible (kilotoneladas CO₂e)]]-Q300,0),0)</f>
        <v>0</v>
      </c>
      <c r="S301">
        <f>IF(A300=Emisiones_CO2_CO2eq_LA[[#This Row],[País]],IFERROR(((Emisiones_CO2_CO2eq_LA[[#This Row],[Otras Quemas de Combustible (kilotoneladas CO₂e)]]-Q300)/Q300)*100,0),0)</f>
        <v>0</v>
      </c>
      <c r="T301" s="5"/>
      <c r="U301">
        <v>1200</v>
      </c>
      <c r="V301">
        <f>IF(A300=Emisiones_CO2_CO2eq_LA[[#This Row],[País]],IFERROR(Emisiones_CO2_CO2eq_LA[[#This Row],[Transporte (kilotoneladas CO₂e)]]-U300,0),0)</f>
        <v>200</v>
      </c>
      <c r="W301">
        <f>IF(A300=Emisiones_CO2_CO2eq_LA[[#This Row],[País]],IFERROR(((Emisiones_CO2_CO2eq_LA[[#This Row],[Transporte (kilotoneladas CO₂e)]]-U300)/U300)*100,0),0)</f>
        <v>20</v>
      </c>
      <c r="X301">
        <v>0.22878932316491801</v>
      </c>
      <c r="Y301">
        <v>800</v>
      </c>
      <c r="Z301">
        <f>IF(A300=Emisiones_CO2_CO2eq_LA[[#This Row],[País]],IFERROR(Emisiones_CO2_CO2eq_LA[[#This Row],[Manufactura y Construcción (kilotoneladas CO₂e)]]-Y300,0),0)</f>
        <v>0</v>
      </c>
      <c r="AA301">
        <f>IF(A300=Emisiones_CO2_CO2eq_LA[[#This Row],[País]],IFERROR(((Emisiones_CO2_CO2eq_LA[[#This Row],[Manufactura y Construcción (kilotoneladas CO₂e)]]-Y300)/Y300)*100,0),0)</f>
        <v>0</v>
      </c>
      <c r="AB301">
        <v>0.15252621544327899</v>
      </c>
      <c r="AC301">
        <v>0</v>
      </c>
      <c r="AD301">
        <f>IF(A300=Emisiones_CO2_CO2eq_LA[[#This Row],[País]],IFERROR(Emisiones_CO2_CO2eq_LA[[#This Row],[Emisiones Fugitivas (kilotoneladas CO₂e)]]-AC300,0),0)</f>
        <v>0</v>
      </c>
      <c r="AE301">
        <f>IF(A300=Emisiones_CO2_CO2eq_LA[[#This Row],[País]],IFERROR(((Emisiones_CO2_CO2eq_LA[[#This Row],[Emisiones Fugitivas (kilotoneladas CO₂e)]]-AC300)/AC300)*100,0),0)</f>
        <v>0</v>
      </c>
      <c r="AF301">
        <v>0</v>
      </c>
      <c r="AG301">
        <v>100</v>
      </c>
      <c r="AH301">
        <f>IF(A300=Emisiones_CO2_CO2eq_LA[[#This Row],[País]],IFERROR(Emisiones_CO2_CO2eq_LA[[#This Row],[Electricidad y Calor (kilotoneladas CO₂e)]]-AG300,0),0)</f>
        <v>100</v>
      </c>
      <c r="AI301">
        <f>IF(A300=Emisiones_CO2_CO2eq_LA[[#This Row],[País]],IFERROR(((Emisiones_CO2_CO2eq_LA[[#This Row],[Electricidad y Calor (kilotoneladas CO₂e)]]-AG300)/AG300)*100,0),0)</f>
        <v>0</v>
      </c>
      <c r="AJ301">
        <v>1.9065776930409901E-2</v>
      </c>
    </row>
    <row r="302" spans="1:36" x14ac:dyDescent="0.25">
      <c r="A302" t="s">
        <v>147</v>
      </c>
      <c r="B302" t="s">
        <v>147</v>
      </c>
      <c r="C302" t="s">
        <v>148</v>
      </c>
      <c r="D302">
        <v>1993</v>
      </c>
      <c r="E302">
        <v>300</v>
      </c>
      <c r="F302">
        <f>IF(A301=Emisiones_CO2_CO2eq_LA[[#This Row],[País]],IFERROR(Emisiones_CO2_CO2eq_LA[[#This Row],[Edificios (kilotoneladas CO₂e)]]-E301,0),0)</f>
        <v>0</v>
      </c>
      <c r="G302">
        <f>IF(A301=Emisiones_CO2_CO2eq_LA[[#This Row],[País]],IFERROR(((Emisiones_CO2_CO2eq_LA[[#This Row],[Edificios (kilotoneladas CO₂e)]]-E301)/E301)*100,0),0)</f>
        <v>0</v>
      </c>
      <c r="H302">
        <v>5.56173526140155E-2</v>
      </c>
      <c r="I302">
        <v>310</v>
      </c>
      <c r="J302">
        <f>IF(A301=Emisiones_CO2_CO2eq_LA[[#This Row],[País]],IFERROR(Emisiones_CO2_CO2eq_LA[[#This Row],[Industria (kilotoneladas CO₂e)]]-I301,0),0)</f>
        <v>30</v>
      </c>
      <c r="K302">
        <f>IF(A301=Emisiones_CO2_CO2eq_LA[[#This Row],[País]],IFERROR(((Emisiones_CO2_CO2eq_LA[[#This Row],[Industria (kilotoneladas CO₂e)]]-I301)/I301)*100,0),0)</f>
        <v>10.714285714285714</v>
      </c>
      <c r="L302">
        <v>5.7471264367816001E-2</v>
      </c>
      <c r="M302">
        <v>40330</v>
      </c>
      <c r="N302">
        <f>IF(A301=Emisiones_CO2_CO2eq_LA[[#This Row],[País]],IFERROR(Emisiones_CO2_CO2eq_LA[[#This Row],[UCTUS (kilotoneladas CO₂e)]]-M301,0),0)</f>
        <v>0</v>
      </c>
      <c r="O302">
        <f>IF(A301=Emisiones_CO2_CO2eq_LA[[#This Row],[País]],IFERROR(((Emisiones_CO2_CO2eq_LA[[#This Row],[UCTUS (kilotoneladas CO₂e)]]-M301)/M301)*100,0),0)</f>
        <v>0</v>
      </c>
      <c r="P302">
        <v>7.4768261030774896</v>
      </c>
      <c r="Q302">
        <v>0</v>
      </c>
      <c r="R302">
        <f>IF(A301=Emisiones_CO2_CO2eq_LA[[#This Row],[País]],IFERROR(Emisiones_CO2_CO2eq_LA[[#This Row],[Otras Quemas de Combustible (kilotoneladas CO₂e)]]-Q301,0),0)</f>
        <v>0</v>
      </c>
      <c r="S302">
        <f>IF(A301=Emisiones_CO2_CO2eq_LA[[#This Row],[País]],IFERROR(((Emisiones_CO2_CO2eq_LA[[#This Row],[Otras Quemas de Combustible (kilotoneladas CO₂e)]]-Q301)/Q301)*100,0),0)</f>
        <v>0</v>
      </c>
      <c r="T302" s="5"/>
      <c r="U302">
        <v>1300</v>
      </c>
      <c r="V302">
        <f>IF(A301=Emisiones_CO2_CO2eq_LA[[#This Row],[País]],IFERROR(Emisiones_CO2_CO2eq_LA[[#This Row],[Transporte (kilotoneladas CO₂e)]]-U301,0),0)</f>
        <v>100</v>
      </c>
      <c r="W302">
        <f>IF(A301=Emisiones_CO2_CO2eq_LA[[#This Row],[País]],IFERROR(((Emisiones_CO2_CO2eq_LA[[#This Row],[Transporte (kilotoneladas CO₂e)]]-U301)/U301)*100,0),0)</f>
        <v>8.3333333333333321</v>
      </c>
      <c r="X302">
        <v>0.241008527994067</v>
      </c>
      <c r="Y302">
        <v>800</v>
      </c>
      <c r="Z302">
        <f>IF(A301=Emisiones_CO2_CO2eq_LA[[#This Row],[País]],IFERROR(Emisiones_CO2_CO2eq_LA[[#This Row],[Manufactura y Construcción (kilotoneladas CO₂e)]]-Y301,0),0)</f>
        <v>0</v>
      </c>
      <c r="AA302">
        <f>IF(A301=Emisiones_CO2_CO2eq_LA[[#This Row],[País]],IFERROR(((Emisiones_CO2_CO2eq_LA[[#This Row],[Manufactura y Construcción (kilotoneladas CO₂e)]]-Y301)/Y301)*100,0),0)</f>
        <v>0</v>
      </c>
      <c r="AB302">
        <v>0.14831294030404099</v>
      </c>
      <c r="AC302">
        <v>0</v>
      </c>
      <c r="AD302">
        <f>IF(A301=Emisiones_CO2_CO2eq_LA[[#This Row],[País]],IFERROR(Emisiones_CO2_CO2eq_LA[[#This Row],[Emisiones Fugitivas (kilotoneladas CO₂e)]]-AC301,0),0)</f>
        <v>0</v>
      </c>
      <c r="AE302">
        <f>IF(A301=Emisiones_CO2_CO2eq_LA[[#This Row],[País]],IFERROR(((Emisiones_CO2_CO2eq_LA[[#This Row],[Emisiones Fugitivas (kilotoneladas CO₂e)]]-AC301)/AC301)*100,0),0)</f>
        <v>0</v>
      </c>
      <c r="AF302">
        <v>0</v>
      </c>
      <c r="AG302">
        <v>200</v>
      </c>
      <c r="AH302">
        <f>IF(A301=Emisiones_CO2_CO2eq_LA[[#This Row],[País]],IFERROR(Emisiones_CO2_CO2eq_LA[[#This Row],[Electricidad y Calor (kilotoneladas CO₂e)]]-AG301,0),0)</f>
        <v>100</v>
      </c>
      <c r="AI302">
        <f>IF(A301=Emisiones_CO2_CO2eq_LA[[#This Row],[País]],IFERROR(((Emisiones_CO2_CO2eq_LA[[#This Row],[Electricidad y Calor (kilotoneladas CO₂e)]]-AG301)/AG301)*100,0),0)</f>
        <v>100</v>
      </c>
      <c r="AJ302">
        <v>3.7078235076010303E-2</v>
      </c>
    </row>
    <row r="303" spans="1:36" x14ac:dyDescent="0.25">
      <c r="A303" t="s">
        <v>147</v>
      </c>
      <c r="B303" t="s">
        <v>147</v>
      </c>
      <c r="C303" t="s">
        <v>148</v>
      </c>
      <c r="D303">
        <v>1994</v>
      </c>
      <c r="E303">
        <v>300</v>
      </c>
      <c r="F303">
        <f>IF(A302=Emisiones_CO2_CO2eq_LA[[#This Row],[País]],IFERROR(Emisiones_CO2_CO2eq_LA[[#This Row],[Edificios (kilotoneladas CO₂e)]]-E302,0),0)</f>
        <v>0</v>
      </c>
      <c r="G303">
        <f>IF(A302=Emisiones_CO2_CO2eq_LA[[#This Row],[País]],IFERROR(((Emisiones_CO2_CO2eq_LA[[#This Row],[Edificios (kilotoneladas CO₂e)]]-E302)/E302)*100,0),0)</f>
        <v>0</v>
      </c>
      <c r="H303">
        <v>5.40637952784285E-2</v>
      </c>
      <c r="I303">
        <v>270</v>
      </c>
      <c r="J303">
        <f>IF(A302=Emisiones_CO2_CO2eq_LA[[#This Row],[País]],IFERROR(Emisiones_CO2_CO2eq_LA[[#This Row],[Industria (kilotoneladas CO₂e)]]-I302,0),0)</f>
        <v>-40</v>
      </c>
      <c r="K303">
        <f>IF(A302=Emisiones_CO2_CO2eq_LA[[#This Row],[País]],IFERROR(((Emisiones_CO2_CO2eq_LA[[#This Row],[Industria (kilotoneladas CO₂e)]]-I302)/I302)*100,0),0)</f>
        <v>-12.903225806451612</v>
      </c>
      <c r="L303">
        <v>4.8657415750585603E-2</v>
      </c>
      <c r="M303">
        <v>40330</v>
      </c>
      <c r="N303">
        <f>IF(A302=Emisiones_CO2_CO2eq_LA[[#This Row],[País]],IFERROR(Emisiones_CO2_CO2eq_LA[[#This Row],[UCTUS (kilotoneladas CO₂e)]]-M302,0),0)</f>
        <v>0</v>
      </c>
      <c r="O303">
        <f>IF(A302=Emisiones_CO2_CO2eq_LA[[#This Row],[País]],IFERROR(((Emisiones_CO2_CO2eq_LA[[#This Row],[UCTUS (kilotoneladas CO₂e)]]-M302)/M302)*100,0),0)</f>
        <v>0</v>
      </c>
      <c r="P303">
        <v>7.2679762119300699</v>
      </c>
      <c r="Q303">
        <v>0</v>
      </c>
      <c r="R303">
        <f>IF(A302=Emisiones_CO2_CO2eq_LA[[#This Row],[País]],IFERROR(Emisiones_CO2_CO2eq_LA[[#This Row],[Otras Quemas de Combustible (kilotoneladas CO₂e)]]-Q302,0),0)</f>
        <v>0</v>
      </c>
      <c r="S303">
        <f>IF(A302=Emisiones_CO2_CO2eq_LA[[#This Row],[País]],IFERROR(((Emisiones_CO2_CO2eq_LA[[#This Row],[Otras Quemas de Combustible (kilotoneladas CO₂e)]]-Q302)/Q302)*100,0),0)</f>
        <v>0</v>
      </c>
      <c r="T303" s="5"/>
      <c r="U303">
        <v>1500</v>
      </c>
      <c r="V303">
        <f>IF(A302=Emisiones_CO2_CO2eq_LA[[#This Row],[País]],IFERROR(Emisiones_CO2_CO2eq_LA[[#This Row],[Transporte (kilotoneladas CO₂e)]]-U302,0),0)</f>
        <v>200</v>
      </c>
      <c r="W303">
        <f>IF(A302=Emisiones_CO2_CO2eq_LA[[#This Row],[País]],IFERROR(((Emisiones_CO2_CO2eq_LA[[#This Row],[Transporte (kilotoneladas CO₂e)]]-U302)/U302)*100,0),0)</f>
        <v>15.384615384615385</v>
      </c>
      <c r="X303">
        <v>0.27031897639214197</v>
      </c>
      <c r="Y303">
        <v>800</v>
      </c>
      <c r="Z303">
        <f>IF(A302=Emisiones_CO2_CO2eq_LA[[#This Row],[País]],IFERROR(Emisiones_CO2_CO2eq_LA[[#This Row],[Manufactura y Construcción (kilotoneladas CO₂e)]]-Y302,0),0)</f>
        <v>0</v>
      </c>
      <c r="AA303">
        <f>IF(A302=Emisiones_CO2_CO2eq_LA[[#This Row],[País]],IFERROR(((Emisiones_CO2_CO2eq_LA[[#This Row],[Manufactura y Construcción (kilotoneladas CO₂e)]]-Y302)/Y302)*100,0),0)</f>
        <v>0</v>
      </c>
      <c r="AB303">
        <v>0.14417012074247601</v>
      </c>
      <c r="AC303">
        <v>0</v>
      </c>
      <c r="AD303">
        <f>IF(A302=Emisiones_CO2_CO2eq_LA[[#This Row],[País]],IFERROR(Emisiones_CO2_CO2eq_LA[[#This Row],[Emisiones Fugitivas (kilotoneladas CO₂e)]]-AC302,0),0)</f>
        <v>0</v>
      </c>
      <c r="AE303">
        <f>IF(A302=Emisiones_CO2_CO2eq_LA[[#This Row],[País]],IFERROR(((Emisiones_CO2_CO2eq_LA[[#This Row],[Emisiones Fugitivas (kilotoneladas CO₂e)]]-AC302)/AC302)*100,0),0)</f>
        <v>0</v>
      </c>
      <c r="AF303">
        <v>0</v>
      </c>
      <c r="AG303">
        <v>300</v>
      </c>
      <c r="AH303">
        <f>IF(A302=Emisiones_CO2_CO2eq_LA[[#This Row],[País]],IFERROR(Emisiones_CO2_CO2eq_LA[[#This Row],[Electricidad y Calor (kilotoneladas CO₂e)]]-AG302,0),0)</f>
        <v>100</v>
      </c>
      <c r="AI303">
        <f>IF(A302=Emisiones_CO2_CO2eq_LA[[#This Row],[País]],IFERROR(((Emisiones_CO2_CO2eq_LA[[#This Row],[Electricidad y Calor (kilotoneladas CO₂e)]]-AG302)/AG302)*100,0),0)</f>
        <v>50</v>
      </c>
      <c r="AJ303">
        <v>5.40637952784285E-2</v>
      </c>
    </row>
    <row r="304" spans="1:36" x14ac:dyDescent="0.25">
      <c r="A304" t="s">
        <v>147</v>
      </c>
      <c r="B304" t="s">
        <v>147</v>
      </c>
      <c r="C304" t="s">
        <v>148</v>
      </c>
      <c r="D304">
        <v>1995</v>
      </c>
      <c r="E304">
        <v>400</v>
      </c>
      <c r="F304">
        <f>IF(A303=Emisiones_CO2_CO2eq_LA[[#This Row],[País]],IFERROR(Emisiones_CO2_CO2eq_LA[[#This Row],[Edificios (kilotoneladas CO₂e)]]-E303,0),0)</f>
        <v>100</v>
      </c>
      <c r="G304">
        <f>IF(A303=Emisiones_CO2_CO2eq_LA[[#This Row],[País]],IFERROR(((Emisiones_CO2_CO2eq_LA[[#This Row],[Edificios (kilotoneladas CO₂e)]]-E303)/E303)*100,0),0)</f>
        <v>33.333333333333329</v>
      </c>
      <c r="H304">
        <v>7.0064809949203E-2</v>
      </c>
      <c r="I304">
        <v>310</v>
      </c>
      <c r="J304">
        <f>IF(A303=Emisiones_CO2_CO2eq_LA[[#This Row],[País]],IFERROR(Emisiones_CO2_CO2eq_LA[[#This Row],[Industria (kilotoneladas CO₂e)]]-I303,0),0)</f>
        <v>40</v>
      </c>
      <c r="K304">
        <f>IF(A303=Emisiones_CO2_CO2eq_LA[[#This Row],[País]],IFERROR(((Emisiones_CO2_CO2eq_LA[[#This Row],[Industria (kilotoneladas CO₂e)]]-I303)/I303)*100,0),0)</f>
        <v>14.814814814814813</v>
      </c>
      <c r="L304">
        <v>5.4300227710632303E-2</v>
      </c>
      <c r="M304">
        <v>40330</v>
      </c>
      <c r="N304">
        <f>IF(A303=Emisiones_CO2_CO2eq_LA[[#This Row],[País]],IFERROR(Emisiones_CO2_CO2eq_LA[[#This Row],[UCTUS (kilotoneladas CO₂e)]]-M303,0),0)</f>
        <v>0</v>
      </c>
      <c r="O304">
        <f>IF(A303=Emisiones_CO2_CO2eq_LA[[#This Row],[País]],IFERROR(((Emisiones_CO2_CO2eq_LA[[#This Row],[UCTUS (kilotoneladas CO₂e)]]-M303)/M303)*100,0),0)</f>
        <v>0</v>
      </c>
      <c r="P304">
        <v>7.0642844631283896</v>
      </c>
      <c r="Q304">
        <v>0</v>
      </c>
      <c r="R304">
        <f>IF(A303=Emisiones_CO2_CO2eq_LA[[#This Row],[País]],IFERROR(Emisiones_CO2_CO2eq_LA[[#This Row],[Otras Quemas de Combustible (kilotoneladas CO₂e)]]-Q303,0),0)</f>
        <v>0</v>
      </c>
      <c r="S304">
        <f>IF(A303=Emisiones_CO2_CO2eq_LA[[#This Row],[País]],IFERROR(((Emisiones_CO2_CO2eq_LA[[#This Row],[Otras Quemas de Combustible (kilotoneladas CO₂e)]]-Q303)/Q303)*100,0),0)</f>
        <v>0</v>
      </c>
      <c r="T304" s="5"/>
      <c r="U304">
        <v>1500</v>
      </c>
      <c r="V304">
        <f>IF(A303=Emisiones_CO2_CO2eq_LA[[#This Row],[País]],IFERROR(Emisiones_CO2_CO2eq_LA[[#This Row],[Transporte (kilotoneladas CO₂e)]]-U303,0),0)</f>
        <v>0</v>
      </c>
      <c r="W304">
        <f>IF(A303=Emisiones_CO2_CO2eq_LA[[#This Row],[País]],IFERROR(((Emisiones_CO2_CO2eq_LA[[#This Row],[Transporte (kilotoneladas CO₂e)]]-U303)/U303)*100,0),0)</f>
        <v>0</v>
      </c>
      <c r="X304">
        <v>0.26274303730951099</v>
      </c>
      <c r="Y304">
        <v>700</v>
      </c>
      <c r="Z304">
        <f>IF(A303=Emisiones_CO2_CO2eq_LA[[#This Row],[País]],IFERROR(Emisiones_CO2_CO2eq_LA[[#This Row],[Manufactura y Construcción (kilotoneladas CO₂e)]]-Y303,0),0)</f>
        <v>-100</v>
      </c>
      <c r="AA304">
        <f>IF(A303=Emisiones_CO2_CO2eq_LA[[#This Row],[País]],IFERROR(((Emisiones_CO2_CO2eq_LA[[#This Row],[Manufactura y Construcción (kilotoneladas CO₂e)]]-Y303)/Y303)*100,0),0)</f>
        <v>-12.5</v>
      </c>
      <c r="AB304">
        <v>0.122613417411105</v>
      </c>
      <c r="AC304">
        <v>0</v>
      </c>
      <c r="AD304">
        <f>IF(A303=Emisiones_CO2_CO2eq_LA[[#This Row],[País]],IFERROR(Emisiones_CO2_CO2eq_LA[[#This Row],[Emisiones Fugitivas (kilotoneladas CO₂e)]]-AC303,0),0)</f>
        <v>0</v>
      </c>
      <c r="AE304">
        <f>IF(A303=Emisiones_CO2_CO2eq_LA[[#This Row],[País]],IFERROR(((Emisiones_CO2_CO2eq_LA[[#This Row],[Emisiones Fugitivas (kilotoneladas CO₂e)]]-AC303)/AC303)*100,0),0)</f>
        <v>0</v>
      </c>
      <c r="AF304">
        <v>0</v>
      </c>
      <c r="AG304">
        <v>900</v>
      </c>
      <c r="AH304">
        <f>IF(A303=Emisiones_CO2_CO2eq_LA[[#This Row],[País]],IFERROR(Emisiones_CO2_CO2eq_LA[[#This Row],[Electricidad y Calor (kilotoneladas CO₂e)]]-AG303,0),0)</f>
        <v>600</v>
      </c>
      <c r="AI304">
        <f>IF(A303=Emisiones_CO2_CO2eq_LA[[#This Row],[País]],IFERROR(((Emisiones_CO2_CO2eq_LA[[#This Row],[Electricidad y Calor (kilotoneladas CO₂e)]]-AG303)/AG303)*100,0),0)</f>
        <v>200</v>
      </c>
      <c r="AJ304">
        <v>0.15764582238570601</v>
      </c>
    </row>
    <row r="305" spans="1:36" x14ac:dyDescent="0.25">
      <c r="A305" t="s">
        <v>147</v>
      </c>
      <c r="B305" t="s">
        <v>147</v>
      </c>
      <c r="C305" t="s">
        <v>148</v>
      </c>
      <c r="D305">
        <v>1996</v>
      </c>
      <c r="E305">
        <v>400</v>
      </c>
      <c r="F305">
        <f>IF(A304=Emisiones_CO2_CO2eq_LA[[#This Row],[País]],IFERROR(Emisiones_CO2_CO2eq_LA[[#This Row],[Edificios (kilotoneladas CO₂e)]]-E304,0),0)</f>
        <v>0</v>
      </c>
      <c r="G305">
        <f>IF(A304=Emisiones_CO2_CO2eq_LA[[#This Row],[País]],IFERROR(((Emisiones_CO2_CO2eq_LA[[#This Row],[Edificios (kilotoneladas CO₂e)]]-E304)/E304)*100,0),0)</f>
        <v>0</v>
      </c>
      <c r="H305">
        <v>6.8085106382978697E-2</v>
      </c>
      <c r="I305">
        <v>410</v>
      </c>
      <c r="J305">
        <f>IF(A304=Emisiones_CO2_CO2eq_LA[[#This Row],[País]],IFERROR(Emisiones_CO2_CO2eq_LA[[#This Row],[Industria (kilotoneladas CO₂e)]]-I304,0),0)</f>
        <v>100</v>
      </c>
      <c r="K305">
        <f>IF(A304=Emisiones_CO2_CO2eq_LA[[#This Row],[País]],IFERROR(((Emisiones_CO2_CO2eq_LA[[#This Row],[Industria (kilotoneladas CO₂e)]]-I304)/I304)*100,0),0)</f>
        <v>32.258064516129032</v>
      </c>
      <c r="L305">
        <v>6.9787234042553103E-2</v>
      </c>
      <c r="M305">
        <v>40330</v>
      </c>
      <c r="N305">
        <f>IF(A304=Emisiones_CO2_CO2eq_LA[[#This Row],[País]],IFERROR(Emisiones_CO2_CO2eq_LA[[#This Row],[UCTUS (kilotoneladas CO₂e)]]-M304,0),0)</f>
        <v>0</v>
      </c>
      <c r="O305">
        <f>IF(A304=Emisiones_CO2_CO2eq_LA[[#This Row],[País]],IFERROR(((Emisiones_CO2_CO2eq_LA[[#This Row],[UCTUS (kilotoneladas CO₂e)]]-M304)/M304)*100,0),0)</f>
        <v>0</v>
      </c>
      <c r="P305">
        <v>6.86468085106383</v>
      </c>
      <c r="Q305">
        <v>0</v>
      </c>
      <c r="R305">
        <f>IF(A304=Emisiones_CO2_CO2eq_LA[[#This Row],[País]],IFERROR(Emisiones_CO2_CO2eq_LA[[#This Row],[Otras Quemas de Combustible (kilotoneladas CO₂e)]]-Q304,0),0)</f>
        <v>0</v>
      </c>
      <c r="S305">
        <f>IF(A304=Emisiones_CO2_CO2eq_LA[[#This Row],[País]],IFERROR(((Emisiones_CO2_CO2eq_LA[[#This Row],[Otras Quemas de Combustible (kilotoneladas CO₂e)]]-Q304)/Q304)*100,0),0)</f>
        <v>0</v>
      </c>
      <c r="T305" s="5"/>
      <c r="U305">
        <v>1500</v>
      </c>
      <c r="V305">
        <f>IF(A304=Emisiones_CO2_CO2eq_LA[[#This Row],[País]],IFERROR(Emisiones_CO2_CO2eq_LA[[#This Row],[Transporte (kilotoneladas CO₂e)]]-U304,0),0)</f>
        <v>0</v>
      </c>
      <c r="W305">
        <f>IF(A304=Emisiones_CO2_CO2eq_LA[[#This Row],[País]],IFERROR(((Emisiones_CO2_CO2eq_LA[[#This Row],[Transporte (kilotoneladas CO₂e)]]-U304)/U304)*100,0),0)</f>
        <v>0</v>
      </c>
      <c r="X305">
        <v>0.25531914893617003</v>
      </c>
      <c r="Y305">
        <v>900</v>
      </c>
      <c r="Z305">
        <f>IF(A304=Emisiones_CO2_CO2eq_LA[[#This Row],[País]],IFERROR(Emisiones_CO2_CO2eq_LA[[#This Row],[Manufactura y Construcción (kilotoneladas CO₂e)]]-Y304,0),0)</f>
        <v>200</v>
      </c>
      <c r="AA305">
        <f>IF(A304=Emisiones_CO2_CO2eq_LA[[#This Row],[País]],IFERROR(((Emisiones_CO2_CO2eq_LA[[#This Row],[Manufactura y Construcción (kilotoneladas CO₂e)]]-Y304)/Y304)*100,0),0)</f>
        <v>28.571428571428569</v>
      </c>
      <c r="AB305">
        <v>0.15319148936170199</v>
      </c>
      <c r="AC305">
        <v>0</v>
      </c>
      <c r="AD305">
        <f>IF(A304=Emisiones_CO2_CO2eq_LA[[#This Row],[País]],IFERROR(Emisiones_CO2_CO2eq_LA[[#This Row],[Emisiones Fugitivas (kilotoneladas CO₂e)]]-AC304,0),0)</f>
        <v>0</v>
      </c>
      <c r="AE305">
        <f>IF(A304=Emisiones_CO2_CO2eq_LA[[#This Row],[País]],IFERROR(((Emisiones_CO2_CO2eq_LA[[#This Row],[Emisiones Fugitivas (kilotoneladas CO₂e)]]-AC304)/AC304)*100,0),0)</f>
        <v>0</v>
      </c>
      <c r="AF305">
        <v>0</v>
      </c>
      <c r="AG305">
        <v>700</v>
      </c>
      <c r="AH305">
        <f>IF(A304=Emisiones_CO2_CO2eq_LA[[#This Row],[País]],IFERROR(Emisiones_CO2_CO2eq_LA[[#This Row],[Electricidad y Calor (kilotoneladas CO₂e)]]-AG304,0),0)</f>
        <v>-200</v>
      </c>
      <c r="AI305">
        <f>IF(A304=Emisiones_CO2_CO2eq_LA[[#This Row],[País]],IFERROR(((Emisiones_CO2_CO2eq_LA[[#This Row],[Electricidad y Calor (kilotoneladas CO₂e)]]-AG304)/AG304)*100,0),0)</f>
        <v>-22.222222222222221</v>
      </c>
      <c r="AJ305">
        <v>0.11914893617021199</v>
      </c>
    </row>
    <row r="306" spans="1:36" x14ac:dyDescent="0.25">
      <c r="A306" t="s">
        <v>147</v>
      </c>
      <c r="B306" t="s">
        <v>147</v>
      </c>
      <c r="C306" t="s">
        <v>148</v>
      </c>
      <c r="D306">
        <v>1997</v>
      </c>
      <c r="E306">
        <v>400</v>
      </c>
      <c r="F306">
        <f>IF(A305=Emisiones_CO2_CO2eq_LA[[#This Row],[País]],IFERROR(Emisiones_CO2_CO2eq_LA[[#This Row],[Edificios (kilotoneladas CO₂e)]]-E305,0),0)</f>
        <v>0</v>
      </c>
      <c r="G306">
        <f>IF(A305=Emisiones_CO2_CO2eq_LA[[#This Row],[País]],IFERROR(((Emisiones_CO2_CO2eq_LA[[#This Row],[Edificios (kilotoneladas CO₂e)]]-E305)/E305)*100,0),0)</f>
        <v>0</v>
      </c>
      <c r="H306">
        <v>6.6159444260668193E-2</v>
      </c>
      <c r="I306">
        <v>450</v>
      </c>
      <c r="J306">
        <f>IF(A305=Emisiones_CO2_CO2eq_LA[[#This Row],[País]],IFERROR(Emisiones_CO2_CO2eq_LA[[#This Row],[Industria (kilotoneladas CO₂e)]]-I305,0),0)</f>
        <v>40</v>
      </c>
      <c r="K306">
        <f>IF(A305=Emisiones_CO2_CO2eq_LA[[#This Row],[País]],IFERROR(((Emisiones_CO2_CO2eq_LA[[#This Row],[Industria (kilotoneladas CO₂e)]]-I305)/I305)*100,0),0)</f>
        <v>9.7560975609756095</v>
      </c>
      <c r="L306">
        <v>7.4429374793251707E-2</v>
      </c>
      <c r="M306">
        <v>40330</v>
      </c>
      <c r="N306">
        <f>IF(A305=Emisiones_CO2_CO2eq_LA[[#This Row],[País]],IFERROR(Emisiones_CO2_CO2eq_LA[[#This Row],[UCTUS (kilotoneladas CO₂e)]]-M305,0),0)</f>
        <v>0</v>
      </c>
      <c r="O306">
        <f>IF(A305=Emisiones_CO2_CO2eq_LA[[#This Row],[País]],IFERROR(((Emisiones_CO2_CO2eq_LA[[#This Row],[UCTUS (kilotoneladas CO₂e)]]-M305)/M305)*100,0),0)</f>
        <v>0</v>
      </c>
      <c r="P306">
        <v>6.6705259675818702</v>
      </c>
      <c r="Q306">
        <v>0</v>
      </c>
      <c r="R306">
        <f>IF(A305=Emisiones_CO2_CO2eq_LA[[#This Row],[País]],IFERROR(Emisiones_CO2_CO2eq_LA[[#This Row],[Otras Quemas de Combustible (kilotoneladas CO₂e)]]-Q305,0),0)</f>
        <v>0</v>
      </c>
      <c r="S306">
        <f>IF(A305=Emisiones_CO2_CO2eq_LA[[#This Row],[País]],IFERROR(((Emisiones_CO2_CO2eq_LA[[#This Row],[Otras Quemas de Combustible (kilotoneladas CO₂e)]]-Q305)/Q305)*100,0),0)</f>
        <v>0</v>
      </c>
      <c r="T306" s="5"/>
      <c r="U306">
        <v>1600</v>
      </c>
      <c r="V306">
        <f>IF(A305=Emisiones_CO2_CO2eq_LA[[#This Row],[País]],IFERROR(Emisiones_CO2_CO2eq_LA[[#This Row],[Transporte (kilotoneladas CO₂e)]]-U305,0),0)</f>
        <v>100</v>
      </c>
      <c r="W306">
        <f>IF(A305=Emisiones_CO2_CO2eq_LA[[#This Row],[País]],IFERROR(((Emisiones_CO2_CO2eq_LA[[#This Row],[Transporte (kilotoneladas CO₂e)]]-U305)/U305)*100,0),0)</f>
        <v>6.666666666666667</v>
      </c>
      <c r="X306">
        <v>0.264637777042672</v>
      </c>
      <c r="Y306">
        <v>700</v>
      </c>
      <c r="Z306">
        <f>IF(A305=Emisiones_CO2_CO2eq_LA[[#This Row],[País]],IFERROR(Emisiones_CO2_CO2eq_LA[[#This Row],[Manufactura y Construcción (kilotoneladas CO₂e)]]-Y305,0),0)</f>
        <v>-200</v>
      </c>
      <c r="AA306">
        <f>IF(A305=Emisiones_CO2_CO2eq_LA[[#This Row],[País]],IFERROR(((Emisiones_CO2_CO2eq_LA[[#This Row],[Manufactura y Construcción (kilotoneladas CO₂e)]]-Y305)/Y305)*100,0),0)</f>
        <v>-22.222222222222221</v>
      </c>
      <c r="AB306">
        <v>0.115779027456169</v>
      </c>
      <c r="AC306">
        <v>0</v>
      </c>
      <c r="AD306">
        <f>IF(A305=Emisiones_CO2_CO2eq_LA[[#This Row],[País]],IFERROR(Emisiones_CO2_CO2eq_LA[[#This Row],[Emisiones Fugitivas (kilotoneladas CO₂e)]]-AC305,0),0)</f>
        <v>0</v>
      </c>
      <c r="AE306">
        <f>IF(A305=Emisiones_CO2_CO2eq_LA[[#This Row],[País]],IFERROR(((Emisiones_CO2_CO2eq_LA[[#This Row],[Emisiones Fugitivas (kilotoneladas CO₂e)]]-AC305)/AC305)*100,0),0)</f>
        <v>0</v>
      </c>
      <c r="AF306">
        <v>0</v>
      </c>
      <c r="AG306">
        <v>900</v>
      </c>
      <c r="AH306">
        <f>IF(A305=Emisiones_CO2_CO2eq_LA[[#This Row],[País]],IFERROR(Emisiones_CO2_CO2eq_LA[[#This Row],[Electricidad y Calor (kilotoneladas CO₂e)]]-AG305,0),0)</f>
        <v>200</v>
      </c>
      <c r="AI306">
        <f>IF(A305=Emisiones_CO2_CO2eq_LA[[#This Row],[País]],IFERROR(((Emisiones_CO2_CO2eq_LA[[#This Row],[Electricidad y Calor (kilotoneladas CO₂e)]]-AG305)/AG305)*100,0),0)</f>
        <v>28.571428571428569</v>
      </c>
      <c r="AJ306">
        <v>0.148858749586503</v>
      </c>
    </row>
    <row r="307" spans="1:36" x14ac:dyDescent="0.25">
      <c r="A307" t="s">
        <v>147</v>
      </c>
      <c r="B307" t="s">
        <v>147</v>
      </c>
      <c r="C307" t="s">
        <v>148</v>
      </c>
      <c r="D307">
        <v>1998</v>
      </c>
      <c r="E307">
        <v>400</v>
      </c>
      <c r="F307">
        <f>IF(A306=Emisiones_CO2_CO2eq_LA[[#This Row],[País]],IFERROR(Emisiones_CO2_CO2eq_LA[[#This Row],[Edificios (kilotoneladas CO₂e)]]-E306,0),0)</f>
        <v>0</v>
      </c>
      <c r="G307">
        <f>IF(A306=Emisiones_CO2_CO2eq_LA[[#This Row],[País]],IFERROR(((Emisiones_CO2_CO2eq_LA[[#This Row],[Edificios (kilotoneladas CO₂e)]]-E306)/E306)*100,0),0)</f>
        <v>0</v>
      </c>
      <c r="H307">
        <v>6.4308681672025705E-2</v>
      </c>
      <c r="I307">
        <v>380</v>
      </c>
      <c r="J307">
        <f>IF(A306=Emisiones_CO2_CO2eq_LA[[#This Row],[País]],IFERROR(Emisiones_CO2_CO2eq_LA[[#This Row],[Industria (kilotoneladas CO₂e)]]-I306,0),0)</f>
        <v>-70</v>
      </c>
      <c r="K307">
        <f>IF(A306=Emisiones_CO2_CO2eq_LA[[#This Row],[País]],IFERROR(((Emisiones_CO2_CO2eq_LA[[#This Row],[Industria (kilotoneladas CO₂e)]]-I306)/I306)*100,0),0)</f>
        <v>-15.555555555555555</v>
      </c>
      <c r="L307">
        <v>6.1093247588424403E-2</v>
      </c>
      <c r="M307">
        <v>40330</v>
      </c>
      <c r="N307">
        <f>IF(A306=Emisiones_CO2_CO2eq_LA[[#This Row],[País]],IFERROR(Emisiones_CO2_CO2eq_LA[[#This Row],[UCTUS (kilotoneladas CO₂e)]]-M306,0),0)</f>
        <v>0</v>
      </c>
      <c r="O307">
        <f>IF(A306=Emisiones_CO2_CO2eq_LA[[#This Row],[País]],IFERROR(((Emisiones_CO2_CO2eq_LA[[#This Row],[UCTUS (kilotoneladas CO₂e)]]-M306)/M306)*100,0),0)</f>
        <v>0</v>
      </c>
      <c r="P307">
        <v>6.4839228295819904</v>
      </c>
      <c r="Q307">
        <v>0</v>
      </c>
      <c r="R307">
        <f>IF(A306=Emisiones_CO2_CO2eq_LA[[#This Row],[País]],IFERROR(Emisiones_CO2_CO2eq_LA[[#This Row],[Otras Quemas de Combustible (kilotoneladas CO₂e)]]-Q306,0),0)</f>
        <v>0</v>
      </c>
      <c r="S307">
        <f>IF(A306=Emisiones_CO2_CO2eq_LA[[#This Row],[País]],IFERROR(((Emisiones_CO2_CO2eq_LA[[#This Row],[Otras Quemas de Combustible (kilotoneladas CO₂e)]]-Q306)/Q306)*100,0),0)</f>
        <v>0</v>
      </c>
      <c r="T307" s="5"/>
      <c r="U307">
        <v>1800</v>
      </c>
      <c r="V307">
        <f>IF(A306=Emisiones_CO2_CO2eq_LA[[#This Row],[País]],IFERROR(Emisiones_CO2_CO2eq_LA[[#This Row],[Transporte (kilotoneladas CO₂e)]]-U306,0),0)</f>
        <v>200</v>
      </c>
      <c r="W307">
        <f>IF(A306=Emisiones_CO2_CO2eq_LA[[#This Row],[País]],IFERROR(((Emisiones_CO2_CO2eq_LA[[#This Row],[Transporte (kilotoneladas CO₂e)]]-U306)/U306)*100,0),0)</f>
        <v>12.5</v>
      </c>
      <c r="X307">
        <v>0.28938906752411497</v>
      </c>
      <c r="Y307">
        <v>800</v>
      </c>
      <c r="Z307">
        <f>IF(A306=Emisiones_CO2_CO2eq_LA[[#This Row],[País]],IFERROR(Emisiones_CO2_CO2eq_LA[[#This Row],[Manufactura y Construcción (kilotoneladas CO₂e)]]-Y306,0),0)</f>
        <v>100</v>
      </c>
      <c r="AA307">
        <f>IF(A306=Emisiones_CO2_CO2eq_LA[[#This Row],[País]],IFERROR(((Emisiones_CO2_CO2eq_LA[[#This Row],[Manufactura y Construcción (kilotoneladas CO₂e)]]-Y306)/Y306)*100,0),0)</f>
        <v>14.285714285714285</v>
      </c>
      <c r="AB307">
        <v>0.12861736334405099</v>
      </c>
      <c r="AC307">
        <v>0</v>
      </c>
      <c r="AD307">
        <f>IF(A306=Emisiones_CO2_CO2eq_LA[[#This Row],[País]],IFERROR(Emisiones_CO2_CO2eq_LA[[#This Row],[Emisiones Fugitivas (kilotoneladas CO₂e)]]-AC306,0),0)</f>
        <v>0</v>
      </c>
      <c r="AE307">
        <f>IF(A306=Emisiones_CO2_CO2eq_LA[[#This Row],[País]],IFERROR(((Emisiones_CO2_CO2eq_LA[[#This Row],[Emisiones Fugitivas (kilotoneladas CO₂e)]]-AC306)/AC306)*100,0),0)</f>
        <v>0</v>
      </c>
      <c r="AF307">
        <v>0</v>
      </c>
      <c r="AG307">
        <v>1300</v>
      </c>
      <c r="AH307">
        <f>IF(A306=Emisiones_CO2_CO2eq_LA[[#This Row],[País]],IFERROR(Emisiones_CO2_CO2eq_LA[[#This Row],[Electricidad y Calor (kilotoneladas CO₂e)]]-AG306,0),0)</f>
        <v>400</v>
      </c>
      <c r="AI307">
        <f>IF(A306=Emisiones_CO2_CO2eq_LA[[#This Row],[País]],IFERROR(((Emisiones_CO2_CO2eq_LA[[#This Row],[Electricidad y Calor (kilotoneladas CO₂e)]]-AG306)/AG306)*100,0),0)</f>
        <v>44.444444444444443</v>
      </c>
      <c r="AJ307">
        <v>0.20900321543408301</v>
      </c>
    </row>
    <row r="308" spans="1:36" x14ac:dyDescent="0.25">
      <c r="A308" t="s">
        <v>147</v>
      </c>
      <c r="B308" t="s">
        <v>147</v>
      </c>
      <c r="C308" t="s">
        <v>148</v>
      </c>
      <c r="D308">
        <v>1999</v>
      </c>
      <c r="E308">
        <v>400</v>
      </c>
      <c r="F308">
        <f>IF(A307=Emisiones_CO2_CO2eq_LA[[#This Row],[País]],IFERROR(Emisiones_CO2_CO2eq_LA[[#This Row],[Edificios (kilotoneladas CO₂e)]]-E307,0),0)</f>
        <v>0</v>
      </c>
      <c r="G308">
        <f>IF(A307=Emisiones_CO2_CO2eq_LA[[#This Row],[País]],IFERROR(((Emisiones_CO2_CO2eq_LA[[#This Row],[Edificios (kilotoneladas CO₂e)]]-E307)/E307)*100,0),0)</f>
        <v>0</v>
      </c>
      <c r="H308">
        <v>6.2529310614350395E-2</v>
      </c>
      <c r="I308">
        <v>420</v>
      </c>
      <c r="J308">
        <f>IF(A307=Emisiones_CO2_CO2eq_LA[[#This Row],[País]],IFERROR(Emisiones_CO2_CO2eq_LA[[#This Row],[Industria (kilotoneladas CO₂e)]]-I307,0),0)</f>
        <v>40</v>
      </c>
      <c r="K308">
        <f>IF(A307=Emisiones_CO2_CO2eq_LA[[#This Row],[País]],IFERROR(((Emisiones_CO2_CO2eq_LA[[#This Row],[Industria (kilotoneladas CO₂e)]]-I307)/I307)*100,0),0)</f>
        <v>10.526315789473683</v>
      </c>
      <c r="L308">
        <v>6.5655776145067998E-2</v>
      </c>
      <c r="M308">
        <v>40330</v>
      </c>
      <c r="N308">
        <f>IF(A307=Emisiones_CO2_CO2eq_LA[[#This Row],[País]],IFERROR(Emisiones_CO2_CO2eq_LA[[#This Row],[UCTUS (kilotoneladas CO₂e)]]-M307,0),0)</f>
        <v>0</v>
      </c>
      <c r="O308">
        <f>IF(A307=Emisiones_CO2_CO2eq_LA[[#This Row],[País]],IFERROR(((Emisiones_CO2_CO2eq_LA[[#This Row],[UCTUS (kilotoneladas CO₂e)]]-M307)/M307)*100,0),0)</f>
        <v>0</v>
      </c>
      <c r="P308">
        <v>6.3045177426918801</v>
      </c>
      <c r="Q308">
        <v>0</v>
      </c>
      <c r="R308">
        <f>IF(A307=Emisiones_CO2_CO2eq_LA[[#This Row],[País]],IFERROR(Emisiones_CO2_CO2eq_LA[[#This Row],[Otras Quemas de Combustible (kilotoneladas CO₂e)]]-Q307,0),0)</f>
        <v>0</v>
      </c>
      <c r="S308">
        <f>IF(A307=Emisiones_CO2_CO2eq_LA[[#This Row],[País]],IFERROR(((Emisiones_CO2_CO2eq_LA[[#This Row],[Otras Quemas de Combustible (kilotoneladas CO₂e)]]-Q307)/Q307)*100,0),0)</f>
        <v>0</v>
      </c>
      <c r="T308" s="5"/>
      <c r="U308">
        <v>2100</v>
      </c>
      <c r="V308">
        <f>IF(A307=Emisiones_CO2_CO2eq_LA[[#This Row],[País]],IFERROR(Emisiones_CO2_CO2eq_LA[[#This Row],[Transporte (kilotoneladas CO₂e)]]-U307,0),0)</f>
        <v>300</v>
      </c>
      <c r="W308">
        <f>IF(A307=Emisiones_CO2_CO2eq_LA[[#This Row],[País]],IFERROR(((Emisiones_CO2_CO2eq_LA[[#This Row],[Transporte (kilotoneladas CO₂e)]]-U307)/U307)*100,0),0)</f>
        <v>16.666666666666664</v>
      </c>
      <c r="X308">
        <v>0.32827888072534001</v>
      </c>
      <c r="Y308">
        <v>1000</v>
      </c>
      <c r="Z308">
        <f>IF(A307=Emisiones_CO2_CO2eq_LA[[#This Row],[País]],IFERROR(Emisiones_CO2_CO2eq_LA[[#This Row],[Manufactura y Construcción (kilotoneladas CO₂e)]]-Y307,0),0)</f>
        <v>200</v>
      </c>
      <c r="AA308">
        <f>IF(A307=Emisiones_CO2_CO2eq_LA[[#This Row],[País]],IFERROR(((Emisiones_CO2_CO2eq_LA[[#This Row],[Manufactura y Construcción (kilotoneladas CO₂e)]]-Y307)/Y307)*100,0),0)</f>
        <v>25</v>
      </c>
      <c r="AB308">
        <v>0.15632327653587599</v>
      </c>
      <c r="AC308">
        <v>0</v>
      </c>
      <c r="AD308">
        <f>IF(A307=Emisiones_CO2_CO2eq_LA[[#This Row],[País]],IFERROR(Emisiones_CO2_CO2eq_LA[[#This Row],[Emisiones Fugitivas (kilotoneladas CO₂e)]]-AC307,0),0)</f>
        <v>0</v>
      </c>
      <c r="AE308">
        <f>IF(A307=Emisiones_CO2_CO2eq_LA[[#This Row],[País]],IFERROR(((Emisiones_CO2_CO2eq_LA[[#This Row],[Emisiones Fugitivas (kilotoneladas CO₂e)]]-AC307)/AC307)*100,0),0)</f>
        <v>0</v>
      </c>
      <c r="AF308">
        <v>0</v>
      </c>
      <c r="AG308">
        <v>800</v>
      </c>
      <c r="AH308">
        <f>IF(A307=Emisiones_CO2_CO2eq_LA[[#This Row],[País]],IFERROR(Emisiones_CO2_CO2eq_LA[[#This Row],[Electricidad y Calor (kilotoneladas CO₂e)]]-AG307,0),0)</f>
        <v>-500</v>
      </c>
      <c r="AI308">
        <f>IF(A307=Emisiones_CO2_CO2eq_LA[[#This Row],[País]],IFERROR(((Emisiones_CO2_CO2eq_LA[[#This Row],[Electricidad y Calor (kilotoneladas CO₂e)]]-AG307)/AG307)*100,0),0)</f>
        <v>-38.461538461538467</v>
      </c>
      <c r="AJ308">
        <v>0.12505862122870001</v>
      </c>
    </row>
    <row r="309" spans="1:36" x14ac:dyDescent="0.25">
      <c r="A309" t="s">
        <v>147</v>
      </c>
      <c r="B309" t="s">
        <v>147</v>
      </c>
      <c r="C309" t="s">
        <v>148</v>
      </c>
      <c r="D309">
        <v>2000</v>
      </c>
      <c r="E309">
        <v>300</v>
      </c>
      <c r="F309">
        <f>IF(A308=Emisiones_CO2_CO2eq_LA[[#This Row],[País]],IFERROR(Emisiones_CO2_CO2eq_LA[[#This Row],[Edificios (kilotoneladas CO₂e)]]-E308,0),0)</f>
        <v>-100</v>
      </c>
      <c r="G309">
        <f>IF(A308=Emisiones_CO2_CO2eq_LA[[#This Row],[País]],IFERROR(((Emisiones_CO2_CO2eq_LA[[#This Row],[Edificios (kilotoneladas CO₂e)]]-E308)/E308)*100,0),0)</f>
        <v>-25</v>
      </c>
      <c r="H309">
        <v>4.5627376425855501E-2</v>
      </c>
      <c r="I309">
        <v>550</v>
      </c>
      <c r="J309">
        <f>IF(A308=Emisiones_CO2_CO2eq_LA[[#This Row],[País]],IFERROR(Emisiones_CO2_CO2eq_LA[[#This Row],[Industria (kilotoneladas CO₂e)]]-I308,0),0)</f>
        <v>130</v>
      </c>
      <c r="K309">
        <f>IF(A308=Emisiones_CO2_CO2eq_LA[[#This Row],[País]],IFERROR(((Emisiones_CO2_CO2eq_LA[[#This Row],[Industria (kilotoneladas CO₂e)]]-I308)/I308)*100,0),0)</f>
        <v>30.952380952380953</v>
      </c>
      <c r="L309">
        <v>8.3650190114068407E-2</v>
      </c>
      <c r="M309">
        <v>40330</v>
      </c>
      <c r="N309">
        <f>IF(A308=Emisiones_CO2_CO2eq_LA[[#This Row],[País]],IFERROR(Emisiones_CO2_CO2eq_LA[[#This Row],[UCTUS (kilotoneladas CO₂e)]]-M308,0),0)</f>
        <v>0</v>
      </c>
      <c r="O309">
        <f>IF(A308=Emisiones_CO2_CO2eq_LA[[#This Row],[País]],IFERROR(((Emisiones_CO2_CO2eq_LA[[#This Row],[UCTUS (kilotoneladas CO₂e)]]-M308)/M308)*100,0),0)</f>
        <v>0</v>
      </c>
      <c r="P309">
        <v>6.1338403041825096</v>
      </c>
      <c r="Q309">
        <v>0</v>
      </c>
      <c r="R309">
        <f>IF(A308=Emisiones_CO2_CO2eq_LA[[#This Row],[País]],IFERROR(Emisiones_CO2_CO2eq_LA[[#This Row],[Otras Quemas de Combustible (kilotoneladas CO₂e)]]-Q308,0),0)</f>
        <v>0</v>
      </c>
      <c r="S309">
        <f>IF(A308=Emisiones_CO2_CO2eq_LA[[#This Row],[País]],IFERROR(((Emisiones_CO2_CO2eq_LA[[#This Row],[Otras Quemas de Combustible (kilotoneladas CO₂e)]]-Q308)/Q308)*100,0),0)</f>
        <v>0</v>
      </c>
      <c r="T309" s="5"/>
      <c r="U309">
        <v>2100</v>
      </c>
      <c r="V309">
        <f>IF(A308=Emisiones_CO2_CO2eq_LA[[#This Row],[País]],IFERROR(Emisiones_CO2_CO2eq_LA[[#This Row],[Transporte (kilotoneladas CO₂e)]]-U308,0),0)</f>
        <v>0</v>
      </c>
      <c r="W309">
        <f>IF(A308=Emisiones_CO2_CO2eq_LA[[#This Row],[País]],IFERROR(((Emisiones_CO2_CO2eq_LA[[#This Row],[Transporte (kilotoneladas CO₂e)]]-U308)/U308)*100,0),0)</f>
        <v>0</v>
      </c>
      <c r="X309">
        <v>0.31939163498098799</v>
      </c>
      <c r="Y309">
        <v>1000</v>
      </c>
      <c r="Z309">
        <f>IF(A308=Emisiones_CO2_CO2eq_LA[[#This Row],[País]],IFERROR(Emisiones_CO2_CO2eq_LA[[#This Row],[Manufactura y Construcción (kilotoneladas CO₂e)]]-Y308,0),0)</f>
        <v>0</v>
      </c>
      <c r="AA309">
        <f>IF(A308=Emisiones_CO2_CO2eq_LA[[#This Row],[País]],IFERROR(((Emisiones_CO2_CO2eq_LA[[#This Row],[Manufactura y Construcción (kilotoneladas CO₂e)]]-Y308)/Y308)*100,0),0)</f>
        <v>0</v>
      </c>
      <c r="AB309">
        <v>0.15209125475285101</v>
      </c>
      <c r="AC309">
        <v>0</v>
      </c>
      <c r="AD309">
        <f>IF(A308=Emisiones_CO2_CO2eq_LA[[#This Row],[País]],IFERROR(Emisiones_CO2_CO2eq_LA[[#This Row],[Emisiones Fugitivas (kilotoneladas CO₂e)]]-AC308,0),0)</f>
        <v>0</v>
      </c>
      <c r="AE309">
        <f>IF(A308=Emisiones_CO2_CO2eq_LA[[#This Row],[País]],IFERROR(((Emisiones_CO2_CO2eq_LA[[#This Row],[Emisiones Fugitivas (kilotoneladas CO₂e)]]-AC308)/AC308)*100,0),0)</f>
        <v>0</v>
      </c>
      <c r="AF309">
        <v>0</v>
      </c>
      <c r="AG309">
        <v>1000</v>
      </c>
      <c r="AH309">
        <f>IF(A308=Emisiones_CO2_CO2eq_LA[[#This Row],[País]],IFERROR(Emisiones_CO2_CO2eq_LA[[#This Row],[Electricidad y Calor (kilotoneladas CO₂e)]]-AG308,0),0)</f>
        <v>200</v>
      </c>
      <c r="AI309">
        <f>IF(A308=Emisiones_CO2_CO2eq_LA[[#This Row],[País]],IFERROR(((Emisiones_CO2_CO2eq_LA[[#This Row],[Electricidad y Calor (kilotoneladas CO₂e)]]-AG308)/AG308)*100,0),0)</f>
        <v>25</v>
      </c>
      <c r="AJ309">
        <v>0.15209125475285101</v>
      </c>
    </row>
    <row r="310" spans="1:36" x14ac:dyDescent="0.25">
      <c r="A310" t="s">
        <v>147</v>
      </c>
      <c r="B310" t="s">
        <v>147</v>
      </c>
      <c r="C310" t="s">
        <v>148</v>
      </c>
      <c r="D310">
        <v>2001</v>
      </c>
      <c r="E310">
        <v>400</v>
      </c>
      <c r="F310">
        <f>IF(A309=Emisiones_CO2_CO2eq_LA[[#This Row],[País]],IFERROR(Emisiones_CO2_CO2eq_LA[[#This Row],[Edificios (kilotoneladas CO₂e)]]-E309,0),0)</f>
        <v>100</v>
      </c>
      <c r="G310">
        <f>IF(A309=Emisiones_CO2_CO2eq_LA[[#This Row],[País]],IFERROR(((Emisiones_CO2_CO2eq_LA[[#This Row],[Edificios (kilotoneladas CO₂e)]]-E309)/E309)*100,0),0)</f>
        <v>33.333333333333329</v>
      </c>
      <c r="H310">
        <v>5.92417061611374E-2</v>
      </c>
      <c r="I310">
        <v>560</v>
      </c>
      <c r="J310">
        <f>IF(A309=Emisiones_CO2_CO2eq_LA[[#This Row],[País]],IFERROR(Emisiones_CO2_CO2eq_LA[[#This Row],[Industria (kilotoneladas CO₂e)]]-I309,0),0)</f>
        <v>10</v>
      </c>
      <c r="K310">
        <f>IF(A309=Emisiones_CO2_CO2eq_LA[[#This Row],[País]],IFERROR(((Emisiones_CO2_CO2eq_LA[[#This Row],[Industria (kilotoneladas CO₂e)]]-I309)/I309)*100,0),0)</f>
        <v>1.8181818181818181</v>
      </c>
      <c r="L310">
        <v>8.2938388625592399E-2</v>
      </c>
      <c r="M310">
        <v>28600</v>
      </c>
      <c r="N310">
        <f>IF(A309=Emisiones_CO2_CO2eq_LA[[#This Row],[País]],IFERROR(Emisiones_CO2_CO2eq_LA[[#This Row],[UCTUS (kilotoneladas CO₂e)]]-M309,0),0)</f>
        <v>-11730</v>
      </c>
      <c r="O310">
        <f>IF(A309=Emisiones_CO2_CO2eq_LA[[#This Row],[País]],IFERROR(((Emisiones_CO2_CO2eq_LA[[#This Row],[UCTUS (kilotoneladas CO₂e)]]-M309)/M309)*100,0),0)</f>
        <v>-29.085048351103399</v>
      </c>
      <c r="P310">
        <v>4.2357819905213203</v>
      </c>
      <c r="Q310">
        <v>100</v>
      </c>
      <c r="R310">
        <f>IF(A309=Emisiones_CO2_CO2eq_LA[[#This Row],[País]],IFERROR(Emisiones_CO2_CO2eq_LA[[#This Row],[Otras Quemas de Combustible (kilotoneladas CO₂e)]]-Q309,0),0)</f>
        <v>100</v>
      </c>
      <c r="S310">
        <f>IF(A309=Emisiones_CO2_CO2eq_LA[[#This Row],[País]],IFERROR(((Emisiones_CO2_CO2eq_LA[[#This Row],[Otras Quemas de Combustible (kilotoneladas CO₂e)]]-Q309)/Q309)*100,0),0)</f>
        <v>0</v>
      </c>
      <c r="T310">
        <v>0.01</v>
      </c>
      <c r="U310">
        <v>2300</v>
      </c>
      <c r="V310">
        <f>IF(A309=Emisiones_CO2_CO2eq_LA[[#This Row],[País]],IFERROR(Emisiones_CO2_CO2eq_LA[[#This Row],[Transporte (kilotoneladas CO₂e)]]-U309,0),0)</f>
        <v>200</v>
      </c>
      <c r="W310">
        <f>IF(A309=Emisiones_CO2_CO2eq_LA[[#This Row],[País]],IFERROR(((Emisiones_CO2_CO2eq_LA[[#This Row],[Transporte (kilotoneladas CO₂e)]]-U309)/U309)*100,0),0)</f>
        <v>9.5238095238095237</v>
      </c>
      <c r="X310">
        <v>0.34063981042654001</v>
      </c>
      <c r="Y310">
        <v>1200</v>
      </c>
      <c r="Z310">
        <f>IF(A309=Emisiones_CO2_CO2eq_LA[[#This Row],[País]],IFERROR(Emisiones_CO2_CO2eq_LA[[#This Row],[Manufactura y Construcción (kilotoneladas CO₂e)]]-Y309,0),0)</f>
        <v>200</v>
      </c>
      <c r="AA310">
        <f>IF(A309=Emisiones_CO2_CO2eq_LA[[#This Row],[País]],IFERROR(((Emisiones_CO2_CO2eq_LA[[#This Row],[Manufactura y Construcción (kilotoneladas CO₂e)]]-Y309)/Y309)*100,0),0)</f>
        <v>20</v>
      </c>
      <c r="AB310">
        <v>0.17772511848341199</v>
      </c>
      <c r="AC310">
        <v>0</v>
      </c>
      <c r="AD310">
        <f>IF(A309=Emisiones_CO2_CO2eq_LA[[#This Row],[País]],IFERROR(Emisiones_CO2_CO2eq_LA[[#This Row],[Emisiones Fugitivas (kilotoneladas CO₂e)]]-AC309,0),0)</f>
        <v>0</v>
      </c>
      <c r="AE310">
        <f>IF(A309=Emisiones_CO2_CO2eq_LA[[#This Row],[País]],IFERROR(((Emisiones_CO2_CO2eq_LA[[#This Row],[Emisiones Fugitivas (kilotoneladas CO₂e)]]-AC309)/AC309)*100,0),0)</f>
        <v>0</v>
      </c>
      <c r="AF310">
        <v>0</v>
      </c>
      <c r="AG310">
        <v>1300</v>
      </c>
      <c r="AH310">
        <f>IF(A309=Emisiones_CO2_CO2eq_LA[[#This Row],[País]],IFERROR(Emisiones_CO2_CO2eq_LA[[#This Row],[Electricidad y Calor (kilotoneladas CO₂e)]]-AG309,0),0)</f>
        <v>300</v>
      </c>
      <c r="AI310">
        <f>IF(A309=Emisiones_CO2_CO2eq_LA[[#This Row],[País]],IFERROR(((Emisiones_CO2_CO2eq_LA[[#This Row],[Electricidad y Calor (kilotoneladas CO₂e)]]-AG309)/AG309)*100,0),0)</f>
        <v>30</v>
      </c>
      <c r="AJ310">
        <v>0.19253554502369599</v>
      </c>
    </row>
    <row r="311" spans="1:36" x14ac:dyDescent="0.25">
      <c r="A311" t="s">
        <v>147</v>
      </c>
      <c r="B311" t="s">
        <v>147</v>
      </c>
      <c r="C311" t="s">
        <v>148</v>
      </c>
      <c r="D311">
        <v>2002</v>
      </c>
      <c r="E311">
        <v>500</v>
      </c>
      <c r="F311">
        <f>IF(A310=Emisiones_CO2_CO2eq_LA[[#This Row],[País]],IFERROR(Emisiones_CO2_CO2eq_LA[[#This Row],[Edificios (kilotoneladas CO₂e)]]-E310,0),0)</f>
        <v>100</v>
      </c>
      <c r="G311">
        <f>IF(A310=Emisiones_CO2_CO2eq_LA[[#This Row],[País]],IFERROR(((Emisiones_CO2_CO2eq_LA[[#This Row],[Edificios (kilotoneladas CO₂e)]]-E310)/E310)*100,0),0)</f>
        <v>25</v>
      </c>
      <c r="H311">
        <v>7.2160484918458598E-2</v>
      </c>
      <c r="I311">
        <v>510</v>
      </c>
      <c r="J311">
        <f>IF(A310=Emisiones_CO2_CO2eq_LA[[#This Row],[País]],IFERROR(Emisiones_CO2_CO2eq_LA[[#This Row],[Industria (kilotoneladas CO₂e)]]-I310,0),0)</f>
        <v>-50</v>
      </c>
      <c r="K311">
        <f>IF(A310=Emisiones_CO2_CO2eq_LA[[#This Row],[País]],IFERROR(((Emisiones_CO2_CO2eq_LA[[#This Row],[Industria (kilotoneladas CO₂e)]]-I310)/I310)*100,0),0)</f>
        <v>-8.9285714285714288</v>
      </c>
      <c r="L311">
        <v>7.3603694616827794E-2</v>
      </c>
      <c r="M311">
        <v>28600</v>
      </c>
      <c r="N311">
        <f>IF(A310=Emisiones_CO2_CO2eq_LA[[#This Row],[País]],IFERROR(Emisiones_CO2_CO2eq_LA[[#This Row],[UCTUS (kilotoneladas CO₂e)]]-M310,0),0)</f>
        <v>0</v>
      </c>
      <c r="O311">
        <f>IF(A310=Emisiones_CO2_CO2eq_LA[[#This Row],[País]],IFERROR(((Emisiones_CO2_CO2eq_LA[[#This Row],[UCTUS (kilotoneladas CO₂e)]]-M310)/M310)*100,0),0)</f>
        <v>0</v>
      </c>
      <c r="P311">
        <v>4.1275797373358296</v>
      </c>
      <c r="Q311">
        <v>100</v>
      </c>
      <c r="R311">
        <f>IF(A310=Emisiones_CO2_CO2eq_LA[[#This Row],[País]],IFERROR(Emisiones_CO2_CO2eq_LA[[#This Row],[Otras Quemas de Combustible (kilotoneladas CO₂e)]]-Q310,0),0)</f>
        <v>0</v>
      </c>
      <c r="S311">
        <f>IF(A310=Emisiones_CO2_CO2eq_LA[[#This Row],[País]],IFERROR(((Emisiones_CO2_CO2eq_LA[[#This Row],[Otras Quemas de Combustible (kilotoneladas CO₂e)]]-Q310)/Q310)*100,0),0)</f>
        <v>0</v>
      </c>
      <c r="T311">
        <v>0.01</v>
      </c>
      <c r="U311">
        <v>2300</v>
      </c>
      <c r="V311">
        <f>IF(A310=Emisiones_CO2_CO2eq_LA[[#This Row],[País]],IFERROR(Emisiones_CO2_CO2eq_LA[[#This Row],[Transporte (kilotoneladas CO₂e)]]-U310,0),0)</f>
        <v>0</v>
      </c>
      <c r="W311">
        <f>IF(A310=Emisiones_CO2_CO2eq_LA[[#This Row],[País]],IFERROR(((Emisiones_CO2_CO2eq_LA[[#This Row],[Transporte (kilotoneladas CO₂e)]]-U310)/U310)*100,0),0)</f>
        <v>0</v>
      </c>
      <c r="X311">
        <v>0.33193823062490901</v>
      </c>
      <c r="Y311">
        <v>1200</v>
      </c>
      <c r="Z311">
        <f>IF(A310=Emisiones_CO2_CO2eq_LA[[#This Row],[País]],IFERROR(Emisiones_CO2_CO2eq_LA[[#This Row],[Manufactura y Construcción (kilotoneladas CO₂e)]]-Y310,0),0)</f>
        <v>0</v>
      </c>
      <c r="AA311">
        <f>IF(A310=Emisiones_CO2_CO2eq_LA[[#This Row],[País]],IFERROR(((Emisiones_CO2_CO2eq_LA[[#This Row],[Manufactura y Construcción (kilotoneladas CO₂e)]]-Y310)/Y310)*100,0),0)</f>
        <v>0</v>
      </c>
      <c r="AB311">
        <v>0.17318516380429999</v>
      </c>
      <c r="AC311">
        <v>0</v>
      </c>
      <c r="AD311">
        <f>IF(A310=Emisiones_CO2_CO2eq_LA[[#This Row],[País]],IFERROR(Emisiones_CO2_CO2eq_LA[[#This Row],[Emisiones Fugitivas (kilotoneladas CO₂e)]]-AC310,0),0)</f>
        <v>0</v>
      </c>
      <c r="AE311">
        <f>IF(A310=Emisiones_CO2_CO2eq_LA[[#This Row],[País]],IFERROR(((Emisiones_CO2_CO2eq_LA[[#This Row],[Emisiones Fugitivas (kilotoneladas CO₂e)]]-AC310)/AC310)*100,0),0)</f>
        <v>0</v>
      </c>
      <c r="AF311">
        <v>0</v>
      </c>
      <c r="AG311">
        <v>1500</v>
      </c>
      <c r="AH311">
        <f>IF(A310=Emisiones_CO2_CO2eq_LA[[#This Row],[País]],IFERROR(Emisiones_CO2_CO2eq_LA[[#This Row],[Electricidad y Calor (kilotoneladas CO₂e)]]-AG310,0),0)</f>
        <v>200</v>
      </c>
      <c r="AI311">
        <f>IF(A310=Emisiones_CO2_CO2eq_LA[[#This Row],[País]],IFERROR(((Emisiones_CO2_CO2eq_LA[[#This Row],[Electricidad y Calor (kilotoneladas CO₂e)]]-AG310)/AG310)*100,0),0)</f>
        <v>15.384615384615385</v>
      </c>
      <c r="AJ311">
        <v>0.216481454755375</v>
      </c>
    </row>
    <row r="312" spans="1:36" x14ac:dyDescent="0.25">
      <c r="A312" t="s">
        <v>147</v>
      </c>
      <c r="B312" t="s">
        <v>147</v>
      </c>
      <c r="C312" t="s">
        <v>148</v>
      </c>
      <c r="D312">
        <v>2003</v>
      </c>
      <c r="E312">
        <v>700</v>
      </c>
      <c r="F312">
        <f>IF(A311=Emisiones_CO2_CO2eq_LA[[#This Row],[País]],IFERROR(Emisiones_CO2_CO2eq_LA[[#This Row],[Edificios (kilotoneladas CO₂e)]]-E311,0),0)</f>
        <v>200</v>
      </c>
      <c r="G312">
        <f>IF(A311=Emisiones_CO2_CO2eq_LA[[#This Row],[País]],IFERROR(((Emisiones_CO2_CO2eq_LA[[#This Row],[Edificios (kilotoneladas CO₂e)]]-E311)/E311)*100,0),0)</f>
        <v>40</v>
      </c>
      <c r="H312">
        <v>9.8508302842668094E-2</v>
      </c>
      <c r="I312">
        <v>530</v>
      </c>
      <c r="J312">
        <f>IF(A311=Emisiones_CO2_CO2eq_LA[[#This Row],[País]],IFERROR(Emisiones_CO2_CO2eq_LA[[#This Row],[Industria (kilotoneladas CO₂e)]]-I311,0),0)</f>
        <v>20</v>
      </c>
      <c r="K312">
        <f>IF(A311=Emisiones_CO2_CO2eq_LA[[#This Row],[País]],IFERROR(((Emisiones_CO2_CO2eq_LA[[#This Row],[Industria (kilotoneladas CO₂e)]]-I311)/I311)*100,0),0)</f>
        <v>3.9215686274509802</v>
      </c>
      <c r="L312">
        <v>7.4584857866591595E-2</v>
      </c>
      <c r="M312">
        <v>28600</v>
      </c>
      <c r="N312">
        <f>IF(A311=Emisiones_CO2_CO2eq_LA[[#This Row],[País]],IFERROR(Emisiones_CO2_CO2eq_LA[[#This Row],[UCTUS (kilotoneladas CO₂e)]]-M311,0),0)</f>
        <v>0</v>
      </c>
      <c r="O312">
        <f>IF(A311=Emisiones_CO2_CO2eq_LA[[#This Row],[País]],IFERROR(((Emisiones_CO2_CO2eq_LA[[#This Row],[UCTUS (kilotoneladas CO₂e)]]-M311)/M311)*100,0),0)</f>
        <v>0</v>
      </c>
      <c r="P312">
        <v>4.0247678018575801</v>
      </c>
      <c r="Q312">
        <v>200</v>
      </c>
      <c r="R312">
        <f>IF(A311=Emisiones_CO2_CO2eq_LA[[#This Row],[País]],IFERROR(Emisiones_CO2_CO2eq_LA[[#This Row],[Otras Quemas de Combustible (kilotoneladas CO₂e)]]-Q311,0),0)</f>
        <v>100</v>
      </c>
      <c r="S312">
        <f>IF(A311=Emisiones_CO2_CO2eq_LA[[#This Row],[País]],IFERROR(((Emisiones_CO2_CO2eq_LA[[#This Row],[Otras Quemas de Combustible (kilotoneladas CO₂e)]]-Q311)/Q311)*100,0),0)</f>
        <v>100</v>
      </c>
      <c r="T312">
        <v>0.03</v>
      </c>
      <c r="U312">
        <v>2300</v>
      </c>
      <c r="V312">
        <f>IF(A311=Emisiones_CO2_CO2eq_LA[[#This Row],[País]],IFERROR(Emisiones_CO2_CO2eq_LA[[#This Row],[Transporte (kilotoneladas CO₂e)]]-U311,0),0)</f>
        <v>0</v>
      </c>
      <c r="W312">
        <f>IF(A311=Emisiones_CO2_CO2eq_LA[[#This Row],[País]],IFERROR(((Emisiones_CO2_CO2eq_LA[[#This Row],[Transporte (kilotoneladas CO₂e)]]-U311)/U311)*100,0),0)</f>
        <v>0</v>
      </c>
      <c r="X312">
        <v>0.32367013791162302</v>
      </c>
      <c r="Y312">
        <v>1400</v>
      </c>
      <c r="Z312">
        <f>IF(A311=Emisiones_CO2_CO2eq_LA[[#This Row],[País]],IFERROR(Emisiones_CO2_CO2eq_LA[[#This Row],[Manufactura y Construcción (kilotoneladas CO₂e)]]-Y311,0),0)</f>
        <v>200</v>
      </c>
      <c r="AA312">
        <f>IF(A311=Emisiones_CO2_CO2eq_LA[[#This Row],[País]],IFERROR(((Emisiones_CO2_CO2eq_LA[[#This Row],[Manufactura y Construcción (kilotoneladas CO₂e)]]-Y311)/Y311)*100,0),0)</f>
        <v>16.666666666666664</v>
      </c>
      <c r="AB312">
        <v>0.19701660568533599</v>
      </c>
      <c r="AC312">
        <v>0</v>
      </c>
      <c r="AD312">
        <f>IF(A311=Emisiones_CO2_CO2eq_LA[[#This Row],[País]],IFERROR(Emisiones_CO2_CO2eq_LA[[#This Row],[Emisiones Fugitivas (kilotoneladas CO₂e)]]-AC311,0),0)</f>
        <v>0</v>
      </c>
      <c r="AE312">
        <f>IF(A311=Emisiones_CO2_CO2eq_LA[[#This Row],[País]],IFERROR(((Emisiones_CO2_CO2eq_LA[[#This Row],[Emisiones Fugitivas (kilotoneladas CO₂e)]]-AC311)/AC311)*100,0),0)</f>
        <v>0</v>
      </c>
      <c r="AF312">
        <v>0</v>
      </c>
      <c r="AG312">
        <v>1600</v>
      </c>
      <c r="AH312">
        <f>IF(A311=Emisiones_CO2_CO2eq_LA[[#This Row],[País]],IFERROR(Emisiones_CO2_CO2eq_LA[[#This Row],[Electricidad y Calor (kilotoneladas CO₂e)]]-AG311,0),0)</f>
        <v>100</v>
      </c>
      <c r="AI312">
        <f>IF(A311=Emisiones_CO2_CO2eq_LA[[#This Row],[País]],IFERROR(((Emisiones_CO2_CO2eq_LA[[#This Row],[Electricidad y Calor (kilotoneladas CO₂e)]]-AG311)/AG311)*100,0),0)</f>
        <v>6.666666666666667</v>
      </c>
      <c r="AJ312">
        <v>0.22516183506895501</v>
      </c>
    </row>
    <row r="313" spans="1:36" x14ac:dyDescent="0.25">
      <c r="A313" t="s">
        <v>147</v>
      </c>
      <c r="B313" t="s">
        <v>147</v>
      </c>
      <c r="C313" t="s">
        <v>148</v>
      </c>
      <c r="D313">
        <v>2004</v>
      </c>
      <c r="E313">
        <v>400</v>
      </c>
      <c r="F313">
        <f>IF(A312=Emisiones_CO2_CO2eq_LA[[#This Row],[País]],IFERROR(Emisiones_CO2_CO2eq_LA[[#This Row],[Edificios (kilotoneladas CO₂e)]]-E312,0),0)</f>
        <v>-300</v>
      </c>
      <c r="G313">
        <f>IF(A312=Emisiones_CO2_CO2eq_LA[[#This Row],[País]],IFERROR(((Emisiones_CO2_CO2eq_LA[[#This Row],[Edificios (kilotoneladas CO₂e)]]-E312)/E312)*100,0),0)</f>
        <v>-42.857142857142854</v>
      </c>
      <c r="H313">
        <v>5.49224220788136E-2</v>
      </c>
      <c r="I313">
        <v>570</v>
      </c>
      <c r="J313">
        <f>IF(A312=Emisiones_CO2_CO2eq_LA[[#This Row],[País]],IFERROR(Emisiones_CO2_CO2eq_LA[[#This Row],[Industria (kilotoneladas CO₂e)]]-I312,0),0)</f>
        <v>40</v>
      </c>
      <c r="K313">
        <f>IF(A312=Emisiones_CO2_CO2eq_LA[[#This Row],[País]],IFERROR(((Emisiones_CO2_CO2eq_LA[[#This Row],[Industria (kilotoneladas CO₂e)]]-I312)/I312)*100,0),0)</f>
        <v>7.5471698113207548</v>
      </c>
      <c r="L313">
        <v>7.8264451462309398E-2</v>
      </c>
      <c r="M313">
        <v>28600</v>
      </c>
      <c r="N313">
        <f>IF(A312=Emisiones_CO2_CO2eq_LA[[#This Row],[País]],IFERROR(Emisiones_CO2_CO2eq_LA[[#This Row],[UCTUS (kilotoneladas CO₂e)]]-M312,0),0)</f>
        <v>0</v>
      </c>
      <c r="O313">
        <f>IF(A312=Emisiones_CO2_CO2eq_LA[[#This Row],[País]],IFERROR(((Emisiones_CO2_CO2eq_LA[[#This Row],[UCTUS (kilotoneladas CO₂e)]]-M312)/M312)*100,0),0)</f>
        <v>0</v>
      </c>
      <c r="P313">
        <v>3.9269531786351699</v>
      </c>
      <c r="Q313">
        <v>300</v>
      </c>
      <c r="R313">
        <f>IF(A312=Emisiones_CO2_CO2eq_LA[[#This Row],[País]],IFERROR(Emisiones_CO2_CO2eq_LA[[#This Row],[Otras Quemas de Combustible (kilotoneladas CO₂e)]]-Q312,0),0)</f>
        <v>100</v>
      </c>
      <c r="S313">
        <f>IF(A312=Emisiones_CO2_CO2eq_LA[[#This Row],[País]],IFERROR(((Emisiones_CO2_CO2eq_LA[[#This Row],[Otras Quemas de Combustible (kilotoneladas CO₂e)]]-Q312)/Q312)*100,0),0)</f>
        <v>50</v>
      </c>
      <c r="T313">
        <v>0.04</v>
      </c>
      <c r="U313">
        <v>2300</v>
      </c>
      <c r="V313">
        <f>IF(A312=Emisiones_CO2_CO2eq_LA[[#This Row],[País]],IFERROR(Emisiones_CO2_CO2eq_LA[[#This Row],[Transporte (kilotoneladas CO₂e)]]-U312,0),0)</f>
        <v>0</v>
      </c>
      <c r="W313">
        <f>IF(A312=Emisiones_CO2_CO2eq_LA[[#This Row],[País]],IFERROR(((Emisiones_CO2_CO2eq_LA[[#This Row],[Transporte (kilotoneladas CO₂e)]]-U312)/U312)*100,0),0)</f>
        <v>0</v>
      </c>
      <c r="X313">
        <v>0.31580392695317799</v>
      </c>
      <c r="Y313">
        <v>1700</v>
      </c>
      <c r="Z313">
        <f>IF(A312=Emisiones_CO2_CO2eq_LA[[#This Row],[País]],IFERROR(Emisiones_CO2_CO2eq_LA[[#This Row],[Manufactura y Construcción (kilotoneladas CO₂e)]]-Y312,0),0)</f>
        <v>300</v>
      </c>
      <c r="AA313">
        <f>IF(A312=Emisiones_CO2_CO2eq_LA[[#This Row],[País]],IFERROR(((Emisiones_CO2_CO2eq_LA[[#This Row],[Manufactura y Construcción (kilotoneladas CO₂e)]]-Y312)/Y312)*100,0),0)</f>
        <v>21.428571428571427</v>
      </c>
      <c r="AB313">
        <v>0.23342029383495799</v>
      </c>
      <c r="AC313">
        <v>0</v>
      </c>
      <c r="AD313">
        <f>IF(A312=Emisiones_CO2_CO2eq_LA[[#This Row],[País]],IFERROR(Emisiones_CO2_CO2eq_LA[[#This Row],[Emisiones Fugitivas (kilotoneladas CO₂e)]]-AC312,0),0)</f>
        <v>0</v>
      </c>
      <c r="AE313">
        <f>IF(A312=Emisiones_CO2_CO2eq_LA[[#This Row],[País]],IFERROR(((Emisiones_CO2_CO2eq_LA[[#This Row],[Emisiones Fugitivas (kilotoneladas CO₂e)]]-AC312)/AC312)*100,0),0)</f>
        <v>0</v>
      </c>
      <c r="AF313">
        <v>0</v>
      </c>
      <c r="AG313">
        <v>2300</v>
      </c>
      <c r="AH313">
        <f>IF(A312=Emisiones_CO2_CO2eq_LA[[#This Row],[País]],IFERROR(Emisiones_CO2_CO2eq_LA[[#This Row],[Electricidad y Calor (kilotoneladas CO₂e)]]-AG312,0),0)</f>
        <v>700</v>
      </c>
      <c r="AI313">
        <f>IF(A312=Emisiones_CO2_CO2eq_LA[[#This Row],[País]],IFERROR(((Emisiones_CO2_CO2eq_LA[[#This Row],[Electricidad y Calor (kilotoneladas CO₂e)]]-AG312)/AG312)*100,0),0)</f>
        <v>43.75</v>
      </c>
      <c r="AJ313">
        <v>0.31580392695317799</v>
      </c>
    </row>
    <row r="314" spans="1:36" x14ac:dyDescent="0.25">
      <c r="A314" t="s">
        <v>147</v>
      </c>
      <c r="B314" t="s">
        <v>147</v>
      </c>
      <c r="C314" t="s">
        <v>148</v>
      </c>
      <c r="D314">
        <v>2005</v>
      </c>
      <c r="E314">
        <v>400</v>
      </c>
      <c r="F314">
        <f>IF(A313=Emisiones_CO2_CO2eq_LA[[#This Row],[País]],IFERROR(Emisiones_CO2_CO2eq_LA[[#This Row],[Edificios (kilotoneladas CO₂e)]]-E313,0),0)</f>
        <v>0</v>
      </c>
      <c r="G314">
        <f>IF(A313=Emisiones_CO2_CO2eq_LA[[#This Row],[País]],IFERROR(((Emisiones_CO2_CO2eq_LA[[#This Row],[Edificios (kilotoneladas CO₂e)]]-E313)/E313)*100,0),0)</f>
        <v>0</v>
      </c>
      <c r="H314">
        <v>5.3626491486794402E-2</v>
      </c>
      <c r="I314">
        <v>570</v>
      </c>
      <c r="J314">
        <f>IF(A313=Emisiones_CO2_CO2eq_LA[[#This Row],[País]],IFERROR(Emisiones_CO2_CO2eq_LA[[#This Row],[Industria (kilotoneladas CO₂e)]]-I313,0),0)</f>
        <v>0</v>
      </c>
      <c r="K314">
        <f>IF(A313=Emisiones_CO2_CO2eq_LA[[#This Row],[País]],IFERROR(((Emisiones_CO2_CO2eq_LA[[#This Row],[Industria (kilotoneladas CO₂e)]]-I313)/I313)*100,0),0)</f>
        <v>0</v>
      </c>
      <c r="L314">
        <v>7.6417750368682105E-2</v>
      </c>
      <c r="M314">
        <v>28600</v>
      </c>
      <c r="N314">
        <f>IF(A313=Emisiones_CO2_CO2eq_LA[[#This Row],[País]],IFERROR(Emisiones_CO2_CO2eq_LA[[#This Row],[UCTUS (kilotoneladas CO₂e)]]-M313,0),0)</f>
        <v>0</v>
      </c>
      <c r="O314">
        <f>IF(A313=Emisiones_CO2_CO2eq_LA[[#This Row],[País]],IFERROR(((Emisiones_CO2_CO2eq_LA[[#This Row],[UCTUS (kilotoneladas CO₂e)]]-M313)/M313)*100,0),0)</f>
        <v>0</v>
      </c>
      <c r="P314">
        <v>3.8342941413057998</v>
      </c>
      <c r="Q314">
        <v>300</v>
      </c>
      <c r="R314">
        <f>IF(A313=Emisiones_CO2_CO2eq_LA[[#This Row],[País]],IFERROR(Emisiones_CO2_CO2eq_LA[[#This Row],[Otras Quemas de Combustible (kilotoneladas CO₂e)]]-Q313,0),0)</f>
        <v>0</v>
      </c>
      <c r="S314">
        <f>IF(A313=Emisiones_CO2_CO2eq_LA[[#This Row],[País]],IFERROR(((Emisiones_CO2_CO2eq_LA[[#This Row],[Otras Quemas de Combustible (kilotoneladas CO₂e)]]-Q313)/Q313)*100,0),0)</f>
        <v>0</v>
      </c>
      <c r="T314">
        <v>0.04</v>
      </c>
      <c r="U314">
        <v>2300</v>
      </c>
      <c r="V314">
        <f>IF(A313=Emisiones_CO2_CO2eq_LA[[#This Row],[País]],IFERROR(Emisiones_CO2_CO2eq_LA[[#This Row],[Transporte (kilotoneladas CO₂e)]]-U313,0),0)</f>
        <v>0</v>
      </c>
      <c r="W314">
        <f>IF(A313=Emisiones_CO2_CO2eq_LA[[#This Row],[País]],IFERROR(((Emisiones_CO2_CO2eq_LA[[#This Row],[Transporte (kilotoneladas CO₂e)]]-U313)/U313)*100,0),0)</f>
        <v>0</v>
      </c>
      <c r="X314">
        <v>0.30835232604906798</v>
      </c>
      <c r="Y314">
        <v>1900</v>
      </c>
      <c r="Z314">
        <f>IF(A313=Emisiones_CO2_CO2eq_LA[[#This Row],[País]],IFERROR(Emisiones_CO2_CO2eq_LA[[#This Row],[Manufactura y Construcción (kilotoneladas CO₂e)]]-Y313,0),0)</f>
        <v>200</v>
      </c>
      <c r="AA314">
        <f>IF(A313=Emisiones_CO2_CO2eq_LA[[#This Row],[País]],IFERROR(((Emisiones_CO2_CO2eq_LA[[#This Row],[Manufactura y Construcción (kilotoneladas CO₂e)]]-Y313)/Y313)*100,0),0)</f>
        <v>11.76470588235294</v>
      </c>
      <c r="AB314">
        <v>0.25472583456227299</v>
      </c>
      <c r="AC314">
        <v>0</v>
      </c>
      <c r="AD314">
        <f>IF(A313=Emisiones_CO2_CO2eq_LA[[#This Row],[País]],IFERROR(Emisiones_CO2_CO2eq_LA[[#This Row],[Emisiones Fugitivas (kilotoneladas CO₂e)]]-AC313,0),0)</f>
        <v>0</v>
      </c>
      <c r="AE314">
        <f>IF(A313=Emisiones_CO2_CO2eq_LA[[#This Row],[País]],IFERROR(((Emisiones_CO2_CO2eq_LA[[#This Row],[Emisiones Fugitivas (kilotoneladas CO₂e)]]-AC313)/AC313)*100,0),0)</f>
        <v>0</v>
      </c>
      <c r="AF314">
        <v>0</v>
      </c>
      <c r="AG314">
        <v>2300</v>
      </c>
      <c r="AH314">
        <f>IF(A313=Emisiones_CO2_CO2eq_LA[[#This Row],[País]],IFERROR(Emisiones_CO2_CO2eq_LA[[#This Row],[Electricidad y Calor (kilotoneladas CO₂e)]]-AG313,0),0)</f>
        <v>0</v>
      </c>
      <c r="AI314">
        <f>IF(A313=Emisiones_CO2_CO2eq_LA[[#This Row],[País]],IFERROR(((Emisiones_CO2_CO2eq_LA[[#This Row],[Electricidad y Calor (kilotoneladas CO₂e)]]-AG313)/AG313)*100,0),0)</f>
        <v>0</v>
      </c>
      <c r="AJ314">
        <v>0.30835232604906798</v>
      </c>
    </row>
    <row r="315" spans="1:36" x14ac:dyDescent="0.25">
      <c r="A315" t="s">
        <v>147</v>
      </c>
      <c r="B315" t="s">
        <v>147</v>
      </c>
      <c r="C315" t="s">
        <v>148</v>
      </c>
      <c r="D315">
        <v>2006</v>
      </c>
      <c r="E315">
        <v>400</v>
      </c>
      <c r="F315">
        <f>IF(A314=Emisiones_CO2_CO2eq_LA[[#This Row],[País]],IFERROR(Emisiones_CO2_CO2eq_LA[[#This Row],[Edificios (kilotoneladas CO₂e)]]-E314,0),0)</f>
        <v>0</v>
      </c>
      <c r="G315">
        <f>IF(A314=Emisiones_CO2_CO2eq_LA[[#This Row],[País]],IFERROR(((Emisiones_CO2_CO2eq_LA[[#This Row],[Edificios (kilotoneladas CO₂e)]]-E314)/E314)*100,0),0)</f>
        <v>0</v>
      </c>
      <c r="H315">
        <v>5.2397170552790098E-2</v>
      </c>
      <c r="I315">
        <v>680</v>
      </c>
      <c r="J315">
        <f>IF(A314=Emisiones_CO2_CO2eq_LA[[#This Row],[País]],IFERROR(Emisiones_CO2_CO2eq_LA[[#This Row],[Industria (kilotoneladas CO₂e)]]-I314,0),0)</f>
        <v>110</v>
      </c>
      <c r="K315">
        <f>IF(A314=Emisiones_CO2_CO2eq_LA[[#This Row],[País]],IFERROR(((Emisiones_CO2_CO2eq_LA[[#This Row],[Industria (kilotoneladas CO₂e)]]-I314)/I314)*100,0),0)</f>
        <v>19.298245614035086</v>
      </c>
      <c r="L315">
        <v>8.9075189939743199E-2</v>
      </c>
      <c r="M315">
        <v>27870</v>
      </c>
      <c r="N315">
        <f>IF(A314=Emisiones_CO2_CO2eq_LA[[#This Row],[País]],IFERROR(Emisiones_CO2_CO2eq_LA[[#This Row],[UCTUS (kilotoneladas CO₂e)]]-M314,0),0)</f>
        <v>-730</v>
      </c>
      <c r="O315">
        <f>IF(A314=Emisiones_CO2_CO2eq_LA[[#This Row],[País]],IFERROR(((Emisiones_CO2_CO2eq_LA[[#This Row],[UCTUS (kilotoneladas CO₂e)]]-M314)/M314)*100,0),0)</f>
        <v>-2.5524475524475525</v>
      </c>
      <c r="P315">
        <v>3.65077285826565</v>
      </c>
      <c r="Q315">
        <v>200</v>
      </c>
      <c r="R315">
        <f>IF(A314=Emisiones_CO2_CO2eq_LA[[#This Row],[País]],IFERROR(Emisiones_CO2_CO2eq_LA[[#This Row],[Otras Quemas de Combustible (kilotoneladas CO₂e)]]-Q314,0),0)</f>
        <v>-100</v>
      </c>
      <c r="S315">
        <f>IF(A314=Emisiones_CO2_CO2eq_LA[[#This Row],[País]],IFERROR(((Emisiones_CO2_CO2eq_LA[[#This Row],[Otras Quemas de Combustible (kilotoneladas CO₂e)]]-Q314)/Q314)*100,0),0)</f>
        <v>-33.333333333333329</v>
      </c>
      <c r="T315">
        <v>0.03</v>
      </c>
      <c r="U315">
        <v>2200</v>
      </c>
      <c r="V315">
        <f>IF(A314=Emisiones_CO2_CO2eq_LA[[#This Row],[País]],IFERROR(Emisiones_CO2_CO2eq_LA[[#This Row],[Transporte (kilotoneladas CO₂e)]]-U314,0),0)</f>
        <v>-100</v>
      </c>
      <c r="W315">
        <f>IF(A314=Emisiones_CO2_CO2eq_LA[[#This Row],[País]],IFERROR(((Emisiones_CO2_CO2eq_LA[[#This Row],[Transporte (kilotoneladas CO₂e)]]-U314)/U314)*100,0),0)</f>
        <v>-4.3478260869565215</v>
      </c>
      <c r="X315">
        <v>0.28818443804034499</v>
      </c>
      <c r="Y315">
        <v>2000</v>
      </c>
      <c r="Z315">
        <f>IF(A314=Emisiones_CO2_CO2eq_LA[[#This Row],[País]],IFERROR(Emisiones_CO2_CO2eq_LA[[#This Row],[Manufactura y Construcción (kilotoneladas CO₂e)]]-Y314,0),0)</f>
        <v>100</v>
      </c>
      <c r="AA315">
        <f>IF(A314=Emisiones_CO2_CO2eq_LA[[#This Row],[País]],IFERROR(((Emisiones_CO2_CO2eq_LA[[#This Row],[Manufactura y Construcción (kilotoneladas CO₂e)]]-Y314)/Y314)*100,0),0)</f>
        <v>5.2631578947368416</v>
      </c>
      <c r="AB315">
        <v>0.26198585276394998</v>
      </c>
      <c r="AC315">
        <v>0</v>
      </c>
      <c r="AD315">
        <f>IF(A314=Emisiones_CO2_CO2eq_LA[[#This Row],[País]],IFERROR(Emisiones_CO2_CO2eq_LA[[#This Row],[Emisiones Fugitivas (kilotoneladas CO₂e)]]-AC314,0),0)</f>
        <v>0</v>
      </c>
      <c r="AE315">
        <f>IF(A314=Emisiones_CO2_CO2eq_LA[[#This Row],[País]],IFERROR(((Emisiones_CO2_CO2eq_LA[[#This Row],[Emisiones Fugitivas (kilotoneladas CO₂e)]]-AC314)/AC314)*100,0),0)</f>
        <v>0</v>
      </c>
      <c r="AF315">
        <v>0</v>
      </c>
      <c r="AG315">
        <v>1600</v>
      </c>
      <c r="AH315">
        <f>IF(A314=Emisiones_CO2_CO2eq_LA[[#This Row],[País]],IFERROR(Emisiones_CO2_CO2eq_LA[[#This Row],[Electricidad y Calor (kilotoneladas CO₂e)]]-AG314,0),0)</f>
        <v>-700</v>
      </c>
      <c r="AI315">
        <f>IF(A314=Emisiones_CO2_CO2eq_LA[[#This Row],[País]],IFERROR(((Emisiones_CO2_CO2eq_LA[[#This Row],[Electricidad y Calor (kilotoneladas CO₂e)]]-AG314)/AG314)*100,0),0)</f>
        <v>-30.434782608695656</v>
      </c>
      <c r="AJ315">
        <v>0.20958868221116</v>
      </c>
    </row>
    <row r="316" spans="1:36" x14ac:dyDescent="0.25">
      <c r="A316" t="s">
        <v>147</v>
      </c>
      <c r="B316" t="s">
        <v>147</v>
      </c>
      <c r="C316" t="s">
        <v>148</v>
      </c>
      <c r="D316">
        <v>2007</v>
      </c>
      <c r="E316">
        <v>300</v>
      </c>
      <c r="F316">
        <f>IF(A315=Emisiones_CO2_CO2eq_LA[[#This Row],[País]],IFERROR(Emisiones_CO2_CO2eq_LA[[#This Row],[Edificios (kilotoneladas CO₂e)]]-E315,0),0)</f>
        <v>-100</v>
      </c>
      <c r="G316">
        <f>IF(A315=Emisiones_CO2_CO2eq_LA[[#This Row],[País]],IFERROR(((Emisiones_CO2_CO2eq_LA[[#This Row],[Edificios (kilotoneladas CO₂e)]]-E315)/E315)*100,0),0)</f>
        <v>-25</v>
      </c>
      <c r="H316">
        <v>3.8417210910487901E-2</v>
      </c>
      <c r="I316">
        <v>710</v>
      </c>
      <c r="J316">
        <f>IF(A315=Emisiones_CO2_CO2eq_LA[[#This Row],[País]],IFERROR(Emisiones_CO2_CO2eq_LA[[#This Row],[Industria (kilotoneladas CO₂e)]]-I315,0),0)</f>
        <v>30</v>
      </c>
      <c r="K316">
        <f>IF(A315=Emisiones_CO2_CO2eq_LA[[#This Row],[País]],IFERROR(((Emisiones_CO2_CO2eq_LA[[#This Row],[Industria (kilotoneladas CO₂e)]]-I315)/I315)*100,0),0)</f>
        <v>4.4117647058823533</v>
      </c>
      <c r="L316">
        <v>9.0920732488154604E-2</v>
      </c>
      <c r="M316">
        <v>27870</v>
      </c>
      <c r="N316">
        <f>IF(A315=Emisiones_CO2_CO2eq_LA[[#This Row],[País]],IFERROR(Emisiones_CO2_CO2eq_LA[[#This Row],[UCTUS (kilotoneladas CO₂e)]]-M315,0),0)</f>
        <v>0</v>
      </c>
      <c r="O316">
        <f>IF(A315=Emisiones_CO2_CO2eq_LA[[#This Row],[País]],IFERROR(((Emisiones_CO2_CO2eq_LA[[#This Row],[UCTUS (kilotoneladas CO₂e)]]-M315)/M315)*100,0),0)</f>
        <v>0</v>
      </c>
      <c r="P316">
        <v>3.5689588935843202</v>
      </c>
      <c r="Q316">
        <v>100</v>
      </c>
      <c r="R316">
        <f>IF(A315=Emisiones_CO2_CO2eq_LA[[#This Row],[País]],IFERROR(Emisiones_CO2_CO2eq_LA[[#This Row],[Otras Quemas de Combustible (kilotoneladas CO₂e)]]-Q315,0),0)</f>
        <v>-100</v>
      </c>
      <c r="S316">
        <f>IF(A315=Emisiones_CO2_CO2eq_LA[[#This Row],[País]],IFERROR(((Emisiones_CO2_CO2eq_LA[[#This Row],[Otras Quemas de Combustible (kilotoneladas CO₂e)]]-Q315)/Q315)*100,0),0)</f>
        <v>-50</v>
      </c>
      <c r="T316">
        <v>0.01</v>
      </c>
      <c r="U316">
        <v>3200</v>
      </c>
      <c r="V316">
        <f>IF(A315=Emisiones_CO2_CO2eq_LA[[#This Row],[País]],IFERROR(Emisiones_CO2_CO2eq_LA[[#This Row],[Transporte (kilotoneladas CO₂e)]]-U315,0),0)</f>
        <v>1000</v>
      </c>
      <c r="W316">
        <f>IF(A315=Emisiones_CO2_CO2eq_LA[[#This Row],[País]],IFERROR(((Emisiones_CO2_CO2eq_LA[[#This Row],[Transporte (kilotoneladas CO₂e)]]-U315)/U315)*100,0),0)</f>
        <v>45.454545454545453</v>
      </c>
      <c r="X316">
        <v>0.40978358304520401</v>
      </c>
      <c r="Y316">
        <v>1900</v>
      </c>
      <c r="Z316">
        <f>IF(A315=Emisiones_CO2_CO2eq_LA[[#This Row],[País]],IFERROR(Emisiones_CO2_CO2eq_LA[[#This Row],[Manufactura y Construcción (kilotoneladas CO₂e)]]-Y315,0),0)</f>
        <v>-100</v>
      </c>
      <c r="AA316">
        <f>IF(A315=Emisiones_CO2_CO2eq_LA[[#This Row],[País]],IFERROR(((Emisiones_CO2_CO2eq_LA[[#This Row],[Manufactura y Construcción (kilotoneladas CO₂e)]]-Y315)/Y315)*100,0),0)</f>
        <v>-5</v>
      </c>
      <c r="AB316">
        <v>0.24330900243309</v>
      </c>
      <c r="AC316">
        <v>0</v>
      </c>
      <c r="AD316">
        <f>IF(A315=Emisiones_CO2_CO2eq_LA[[#This Row],[País]],IFERROR(Emisiones_CO2_CO2eq_LA[[#This Row],[Emisiones Fugitivas (kilotoneladas CO₂e)]]-AC315,0),0)</f>
        <v>0</v>
      </c>
      <c r="AE316">
        <f>IF(A315=Emisiones_CO2_CO2eq_LA[[#This Row],[País]],IFERROR(((Emisiones_CO2_CO2eq_LA[[#This Row],[Emisiones Fugitivas (kilotoneladas CO₂e)]]-AC315)/AC315)*100,0),0)</f>
        <v>0</v>
      </c>
      <c r="AF316">
        <v>0</v>
      </c>
      <c r="AG316">
        <v>2700</v>
      </c>
      <c r="AH316">
        <f>IF(A315=Emisiones_CO2_CO2eq_LA[[#This Row],[País]],IFERROR(Emisiones_CO2_CO2eq_LA[[#This Row],[Electricidad y Calor (kilotoneladas CO₂e)]]-AG315,0),0)</f>
        <v>1100</v>
      </c>
      <c r="AI316">
        <f>IF(A315=Emisiones_CO2_CO2eq_LA[[#This Row],[País]],IFERROR(((Emisiones_CO2_CO2eq_LA[[#This Row],[Electricidad y Calor (kilotoneladas CO₂e)]]-AG315)/AG315)*100,0),0)</f>
        <v>68.75</v>
      </c>
      <c r="AJ316">
        <v>0.34575489819439098</v>
      </c>
    </row>
    <row r="317" spans="1:36" x14ac:dyDescent="0.25">
      <c r="A317" t="s">
        <v>147</v>
      </c>
      <c r="B317" t="s">
        <v>147</v>
      </c>
      <c r="C317" t="s">
        <v>148</v>
      </c>
      <c r="D317">
        <v>2008</v>
      </c>
      <c r="E317">
        <v>300</v>
      </c>
      <c r="F317">
        <f>IF(A316=Emisiones_CO2_CO2eq_LA[[#This Row],[País]],IFERROR(Emisiones_CO2_CO2eq_LA[[#This Row],[Edificios (kilotoneladas CO₂e)]]-E316,0),0)</f>
        <v>0</v>
      </c>
      <c r="G317">
        <f>IF(A316=Emisiones_CO2_CO2eq_LA[[#This Row],[País]],IFERROR(((Emisiones_CO2_CO2eq_LA[[#This Row],[Edificios (kilotoneladas CO₂e)]]-E316)/E316)*100,0),0)</f>
        <v>0</v>
      </c>
      <c r="H317">
        <v>3.7589274527001601E-2</v>
      </c>
      <c r="I317">
        <v>710</v>
      </c>
      <c r="J317">
        <f>IF(A316=Emisiones_CO2_CO2eq_LA[[#This Row],[País]],IFERROR(Emisiones_CO2_CO2eq_LA[[#This Row],[Industria (kilotoneladas CO₂e)]]-I316,0),0)</f>
        <v>0</v>
      </c>
      <c r="K317">
        <f>IF(A316=Emisiones_CO2_CO2eq_LA[[#This Row],[País]],IFERROR(((Emisiones_CO2_CO2eq_LA[[#This Row],[Industria (kilotoneladas CO₂e)]]-I316)/I316)*100,0),0)</f>
        <v>0</v>
      </c>
      <c r="L317">
        <v>8.8961283047237105E-2</v>
      </c>
      <c r="M317">
        <v>27870</v>
      </c>
      <c r="N317">
        <f>IF(A316=Emisiones_CO2_CO2eq_LA[[#This Row],[País]],IFERROR(Emisiones_CO2_CO2eq_LA[[#This Row],[UCTUS (kilotoneladas CO₂e)]]-M316,0),0)</f>
        <v>0</v>
      </c>
      <c r="O317">
        <f>IF(A316=Emisiones_CO2_CO2eq_LA[[#This Row],[País]],IFERROR(((Emisiones_CO2_CO2eq_LA[[#This Row],[UCTUS (kilotoneladas CO₂e)]]-M316)/M316)*100,0),0)</f>
        <v>0</v>
      </c>
      <c r="P317">
        <v>3.4920436035584501</v>
      </c>
      <c r="Q317">
        <v>200</v>
      </c>
      <c r="R317">
        <f>IF(A316=Emisiones_CO2_CO2eq_LA[[#This Row],[País]],IFERROR(Emisiones_CO2_CO2eq_LA[[#This Row],[Otras Quemas de Combustible (kilotoneladas CO₂e)]]-Q316,0),0)</f>
        <v>100</v>
      </c>
      <c r="S317">
        <f>IF(A316=Emisiones_CO2_CO2eq_LA[[#This Row],[País]],IFERROR(((Emisiones_CO2_CO2eq_LA[[#This Row],[Otras Quemas de Combustible (kilotoneladas CO₂e)]]-Q316)/Q316)*100,0),0)</f>
        <v>100</v>
      </c>
      <c r="T317">
        <v>0.03</v>
      </c>
      <c r="U317">
        <v>3000</v>
      </c>
      <c r="V317">
        <f>IF(A316=Emisiones_CO2_CO2eq_LA[[#This Row],[País]],IFERROR(Emisiones_CO2_CO2eq_LA[[#This Row],[Transporte (kilotoneladas CO₂e)]]-U316,0),0)</f>
        <v>-200</v>
      </c>
      <c r="W317">
        <f>IF(A316=Emisiones_CO2_CO2eq_LA[[#This Row],[País]],IFERROR(((Emisiones_CO2_CO2eq_LA[[#This Row],[Transporte (kilotoneladas CO₂e)]]-U316)/U316)*100,0),0)</f>
        <v>-6.25</v>
      </c>
      <c r="X317">
        <v>0.37589274527001598</v>
      </c>
      <c r="Y317">
        <v>1800</v>
      </c>
      <c r="Z317">
        <f>IF(A316=Emisiones_CO2_CO2eq_LA[[#This Row],[País]],IFERROR(Emisiones_CO2_CO2eq_LA[[#This Row],[Manufactura y Construcción (kilotoneladas CO₂e)]]-Y316,0),0)</f>
        <v>-100</v>
      </c>
      <c r="AA317">
        <f>IF(A316=Emisiones_CO2_CO2eq_LA[[#This Row],[País]],IFERROR(((Emisiones_CO2_CO2eq_LA[[#This Row],[Manufactura y Construcción (kilotoneladas CO₂e)]]-Y316)/Y316)*100,0),0)</f>
        <v>-5.2631578947368416</v>
      </c>
      <c r="AB317">
        <v>0.225535647162009</v>
      </c>
      <c r="AC317">
        <v>0</v>
      </c>
      <c r="AD317">
        <f>IF(A316=Emisiones_CO2_CO2eq_LA[[#This Row],[País]],IFERROR(Emisiones_CO2_CO2eq_LA[[#This Row],[Emisiones Fugitivas (kilotoneladas CO₂e)]]-AC316,0),0)</f>
        <v>0</v>
      </c>
      <c r="AE317">
        <f>IF(A316=Emisiones_CO2_CO2eq_LA[[#This Row],[País]],IFERROR(((Emisiones_CO2_CO2eq_LA[[#This Row],[Emisiones Fugitivas (kilotoneladas CO₂e)]]-AC316)/AC316)*100,0),0)</f>
        <v>0</v>
      </c>
      <c r="AF317">
        <v>0</v>
      </c>
      <c r="AG317">
        <v>2700</v>
      </c>
      <c r="AH317">
        <f>IF(A316=Emisiones_CO2_CO2eq_LA[[#This Row],[País]],IFERROR(Emisiones_CO2_CO2eq_LA[[#This Row],[Electricidad y Calor (kilotoneladas CO₂e)]]-AG316,0),0)</f>
        <v>0</v>
      </c>
      <c r="AI317">
        <f>IF(A316=Emisiones_CO2_CO2eq_LA[[#This Row],[País]],IFERROR(((Emisiones_CO2_CO2eq_LA[[#This Row],[Electricidad y Calor (kilotoneladas CO₂e)]]-AG316)/AG316)*100,0),0)</f>
        <v>0</v>
      </c>
      <c r="AJ317">
        <v>0.33830347074301398</v>
      </c>
    </row>
    <row r="318" spans="1:36" x14ac:dyDescent="0.25">
      <c r="A318" t="s">
        <v>147</v>
      </c>
      <c r="B318" t="s">
        <v>147</v>
      </c>
      <c r="C318" t="s">
        <v>148</v>
      </c>
      <c r="D318">
        <v>2009</v>
      </c>
      <c r="E318">
        <v>300</v>
      </c>
      <c r="F318">
        <f>IF(A317=Emisiones_CO2_CO2eq_LA[[#This Row],[País]],IFERROR(Emisiones_CO2_CO2eq_LA[[#This Row],[Edificios (kilotoneladas CO₂e)]]-E317,0),0)</f>
        <v>0</v>
      </c>
      <c r="G318">
        <f>IF(A317=Emisiones_CO2_CO2eq_LA[[#This Row],[País]],IFERROR(((Emisiones_CO2_CO2eq_LA[[#This Row],[Edificios (kilotoneladas CO₂e)]]-E317)/E317)*100,0),0)</f>
        <v>0</v>
      </c>
      <c r="H318">
        <v>3.6805299963194697E-2</v>
      </c>
      <c r="I318">
        <v>710</v>
      </c>
      <c r="J318">
        <f>IF(A317=Emisiones_CO2_CO2eq_LA[[#This Row],[País]],IFERROR(Emisiones_CO2_CO2eq_LA[[#This Row],[Industria (kilotoneladas CO₂e)]]-I317,0),0)</f>
        <v>0</v>
      </c>
      <c r="K318">
        <f>IF(A317=Emisiones_CO2_CO2eq_LA[[#This Row],[País]],IFERROR(((Emisiones_CO2_CO2eq_LA[[#This Row],[Industria (kilotoneladas CO₂e)]]-I317)/I317)*100,0),0)</f>
        <v>0</v>
      </c>
      <c r="L318">
        <v>8.7105876579560704E-2</v>
      </c>
      <c r="M318">
        <v>27870</v>
      </c>
      <c r="N318">
        <f>IF(A317=Emisiones_CO2_CO2eq_LA[[#This Row],[País]],IFERROR(Emisiones_CO2_CO2eq_LA[[#This Row],[UCTUS (kilotoneladas CO₂e)]]-M317,0),0)</f>
        <v>0</v>
      </c>
      <c r="O318">
        <f>IF(A317=Emisiones_CO2_CO2eq_LA[[#This Row],[País]],IFERROR(((Emisiones_CO2_CO2eq_LA[[#This Row],[UCTUS (kilotoneladas CO₂e)]]-M317)/M317)*100,0),0)</f>
        <v>0</v>
      </c>
      <c r="P318">
        <v>3.4192123665807799</v>
      </c>
      <c r="Q318">
        <v>100</v>
      </c>
      <c r="R318">
        <f>IF(A317=Emisiones_CO2_CO2eq_LA[[#This Row],[País]],IFERROR(Emisiones_CO2_CO2eq_LA[[#This Row],[Otras Quemas de Combustible (kilotoneladas CO₂e)]]-Q317,0),0)</f>
        <v>-100</v>
      </c>
      <c r="S318">
        <f>IF(A317=Emisiones_CO2_CO2eq_LA[[#This Row],[País]],IFERROR(((Emisiones_CO2_CO2eq_LA[[#This Row],[Otras Quemas de Combustible (kilotoneladas CO₂e)]]-Q317)/Q317)*100,0),0)</f>
        <v>-50</v>
      </c>
      <c r="T318">
        <v>0.01</v>
      </c>
      <c r="U318">
        <v>3100</v>
      </c>
      <c r="V318">
        <f>IF(A317=Emisiones_CO2_CO2eq_LA[[#This Row],[País]],IFERROR(Emisiones_CO2_CO2eq_LA[[#This Row],[Transporte (kilotoneladas CO₂e)]]-U317,0),0)</f>
        <v>100</v>
      </c>
      <c r="W318">
        <f>IF(A317=Emisiones_CO2_CO2eq_LA[[#This Row],[País]],IFERROR(((Emisiones_CO2_CO2eq_LA[[#This Row],[Transporte (kilotoneladas CO₂e)]]-U317)/U317)*100,0),0)</f>
        <v>3.3333333333333335</v>
      </c>
      <c r="X318">
        <v>0.38032143295301102</v>
      </c>
      <c r="Y318">
        <v>1700</v>
      </c>
      <c r="Z318">
        <f>IF(A317=Emisiones_CO2_CO2eq_LA[[#This Row],[País]],IFERROR(Emisiones_CO2_CO2eq_LA[[#This Row],[Manufactura y Construcción (kilotoneladas CO₂e)]]-Y317,0),0)</f>
        <v>-100</v>
      </c>
      <c r="AA318">
        <f>IF(A317=Emisiones_CO2_CO2eq_LA[[#This Row],[País]],IFERROR(((Emisiones_CO2_CO2eq_LA[[#This Row],[Manufactura y Construcción (kilotoneladas CO₂e)]]-Y317)/Y317)*100,0),0)</f>
        <v>-5.5555555555555554</v>
      </c>
      <c r="AB318">
        <v>0.208563366458103</v>
      </c>
      <c r="AC318">
        <v>0</v>
      </c>
      <c r="AD318">
        <f>IF(A317=Emisiones_CO2_CO2eq_LA[[#This Row],[País]],IFERROR(Emisiones_CO2_CO2eq_LA[[#This Row],[Emisiones Fugitivas (kilotoneladas CO₂e)]]-AC317,0),0)</f>
        <v>0</v>
      </c>
      <c r="AE318">
        <f>IF(A317=Emisiones_CO2_CO2eq_LA[[#This Row],[País]],IFERROR(((Emisiones_CO2_CO2eq_LA[[#This Row],[Emisiones Fugitivas (kilotoneladas CO₂e)]]-AC317)/AC317)*100,0),0)</f>
        <v>0</v>
      </c>
      <c r="AF318">
        <v>0</v>
      </c>
      <c r="AG318">
        <v>2300</v>
      </c>
      <c r="AH318">
        <f>IF(A317=Emisiones_CO2_CO2eq_LA[[#This Row],[País]],IFERROR(Emisiones_CO2_CO2eq_LA[[#This Row],[Electricidad y Calor (kilotoneladas CO₂e)]]-AG317,0),0)</f>
        <v>-400</v>
      </c>
      <c r="AI318">
        <f>IF(A317=Emisiones_CO2_CO2eq_LA[[#This Row],[País]],IFERROR(((Emisiones_CO2_CO2eq_LA[[#This Row],[Electricidad y Calor (kilotoneladas CO₂e)]]-AG317)/AG317)*100,0),0)</f>
        <v>-14.814814814814813</v>
      </c>
      <c r="AJ318">
        <v>0.28217396638449199</v>
      </c>
    </row>
    <row r="319" spans="1:36" x14ac:dyDescent="0.25">
      <c r="A319" t="s">
        <v>147</v>
      </c>
      <c r="B319" t="s">
        <v>147</v>
      </c>
      <c r="C319" t="s">
        <v>148</v>
      </c>
      <c r="D319">
        <v>2010</v>
      </c>
      <c r="E319">
        <v>300</v>
      </c>
      <c r="F319">
        <f>IF(A318=Emisiones_CO2_CO2eq_LA[[#This Row],[País]],IFERROR(Emisiones_CO2_CO2eq_LA[[#This Row],[Edificios (kilotoneladas CO₂e)]]-E318,0),0)</f>
        <v>0</v>
      </c>
      <c r="G319">
        <f>IF(A318=Emisiones_CO2_CO2eq_LA[[#This Row],[País]],IFERROR(((Emisiones_CO2_CO2eq_LA[[#This Row],[Edificios (kilotoneladas CO₂e)]]-E318)/E318)*100,0),0)</f>
        <v>0</v>
      </c>
      <c r="H319">
        <v>3.6070698569195599E-2</v>
      </c>
      <c r="I319">
        <v>630</v>
      </c>
      <c r="J319">
        <f>IF(A318=Emisiones_CO2_CO2eq_LA[[#This Row],[País]],IFERROR(Emisiones_CO2_CO2eq_LA[[#This Row],[Industria (kilotoneladas CO₂e)]]-I318,0),0)</f>
        <v>-80</v>
      </c>
      <c r="K319">
        <f>IF(A318=Emisiones_CO2_CO2eq_LA[[#This Row],[País]],IFERROR(((Emisiones_CO2_CO2eq_LA[[#This Row],[Industria (kilotoneladas CO₂e)]]-I318)/I318)*100,0),0)</f>
        <v>-11.267605633802818</v>
      </c>
      <c r="L319">
        <v>7.5748466995310806E-2</v>
      </c>
      <c r="M319">
        <v>27870</v>
      </c>
      <c r="N319">
        <f>IF(A318=Emisiones_CO2_CO2eq_LA[[#This Row],[País]],IFERROR(Emisiones_CO2_CO2eq_LA[[#This Row],[UCTUS (kilotoneladas CO₂e)]]-M318,0),0)</f>
        <v>0</v>
      </c>
      <c r="O319">
        <f>IF(A318=Emisiones_CO2_CO2eq_LA[[#This Row],[País]],IFERROR(((Emisiones_CO2_CO2eq_LA[[#This Row],[UCTUS (kilotoneladas CO₂e)]]-M318)/M318)*100,0),0)</f>
        <v>0</v>
      </c>
      <c r="P319">
        <v>3.3509678970782701</v>
      </c>
      <c r="Q319">
        <v>100</v>
      </c>
      <c r="R319">
        <f>IF(A318=Emisiones_CO2_CO2eq_LA[[#This Row],[País]],IFERROR(Emisiones_CO2_CO2eq_LA[[#This Row],[Otras Quemas de Combustible (kilotoneladas CO₂e)]]-Q318,0),0)</f>
        <v>0</v>
      </c>
      <c r="S319">
        <f>IF(A318=Emisiones_CO2_CO2eq_LA[[#This Row],[País]],IFERROR(((Emisiones_CO2_CO2eq_LA[[#This Row],[Otras Quemas de Combustible (kilotoneladas CO₂e)]]-Q318)/Q318)*100,0),0)</f>
        <v>0</v>
      </c>
      <c r="T319">
        <v>0.01</v>
      </c>
      <c r="U319">
        <v>3100</v>
      </c>
      <c r="V319">
        <f>IF(A318=Emisiones_CO2_CO2eq_LA[[#This Row],[País]],IFERROR(Emisiones_CO2_CO2eq_LA[[#This Row],[Transporte (kilotoneladas CO₂e)]]-U318,0),0)</f>
        <v>0</v>
      </c>
      <c r="W319">
        <f>IF(A318=Emisiones_CO2_CO2eq_LA[[#This Row],[País]],IFERROR(((Emisiones_CO2_CO2eq_LA[[#This Row],[Transporte (kilotoneladas CO₂e)]]-U318)/U318)*100,0),0)</f>
        <v>0</v>
      </c>
      <c r="X319">
        <v>0.37273055188168802</v>
      </c>
      <c r="Y319">
        <v>1800</v>
      </c>
      <c r="Z319">
        <f>IF(A318=Emisiones_CO2_CO2eq_LA[[#This Row],[País]],IFERROR(Emisiones_CO2_CO2eq_LA[[#This Row],[Manufactura y Construcción (kilotoneladas CO₂e)]]-Y318,0),0)</f>
        <v>100</v>
      </c>
      <c r="AA319">
        <f>IF(A318=Emisiones_CO2_CO2eq_LA[[#This Row],[País]],IFERROR(((Emisiones_CO2_CO2eq_LA[[#This Row],[Manufactura y Construcción (kilotoneladas CO₂e)]]-Y318)/Y318)*100,0),0)</f>
        <v>5.8823529411764701</v>
      </c>
      <c r="AB319">
        <v>0.216424191415173</v>
      </c>
      <c r="AC319">
        <v>0</v>
      </c>
      <c r="AD319">
        <f>IF(A318=Emisiones_CO2_CO2eq_LA[[#This Row],[País]],IFERROR(Emisiones_CO2_CO2eq_LA[[#This Row],[Emisiones Fugitivas (kilotoneladas CO₂e)]]-AC318,0),0)</f>
        <v>0</v>
      </c>
      <c r="AE319">
        <f>IF(A318=Emisiones_CO2_CO2eq_LA[[#This Row],[País]],IFERROR(((Emisiones_CO2_CO2eq_LA[[#This Row],[Emisiones Fugitivas (kilotoneladas CO₂e)]]-AC318)/AC318)*100,0),0)</f>
        <v>0</v>
      </c>
      <c r="AF319">
        <v>0</v>
      </c>
      <c r="AG319">
        <v>2300</v>
      </c>
      <c r="AH319">
        <f>IF(A318=Emisiones_CO2_CO2eq_LA[[#This Row],[País]],IFERROR(Emisiones_CO2_CO2eq_LA[[#This Row],[Electricidad y Calor (kilotoneladas CO₂e)]]-AG318,0),0)</f>
        <v>0</v>
      </c>
      <c r="AI319">
        <f>IF(A318=Emisiones_CO2_CO2eq_LA[[#This Row],[País]],IFERROR(((Emisiones_CO2_CO2eq_LA[[#This Row],[Electricidad y Calor (kilotoneladas CO₂e)]]-AG318)/AG318)*100,0),0)</f>
        <v>0</v>
      </c>
      <c r="AJ319">
        <v>0.27654202236383302</v>
      </c>
    </row>
    <row r="320" spans="1:36" x14ac:dyDescent="0.25">
      <c r="A320" t="s">
        <v>147</v>
      </c>
      <c r="B320" t="s">
        <v>147</v>
      </c>
      <c r="C320" t="s">
        <v>148</v>
      </c>
      <c r="D320">
        <v>2011</v>
      </c>
      <c r="E320">
        <v>300</v>
      </c>
      <c r="F320">
        <f>IF(A319=Emisiones_CO2_CO2eq_LA[[#This Row],[País]],IFERROR(Emisiones_CO2_CO2eq_LA[[#This Row],[Edificios (kilotoneladas CO₂e)]]-E319,0),0)</f>
        <v>0</v>
      </c>
      <c r="G320">
        <f>IF(A319=Emisiones_CO2_CO2eq_LA[[#This Row],[País]],IFERROR(((Emisiones_CO2_CO2eq_LA[[#This Row],[Edificios (kilotoneladas CO₂e)]]-E319)/E319)*100,0),0)</f>
        <v>0</v>
      </c>
      <c r="H320">
        <v>3.5373187124159801E-2</v>
      </c>
      <c r="I320">
        <v>630</v>
      </c>
      <c r="J320">
        <f>IF(A319=Emisiones_CO2_CO2eq_LA[[#This Row],[País]],IFERROR(Emisiones_CO2_CO2eq_LA[[#This Row],[Industria (kilotoneladas CO₂e)]]-I319,0),0)</f>
        <v>0</v>
      </c>
      <c r="K320">
        <f>IF(A319=Emisiones_CO2_CO2eq_LA[[#This Row],[País]],IFERROR(((Emisiones_CO2_CO2eq_LA[[#This Row],[Industria (kilotoneladas CO₂e)]]-I319)/I319)*100,0),0)</f>
        <v>0</v>
      </c>
      <c r="L320">
        <v>7.4283692960735698E-2</v>
      </c>
      <c r="M320">
        <v>27870</v>
      </c>
      <c r="N320">
        <f>IF(A319=Emisiones_CO2_CO2eq_LA[[#This Row],[País]],IFERROR(Emisiones_CO2_CO2eq_LA[[#This Row],[UCTUS (kilotoneladas CO₂e)]]-M319,0),0)</f>
        <v>0</v>
      </c>
      <c r="O320">
        <f>IF(A319=Emisiones_CO2_CO2eq_LA[[#This Row],[País]],IFERROR(((Emisiones_CO2_CO2eq_LA[[#This Row],[UCTUS (kilotoneladas CO₂e)]]-M319)/M319)*100,0),0)</f>
        <v>0</v>
      </c>
      <c r="P320">
        <v>3.2861690838344502</v>
      </c>
      <c r="Q320">
        <v>0</v>
      </c>
      <c r="R320">
        <f>IF(A319=Emisiones_CO2_CO2eq_LA[[#This Row],[País]],IFERROR(Emisiones_CO2_CO2eq_LA[[#This Row],[Otras Quemas de Combustible (kilotoneladas CO₂e)]]-Q319,0),0)</f>
        <v>-100</v>
      </c>
      <c r="S320">
        <f>IF(A319=Emisiones_CO2_CO2eq_LA[[#This Row],[País]],IFERROR(((Emisiones_CO2_CO2eq_LA[[#This Row],[Otras Quemas de Combustible (kilotoneladas CO₂e)]]-Q319)/Q319)*100,0),0)</f>
        <v>-100</v>
      </c>
      <c r="T320" s="5"/>
      <c r="U320">
        <v>3200</v>
      </c>
      <c r="V320">
        <f>IF(A319=Emisiones_CO2_CO2eq_LA[[#This Row],[País]],IFERROR(Emisiones_CO2_CO2eq_LA[[#This Row],[Transporte (kilotoneladas CO₂e)]]-U319,0),0)</f>
        <v>100</v>
      </c>
      <c r="W320">
        <f>IF(A319=Emisiones_CO2_CO2eq_LA[[#This Row],[País]],IFERROR(((Emisiones_CO2_CO2eq_LA[[#This Row],[Transporte (kilotoneladas CO₂e)]]-U319)/U319)*100,0),0)</f>
        <v>3.225806451612903</v>
      </c>
      <c r="X320">
        <v>0.37731399599103799</v>
      </c>
      <c r="Y320">
        <v>2000</v>
      </c>
      <c r="Z320">
        <f>IF(A319=Emisiones_CO2_CO2eq_LA[[#This Row],[País]],IFERROR(Emisiones_CO2_CO2eq_LA[[#This Row],[Manufactura y Construcción (kilotoneladas CO₂e)]]-Y319,0),0)</f>
        <v>200</v>
      </c>
      <c r="AA320">
        <f>IF(A319=Emisiones_CO2_CO2eq_LA[[#This Row],[País]],IFERROR(((Emisiones_CO2_CO2eq_LA[[#This Row],[Manufactura y Construcción (kilotoneladas CO₂e)]]-Y319)/Y319)*100,0),0)</f>
        <v>11.111111111111111</v>
      </c>
      <c r="AB320">
        <v>0.23582124749439901</v>
      </c>
      <c r="AC320">
        <v>0</v>
      </c>
      <c r="AD320">
        <f>IF(A319=Emisiones_CO2_CO2eq_LA[[#This Row],[País]],IFERROR(Emisiones_CO2_CO2eq_LA[[#This Row],[Emisiones Fugitivas (kilotoneladas CO₂e)]]-AC319,0),0)</f>
        <v>0</v>
      </c>
      <c r="AE320">
        <f>IF(A319=Emisiones_CO2_CO2eq_LA[[#This Row],[País]],IFERROR(((Emisiones_CO2_CO2eq_LA[[#This Row],[Emisiones Fugitivas (kilotoneladas CO₂e)]]-AC319)/AC319)*100,0),0)</f>
        <v>0</v>
      </c>
      <c r="AF320">
        <v>0</v>
      </c>
      <c r="AG320">
        <v>2800</v>
      </c>
      <c r="AH320">
        <f>IF(A319=Emisiones_CO2_CO2eq_LA[[#This Row],[País]],IFERROR(Emisiones_CO2_CO2eq_LA[[#This Row],[Electricidad y Calor (kilotoneladas CO₂e)]]-AG319,0),0)</f>
        <v>500</v>
      </c>
      <c r="AI320">
        <f>IF(A319=Emisiones_CO2_CO2eq_LA[[#This Row],[País]],IFERROR(((Emisiones_CO2_CO2eq_LA[[#This Row],[Electricidad y Calor (kilotoneladas CO₂e)]]-AG319)/AG319)*100,0),0)</f>
        <v>21.739130434782609</v>
      </c>
      <c r="AJ320">
        <v>0.330149746492158</v>
      </c>
    </row>
    <row r="321" spans="1:36" x14ac:dyDescent="0.25">
      <c r="A321" t="s">
        <v>147</v>
      </c>
      <c r="B321" t="s">
        <v>147</v>
      </c>
      <c r="C321" t="s">
        <v>148</v>
      </c>
      <c r="D321">
        <v>2012</v>
      </c>
      <c r="E321">
        <v>300</v>
      </c>
      <c r="F321">
        <f>IF(A320=Emisiones_CO2_CO2eq_LA[[#This Row],[País]],IFERROR(Emisiones_CO2_CO2eq_LA[[#This Row],[Edificios (kilotoneladas CO₂e)]]-E320,0),0)</f>
        <v>0</v>
      </c>
      <c r="G321">
        <f>IF(A320=Emisiones_CO2_CO2eq_LA[[#This Row],[País]],IFERROR(((Emisiones_CO2_CO2eq_LA[[#This Row],[Edificios (kilotoneladas CO₂e)]]-E320)/E320)*100,0),0)</f>
        <v>0</v>
      </c>
      <c r="H321">
        <v>3.4718203911584297E-2</v>
      </c>
      <c r="I321">
        <v>670</v>
      </c>
      <c r="J321">
        <f>IF(A320=Emisiones_CO2_CO2eq_LA[[#This Row],[País]],IFERROR(Emisiones_CO2_CO2eq_LA[[#This Row],[Industria (kilotoneladas CO₂e)]]-I320,0),0)</f>
        <v>40</v>
      </c>
      <c r="K321">
        <f>IF(A320=Emisiones_CO2_CO2eq_LA[[#This Row],[País]],IFERROR(((Emisiones_CO2_CO2eq_LA[[#This Row],[Industria (kilotoneladas CO₂e)]]-I320)/I320)*100,0),0)</f>
        <v>6.3492063492063489</v>
      </c>
      <c r="L321">
        <v>7.7537322069204898E-2</v>
      </c>
      <c r="M321">
        <v>27870</v>
      </c>
      <c r="N321">
        <f>IF(A320=Emisiones_CO2_CO2eq_LA[[#This Row],[País]],IFERROR(Emisiones_CO2_CO2eq_LA[[#This Row],[UCTUS (kilotoneladas CO₂e)]]-M320,0),0)</f>
        <v>0</v>
      </c>
      <c r="O321">
        <f>IF(A320=Emisiones_CO2_CO2eq_LA[[#This Row],[País]],IFERROR(((Emisiones_CO2_CO2eq_LA[[#This Row],[UCTUS (kilotoneladas CO₂e)]]-M320)/M320)*100,0),0)</f>
        <v>0</v>
      </c>
      <c r="P321">
        <v>3.2253211433861799</v>
      </c>
      <c r="Q321">
        <v>0</v>
      </c>
      <c r="R321">
        <f>IF(A320=Emisiones_CO2_CO2eq_LA[[#This Row],[País]],IFERROR(Emisiones_CO2_CO2eq_LA[[#This Row],[Otras Quemas de Combustible (kilotoneladas CO₂e)]]-Q320,0),0)</f>
        <v>0</v>
      </c>
      <c r="S321">
        <f>IF(A320=Emisiones_CO2_CO2eq_LA[[#This Row],[País]],IFERROR(((Emisiones_CO2_CO2eq_LA[[#This Row],[Otras Quemas de Combustible (kilotoneladas CO₂e)]]-Q320)/Q320)*100,0),0)</f>
        <v>0</v>
      </c>
      <c r="T321" s="5"/>
      <c r="U321">
        <v>3300</v>
      </c>
      <c r="V321">
        <f>IF(A320=Emisiones_CO2_CO2eq_LA[[#This Row],[País]],IFERROR(Emisiones_CO2_CO2eq_LA[[#This Row],[Transporte (kilotoneladas CO₂e)]]-U320,0),0)</f>
        <v>100</v>
      </c>
      <c r="W321">
        <f>IF(A320=Emisiones_CO2_CO2eq_LA[[#This Row],[País]],IFERROR(((Emisiones_CO2_CO2eq_LA[[#This Row],[Transporte (kilotoneladas CO₂e)]]-U320)/U320)*100,0),0)</f>
        <v>3.125</v>
      </c>
      <c r="X321">
        <v>0.38190024302742698</v>
      </c>
      <c r="Y321">
        <v>2100</v>
      </c>
      <c r="Z321">
        <f>IF(A320=Emisiones_CO2_CO2eq_LA[[#This Row],[País]],IFERROR(Emisiones_CO2_CO2eq_LA[[#This Row],[Manufactura y Construcción (kilotoneladas CO₂e)]]-Y320,0),0)</f>
        <v>100</v>
      </c>
      <c r="AA321">
        <f>IF(A320=Emisiones_CO2_CO2eq_LA[[#This Row],[País]],IFERROR(((Emisiones_CO2_CO2eq_LA[[#This Row],[Manufactura y Construcción (kilotoneladas CO₂e)]]-Y320)/Y320)*100,0),0)</f>
        <v>5</v>
      </c>
      <c r="AB321">
        <v>0.24302742738109001</v>
      </c>
      <c r="AC321">
        <v>0</v>
      </c>
      <c r="AD321">
        <f>IF(A320=Emisiones_CO2_CO2eq_LA[[#This Row],[País]],IFERROR(Emisiones_CO2_CO2eq_LA[[#This Row],[Emisiones Fugitivas (kilotoneladas CO₂e)]]-AC320,0),0)</f>
        <v>0</v>
      </c>
      <c r="AE321">
        <f>IF(A320=Emisiones_CO2_CO2eq_LA[[#This Row],[País]],IFERROR(((Emisiones_CO2_CO2eq_LA[[#This Row],[Emisiones Fugitivas (kilotoneladas CO₂e)]]-AC320)/AC320)*100,0),0)</f>
        <v>0</v>
      </c>
      <c r="AF321">
        <v>0</v>
      </c>
      <c r="AG321">
        <v>2800</v>
      </c>
      <c r="AH321">
        <f>IF(A320=Emisiones_CO2_CO2eq_LA[[#This Row],[País]],IFERROR(Emisiones_CO2_CO2eq_LA[[#This Row],[Electricidad y Calor (kilotoneladas CO₂e)]]-AG320,0),0)</f>
        <v>0</v>
      </c>
      <c r="AI321">
        <f>IF(A320=Emisiones_CO2_CO2eq_LA[[#This Row],[País]],IFERROR(((Emisiones_CO2_CO2eq_LA[[#This Row],[Electricidad y Calor (kilotoneladas CO₂e)]]-AG320)/AG320)*100,0),0)</f>
        <v>0</v>
      </c>
      <c r="AJ321">
        <v>0.32403656984145301</v>
      </c>
    </row>
    <row r="322" spans="1:36" x14ac:dyDescent="0.25">
      <c r="A322" t="s">
        <v>147</v>
      </c>
      <c r="B322" t="s">
        <v>147</v>
      </c>
      <c r="C322" t="s">
        <v>148</v>
      </c>
      <c r="D322">
        <v>2013</v>
      </c>
      <c r="E322">
        <v>200</v>
      </c>
      <c r="F322">
        <f>IF(A321=Emisiones_CO2_CO2eq_LA[[#This Row],[País]],IFERROR(Emisiones_CO2_CO2eq_LA[[#This Row],[Edificios (kilotoneladas CO₂e)]]-E321,0),0)</f>
        <v>-100</v>
      </c>
      <c r="G322">
        <f>IF(A321=Emisiones_CO2_CO2eq_LA[[#This Row],[País]],IFERROR(((Emisiones_CO2_CO2eq_LA[[#This Row],[Edificios (kilotoneladas CO₂e)]]-E321)/E321)*100,0),0)</f>
        <v>-33.333333333333329</v>
      </c>
      <c r="H322">
        <v>2.27298556654165E-2</v>
      </c>
      <c r="I322">
        <v>660</v>
      </c>
      <c r="J322">
        <f>IF(A321=Emisiones_CO2_CO2eq_LA[[#This Row],[País]],IFERROR(Emisiones_CO2_CO2eq_LA[[#This Row],[Industria (kilotoneladas CO₂e)]]-I321,0),0)</f>
        <v>-10</v>
      </c>
      <c r="K322">
        <f>IF(A321=Emisiones_CO2_CO2eq_LA[[#This Row],[País]],IFERROR(((Emisiones_CO2_CO2eq_LA[[#This Row],[Industria (kilotoneladas CO₂e)]]-I321)/I321)*100,0),0)</f>
        <v>-1.4925373134328357</v>
      </c>
      <c r="L322">
        <v>7.5008523695874504E-2</v>
      </c>
      <c r="M322">
        <v>27870</v>
      </c>
      <c r="N322">
        <f>IF(A321=Emisiones_CO2_CO2eq_LA[[#This Row],[País]],IFERROR(Emisiones_CO2_CO2eq_LA[[#This Row],[UCTUS (kilotoneladas CO₂e)]]-M321,0),0)</f>
        <v>0</v>
      </c>
      <c r="O322">
        <f>IF(A321=Emisiones_CO2_CO2eq_LA[[#This Row],[País]],IFERROR(((Emisiones_CO2_CO2eq_LA[[#This Row],[UCTUS (kilotoneladas CO₂e)]]-M321)/M321)*100,0),0)</f>
        <v>0</v>
      </c>
      <c r="P322">
        <v>3.1674053869757901</v>
      </c>
      <c r="Q322">
        <v>0</v>
      </c>
      <c r="R322">
        <f>IF(A321=Emisiones_CO2_CO2eq_LA[[#This Row],[País]],IFERROR(Emisiones_CO2_CO2eq_LA[[#This Row],[Otras Quemas de Combustible (kilotoneladas CO₂e)]]-Q321,0),0)</f>
        <v>0</v>
      </c>
      <c r="S322">
        <f>IF(A321=Emisiones_CO2_CO2eq_LA[[#This Row],[País]],IFERROR(((Emisiones_CO2_CO2eq_LA[[#This Row],[Otras Quemas de Combustible (kilotoneladas CO₂e)]]-Q321)/Q321)*100,0),0)</f>
        <v>0</v>
      </c>
      <c r="T322" s="5"/>
      <c r="U322">
        <v>3300</v>
      </c>
      <c r="V322">
        <f>IF(A321=Emisiones_CO2_CO2eq_LA[[#This Row],[País]],IFERROR(Emisiones_CO2_CO2eq_LA[[#This Row],[Transporte (kilotoneladas CO₂e)]]-U321,0),0)</f>
        <v>0</v>
      </c>
      <c r="W322">
        <f>IF(A321=Emisiones_CO2_CO2eq_LA[[#This Row],[País]],IFERROR(((Emisiones_CO2_CO2eq_LA[[#This Row],[Transporte (kilotoneladas CO₂e)]]-U321)/U321)*100,0),0)</f>
        <v>0</v>
      </c>
      <c r="X322">
        <v>0.37504261847937198</v>
      </c>
      <c r="Y322">
        <v>2100</v>
      </c>
      <c r="Z322">
        <f>IF(A321=Emisiones_CO2_CO2eq_LA[[#This Row],[País]],IFERROR(Emisiones_CO2_CO2eq_LA[[#This Row],[Manufactura y Construcción (kilotoneladas CO₂e)]]-Y321,0),0)</f>
        <v>0</v>
      </c>
      <c r="AA322">
        <f>IF(A321=Emisiones_CO2_CO2eq_LA[[#This Row],[País]],IFERROR(((Emisiones_CO2_CO2eq_LA[[#This Row],[Manufactura y Construcción (kilotoneladas CO₂e)]]-Y321)/Y321)*100,0),0)</f>
        <v>0</v>
      </c>
      <c r="AB322">
        <v>0.238663484486873</v>
      </c>
      <c r="AC322">
        <v>0</v>
      </c>
      <c r="AD322">
        <f>IF(A321=Emisiones_CO2_CO2eq_LA[[#This Row],[País]],IFERROR(Emisiones_CO2_CO2eq_LA[[#This Row],[Emisiones Fugitivas (kilotoneladas CO₂e)]]-AC321,0),0)</f>
        <v>0</v>
      </c>
      <c r="AE322">
        <f>IF(A321=Emisiones_CO2_CO2eq_LA[[#This Row],[País]],IFERROR(((Emisiones_CO2_CO2eq_LA[[#This Row],[Emisiones Fugitivas (kilotoneladas CO₂e)]]-AC321)/AC321)*100,0),0)</f>
        <v>0</v>
      </c>
      <c r="AF322">
        <v>0</v>
      </c>
      <c r="AG322">
        <v>3000</v>
      </c>
      <c r="AH322">
        <f>IF(A321=Emisiones_CO2_CO2eq_LA[[#This Row],[País]],IFERROR(Emisiones_CO2_CO2eq_LA[[#This Row],[Electricidad y Calor (kilotoneladas CO₂e)]]-AG321,0),0)</f>
        <v>200</v>
      </c>
      <c r="AI322">
        <f>IF(A321=Emisiones_CO2_CO2eq_LA[[#This Row],[País]],IFERROR(((Emisiones_CO2_CO2eq_LA[[#This Row],[Electricidad y Calor (kilotoneladas CO₂e)]]-AG321)/AG321)*100,0),0)</f>
        <v>7.1428571428571423</v>
      </c>
      <c r="AJ322">
        <v>0.34094783498124698</v>
      </c>
    </row>
    <row r="323" spans="1:36" x14ac:dyDescent="0.25">
      <c r="A323" t="s">
        <v>147</v>
      </c>
      <c r="B323" t="s">
        <v>147</v>
      </c>
      <c r="C323" t="s">
        <v>148</v>
      </c>
      <c r="D323">
        <v>2014</v>
      </c>
      <c r="E323">
        <v>400</v>
      </c>
      <c r="F323">
        <f>IF(A322=Emisiones_CO2_CO2eq_LA[[#This Row],[País]],IFERROR(Emisiones_CO2_CO2eq_LA[[#This Row],[Edificios (kilotoneladas CO₂e)]]-E322,0),0)</f>
        <v>200</v>
      </c>
      <c r="G323">
        <f>IF(A322=Emisiones_CO2_CO2eq_LA[[#This Row],[País]],IFERROR(((Emisiones_CO2_CO2eq_LA[[#This Row],[Edificios (kilotoneladas CO₂e)]]-E322)/E322)*100,0),0)</f>
        <v>100</v>
      </c>
      <c r="H323">
        <v>4.4662795891022698E-2</v>
      </c>
      <c r="I323">
        <v>660</v>
      </c>
      <c r="J323">
        <f>IF(A322=Emisiones_CO2_CO2eq_LA[[#This Row],[País]],IFERROR(Emisiones_CO2_CO2eq_LA[[#This Row],[Industria (kilotoneladas CO₂e)]]-I322,0),0)</f>
        <v>0</v>
      </c>
      <c r="K323">
        <f>IF(A322=Emisiones_CO2_CO2eq_LA[[#This Row],[País]],IFERROR(((Emisiones_CO2_CO2eq_LA[[#This Row],[Industria (kilotoneladas CO₂e)]]-I322)/I322)*100,0),0)</f>
        <v>0</v>
      </c>
      <c r="L323">
        <v>7.3693613220187498E-2</v>
      </c>
      <c r="M323">
        <v>27870</v>
      </c>
      <c r="N323">
        <f>IF(A322=Emisiones_CO2_CO2eq_LA[[#This Row],[País]],IFERROR(Emisiones_CO2_CO2eq_LA[[#This Row],[UCTUS (kilotoneladas CO₂e)]]-M322,0),0)</f>
        <v>0</v>
      </c>
      <c r="O323">
        <f>IF(A322=Emisiones_CO2_CO2eq_LA[[#This Row],[País]],IFERROR(((Emisiones_CO2_CO2eq_LA[[#This Row],[UCTUS (kilotoneladas CO₂e)]]-M322)/M322)*100,0),0)</f>
        <v>0</v>
      </c>
      <c r="P323">
        <v>3.11188030370701</v>
      </c>
      <c r="Q323">
        <v>0</v>
      </c>
      <c r="R323">
        <f>IF(A322=Emisiones_CO2_CO2eq_LA[[#This Row],[País]],IFERROR(Emisiones_CO2_CO2eq_LA[[#This Row],[Otras Quemas de Combustible (kilotoneladas CO₂e)]]-Q322,0),0)</f>
        <v>0</v>
      </c>
      <c r="S323">
        <f>IF(A322=Emisiones_CO2_CO2eq_LA[[#This Row],[País]],IFERROR(((Emisiones_CO2_CO2eq_LA[[#This Row],[Otras Quemas de Combustible (kilotoneladas CO₂e)]]-Q322)/Q322)*100,0),0)</f>
        <v>0</v>
      </c>
      <c r="T323" s="5"/>
      <c r="U323">
        <v>3500</v>
      </c>
      <c r="V323">
        <f>IF(A322=Emisiones_CO2_CO2eq_LA[[#This Row],[País]],IFERROR(Emisiones_CO2_CO2eq_LA[[#This Row],[Transporte (kilotoneladas CO₂e)]]-U322,0),0)</f>
        <v>200</v>
      </c>
      <c r="W323">
        <f>IF(A322=Emisiones_CO2_CO2eq_LA[[#This Row],[País]],IFERROR(((Emisiones_CO2_CO2eq_LA[[#This Row],[Transporte (kilotoneladas CO₂e)]]-U322)/U322)*100,0),0)</f>
        <v>6.0606060606060606</v>
      </c>
      <c r="X323">
        <v>0.390799464046449</v>
      </c>
      <c r="Y323">
        <v>1300</v>
      </c>
      <c r="Z323">
        <f>IF(A322=Emisiones_CO2_CO2eq_LA[[#This Row],[País]],IFERROR(Emisiones_CO2_CO2eq_LA[[#This Row],[Manufactura y Construcción (kilotoneladas CO₂e)]]-Y322,0),0)</f>
        <v>-800</v>
      </c>
      <c r="AA323">
        <f>IF(A322=Emisiones_CO2_CO2eq_LA[[#This Row],[País]],IFERROR(((Emisiones_CO2_CO2eq_LA[[#This Row],[Manufactura y Construcción (kilotoneladas CO₂e)]]-Y322)/Y322)*100,0),0)</f>
        <v>-38.095238095238095</v>
      </c>
      <c r="AB323">
        <v>0.14515408664582399</v>
      </c>
      <c r="AC323">
        <v>0</v>
      </c>
      <c r="AD323">
        <f>IF(A322=Emisiones_CO2_CO2eq_LA[[#This Row],[País]],IFERROR(Emisiones_CO2_CO2eq_LA[[#This Row],[Emisiones Fugitivas (kilotoneladas CO₂e)]]-AC322,0),0)</f>
        <v>0</v>
      </c>
      <c r="AE323">
        <f>IF(A322=Emisiones_CO2_CO2eq_LA[[#This Row],[País]],IFERROR(((Emisiones_CO2_CO2eq_LA[[#This Row],[Emisiones Fugitivas (kilotoneladas CO₂e)]]-AC322)/AC322)*100,0),0)</f>
        <v>0</v>
      </c>
      <c r="AF323">
        <v>0</v>
      </c>
      <c r="AG323">
        <v>3200</v>
      </c>
      <c r="AH323">
        <f>IF(A322=Emisiones_CO2_CO2eq_LA[[#This Row],[País]],IFERROR(Emisiones_CO2_CO2eq_LA[[#This Row],[Electricidad y Calor (kilotoneladas CO₂e)]]-AG322,0),0)</f>
        <v>200</v>
      </c>
      <c r="AI323">
        <f>IF(A322=Emisiones_CO2_CO2eq_LA[[#This Row],[País]],IFERROR(((Emisiones_CO2_CO2eq_LA[[#This Row],[Electricidad y Calor (kilotoneladas CO₂e)]]-AG322)/AG322)*100,0),0)</f>
        <v>6.666666666666667</v>
      </c>
      <c r="AJ323">
        <v>0.35730236712818197</v>
      </c>
    </row>
    <row r="324" spans="1:36" x14ac:dyDescent="0.25">
      <c r="A324" t="s">
        <v>147</v>
      </c>
      <c r="B324" t="s">
        <v>147</v>
      </c>
      <c r="C324" t="s">
        <v>148</v>
      </c>
      <c r="D324">
        <v>2015</v>
      </c>
      <c r="E324">
        <v>300</v>
      </c>
      <c r="F324">
        <f>IF(A323=Emisiones_CO2_CO2eq_LA[[#This Row],[País]],IFERROR(Emisiones_CO2_CO2eq_LA[[#This Row],[Edificios (kilotoneladas CO₂e)]]-E323,0),0)</f>
        <v>-100</v>
      </c>
      <c r="G324">
        <f>IF(A323=Emisiones_CO2_CO2eq_LA[[#This Row],[País]],IFERROR(((Emisiones_CO2_CO2eq_LA[[#This Row],[Edificios (kilotoneladas CO₂e)]]-E323)/E323)*100,0),0)</f>
        <v>-25</v>
      </c>
      <c r="H324">
        <v>3.2920004389333901E-2</v>
      </c>
      <c r="I324">
        <v>660</v>
      </c>
      <c r="J324">
        <f>IF(A323=Emisiones_CO2_CO2eq_LA[[#This Row],[País]],IFERROR(Emisiones_CO2_CO2eq_LA[[#This Row],[Industria (kilotoneladas CO₂e)]]-I323,0),0)</f>
        <v>0</v>
      </c>
      <c r="K324">
        <f>IF(A323=Emisiones_CO2_CO2eq_LA[[#This Row],[País]],IFERROR(((Emisiones_CO2_CO2eq_LA[[#This Row],[Industria (kilotoneladas CO₂e)]]-I323)/I323)*100,0),0)</f>
        <v>0</v>
      </c>
      <c r="L324">
        <v>7.2424009656534602E-2</v>
      </c>
      <c r="M324">
        <v>27870</v>
      </c>
      <c r="N324">
        <f>IF(A323=Emisiones_CO2_CO2eq_LA[[#This Row],[País]],IFERROR(Emisiones_CO2_CO2eq_LA[[#This Row],[UCTUS (kilotoneladas CO₂e)]]-M323,0),0)</f>
        <v>0</v>
      </c>
      <c r="O324">
        <f>IF(A323=Emisiones_CO2_CO2eq_LA[[#This Row],[País]],IFERROR(((Emisiones_CO2_CO2eq_LA[[#This Row],[UCTUS (kilotoneladas CO₂e)]]-M323)/M323)*100,0),0)</f>
        <v>0</v>
      </c>
      <c r="P324">
        <v>3.0582684077691198</v>
      </c>
      <c r="Q324">
        <v>100</v>
      </c>
      <c r="R324">
        <f>IF(A323=Emisiones_CO2_CO2eq_LA[[#This Row],[País]],IFERROR(Emisiones_CO2_CO2eq_LA[[#This Row],[Otras Quemas de Combustible (kilotoneladas CO₂e)]]-Q323,0),0)</f>
        <v>100</v>
      </c>
      <c r="S324">
        <f>IF(A323=Emisiones_CO2_CO2eq_LA[[#This Row],[País]],IFERROR(((Emisiones_CO2_CO2eq_LA[[#This Row],[Otras Quemas de Combustible (kilotoneladas CO₂e)]]-Q323)/Q323)*100,0),0)</f>
        <v>0</v>
      </c>
      <c r="T324">
        <v>0.01</v>
      </c>
      <c r="U324">
        <v>4099.99999999999</v>
      </c>
      <c r="V324">
        <f>IF(A323=Emisiones_CO2_CO2eq_LA[[#This Row],[País]],IFERROR(Emisiones_CO2_CO2eq_LA[[#This Row],[Transporte (kilotoneladas CO₂e)]]-U323,0),0)</f>
        <v>599.99999999999</v>
      </c>
      <c r="W324">
        <f>IF(A323=Emisiones_CO2_CO2eq_LA[[#This Row],[País]],IFERROR(((Emisiones_CO2_CO2eq_LA[[#This Row],[Transporte (kilotoneladas CO₂e)]]-U323)/U323)*100,0),0)</f>
        <v>17.142857142856858</v>
      </c>
      <c r="X324">
        <v>0.44990672665422998</v>
      </c>
      <c r="Y324">
        <v>1300</v>
      </c>
      <c r="Z324">
        <f>IF(A323=Emisiones_CO2_CO2eq_LA[[#This Row],[País]],IFERROR(Emisiones_CO2_CO2eq_LA[[#This Row],[Manufactura y Construcción (kilotoneladas CO₂e)]]-Y323,0),0)</f>
        <v>0</v>
      </c>
      <c r="AA324">
        <f>IF(A323=Emisiones_CO2_CO2eq_LA[[#This Row],[País]],IFERROR(((Emisiones_CO2_CO2eq_LA[[#This Row],[Manufactura y Construcción (kilotoneladas CO₂e)]]-Y323)/Y323)*100,0),0)</f>
        <v>0</v>
      </c>
      <c r="AB324">
        <v>0.14265335235377999</v>
      </c>
      <c r="AC324">
        <v>0</v>
      </c>
      <c r="AD324">
        <f>IF(A323=Emisiones_CO2_CO2eq_LA[[#This Row],[País]],IFERROR(Emisiones_CO2_CO2eq_LA[[#This Row],[Emisiones Fugitivas (kilotoneladas CO₂e)]]-AC323,0),0)</f>
        <v>0</v>
      </c>
      <c r="AE324">
        <f>IF(A323=Emisiones_CO2_CO2eq_LA[[#This Row],[País]],IFERROR(((Emisiones_CO2_CO2eq_LA[[#This Row],[Emisiones Fugitivas (kilotoneladas CO₂e)]]-AC323)/AC323)*100,0),0)</f>
        <v>0</v>
      </c>
      <c r="AF324">
        <v>0</v>
      </c>
      <c r="AG324">
        <v>3500</v>
      </c>
      <c r="AH324">
        <f>IF(A323=Emisiones_CO2_CO2eq_LA[[#This Row],[País]],IFERROR(Emisiones_CO2_CO2eq_LA[[#This Row],[Electricidad y Calor (kilotoneladas CO₂e)]]-AG323,0),0)</f>
        <v>300</v>
      </c>
      <c r="AI324">
        <f>IF(A323=Emisiones_CO2_CO2eq_LA[[#This Row],[País]],IFERROR(((Emisiones_CO2_CO2eq_LA[[#This Row],[Electricidad y Calor (kilotoneladas CO₂e)]]-AG323)/AG323)*100,0),0)</f>
        <v>9.375</v>
      </c>
      <c r="AJ324">
        <v>0.38406671787556201</v>
      </c>
    </row>
    <row r="325" spans="1:36" x14ac:dyDescent="0.25">
      <c r="A325" t="s">
        <v>147</v>
      </c>
      <c r="B325" t="s">
        <v>147</v>
      </c>
      <c r="C325" t="s">
        <v>148</v>
      </c>
      <c r="D325">
        <v>2016</v>
      </c>
      <c r="E325">
        <v>300</v>
      </c>
      <c r="F325">
        <f>IF(A324=Emisiones_CO2_CO2eq_LA[[#This Row],[País]],IFERROR(Emisiones_CO2_CO2eq_LA[[#This Row],[Edificios (kilotoneladas CO₂e)]]-E324,0),0)</f>
        <v>0</v>
      </c>
      <c r="G325">
        <f>IF(A324=Emisiones_CO2_CO2eq_LA[[#This Row],[País]],IFERROR(((Emisiones_CO2_CO2eq_LA[[#This Row],[Edificios (kilotoneladas CO₂e)]]-E324)/E324)*100,0),0)</f>
        <v>0</v>
      </c>
      <c r="H325">
        <v>3.2358968827526598E-2</v>
      </c>
      <c r="I325">
        <v>660</v>
      </c>
      <c r="J325">
        <f>IF(A324=Emisiones_CO2_CO2eq_LA[[#This Row],[País]],IFERROR(Emisiones_CO2_CO2eq_LA[[#This Row],[Industria (kilotoneladas CO₂e)]]-I324,0),0)</f>
        <v>0</v>
      </c>
      <c r="K325">
        <f>IF(A324=Emisiones_CO2_CO2eq_LA[[#This Row],[País]],IFERROR(((Emisiones_CO2_CO2eq_LA[[#This Row],[Industria (kilotoneladas CO₂e)]]-I324)/I324)*100,0),0)</f>
        <v>0</v>
      </c>
      <c r="L325">
        <v>7.1189731420558705E-2</v>
      </c>
      <c r="M325">
        <v>27870</v>
      </c>
      <c r="N325">
        <f>IF(A324=Emisiones_CO2_CO2eq_LA[[#This Row],[País]],IFERROR(Emisiones_CO2_CO2eq_LA[[#This Row],[UCTUS (kilotoneladas CO₂e)]]-M324,0),0)</f>
        <v>0</v>
      </c>
      <c r="O325">
        <f>IF(A324=Emisiones_CO2_CO2eq_LA[[#This Row],[País]],IFERROR(((Emisiones_CO2_CO2eq_LA[[#This Row],[UCTUS (kilotoneladas CO₂e)]]-M324)/M324)*100,0),0)</f>
        <v>0</v>
      </c>
      <c r="P325">
        <v>3.0061482040772298</v>
      </c>
      <c r="Q325">
        <v>100</v>
      </c>
      <c r="R325">
        <f>IF(A324=Emisiones_CO2_CO2eq_LA[[#This Row],[País]],IFERROR(Emisiones_CO2_CO2eq_LA[[#This Row],[Otras Quemas de Combustible (kilotoneladas CO₂e)]]-Q324,0),0)</f>
        <v>0</v>
      </c>
      <c r="S325">
        <f>IF(A324=Emisiones_CO2_CO2eq_LA[[#This Row],[País]],IFERROR(((Emisiones_CO2_CO2eq_LA[[#This Row],[Otras Quemas de Combustible (kilotoneladas CO₂e)]]-Q324)/Q324)*100,0),0)</f>
        <v>0</v>
      </c>
      <c r="T325">
        <v>0.01</v>
      </c>
      <c r="U325">
        <v>4099.99999999999</v>
      </c>
      <c r="V325">
        <f>IF(A324=Emisiones_CO2_CO2eq_LA[[#This Row],[País]],IFERROR(Emisiones_CO2_CO2eq_LA[[#This Row],[Transporte (kilotoneladas CO₂e)]]-U324,0),0)</f>
        <v>0</v>
      </c>
      <c r="W325">
        <f>IF(A324=Emisiones_CO2_CO2eq_LA[[#This Row],[País]],IFERROR(((Emisiones_CO2_CO2eq_LA[[#This Row],[Transporte (kilotoneladas CO₂e)]]-U324)/U324)*100,0),0)</f>
        <v>0</v>
      </c>
      <c r="X325">
        <v>0.44223924064286402</v>
      </c>
      <c r="Y325">
        <v>1300</v>
      </c>
      <c r="Z325">
        <f>IF(A324=Emisiones_CO2_CO2eq_LA[[#This Row],[País]],IFERROR(Emisiones_CO2_CO2eq_LA[[#This Row],[Manufactura y Construcción (kilotoneladas CO₂e)]]-Y324,0),0)</f>
        <v>0</v>
      </c>
      <c r="AA325">
        <f>IF(A324=Emisiones_CO2_CO2eq_LA[[#This Row],[País]],IFERROR(((Emisiones_CO2_CO2eq_LA[[#This Row],[Manufactura y Construcción (kilotoneladas CO₂e)]]-Y324)/Y324)*100,0),0)</f>
        <v>0</v>
      </c>
      <c r="AB325">
        <v>0.140222198252615</v>
      </c>
      <c r="AC325">
        <v>0</v>
      </c>
      <c r="AD325">
        <f>IF(A324=Emisiones_CO2_CO2eq_LA[[#This Row],[País]],IFERROR(Emisiones_CO2_CO2eq_LA[[#This Row],[Emisiones Fugitivas (kilotoneladas CO₂e)]]-AC324,0),0)</f>
        <v>0</v>
      </c>
      <c r="AE325">
        <f>IF(A324=Emisiones_CO2_CO2eq_LA[[#This Row],[País]],IFERROR(((Emisiones_CO2_CO2eq_LA[[#This Row],[Emisiones Fugitivas (kilotoneladas CO₂e)]]-AC324)/AC324)*100,0),0)</f>
        <v>0</v>
      </c>
      <c r="AF325">
        <v>0</v>
      </c>
      <c r="AG325">
        <v>3400</v>
      </c>
      <c r="AH325">
        <f>IF(A324=Emisiones_CO2_CO2eq_LA[[#This Row],[País]],IFERROR(Emisiones_CO2_CO2eq_LA[[#This Row],[Electricidad y Calor (kilotoneladas CO₂e)]]-AG324,0),0)</f>
        <v>-100</v>
      </c>
      <c r="AI325">
        <f>IF(A324=Emisiones_CO2_CO2eq_LA[[#This Row],[País]],IFERROR(((Emisiones_CO2_CO2eq_LA[[#This Row],[Electricidad y Calor (kilotoneladas CO₂e)]]-AG324)/AG324)*100,0),0)</f>
        <v>-2.8571428571428572</v>
      </c>
      <c r="AJ325">
        <v>0.36673498004530197</v>
      </c>
    </row>
    <row r="326" spans="1:36" x14ac:dyDescent="0.25">
      <c r="A326" t="s">
        <v>221</v>
      </c>
      <c r="B326" t="s">
        <v>453</v>
      </c>
      <c r="C326" t="s">
        <v>222</v>
      </c>
      <c r="D326">
        <v>1990</v>
      </c>
      <c r="E326">
        <v>20800</v>
      </c>
      <c r="F326">
        <f>IF(A325=Emisiones_CO2_CO2eq_LA[[#This Row],[País]],IFERROR(Emisiones_CO2_CO2eq_LA[[#This Row],[Edificios (kilotoneladas CO₂e)]]-E325,0),0)</f>
        <v>0</v>
      </c>
      <c r="G326">
        <f>IF(A325=Emisiones_CO2_CO2eq_LA[[#This Row],[País]],IFERROR(((Emisiones_CO2_CO2eq_LA[[#This Row],[Edificios (kilotoneladas CO₂e)]]-E325)/E325)*100,0),0)</f>
        <v>0</v>
      </c>
      <c r="H326">
        <v>0.247787188925818</v>
      </c>
      <c r="I326">
        <v>12110</v>
      </c>
      <c r="J326">
        <f>IF(A325=Emisiones_CO2_CO2eq_LA[[#This Row],[País]],IFERROR(Emisiones_CO2_CO2eq_LA[[#This Row],[Industria (kilotoneladas CO₂e)]]-I325,0),0)</f>
        <v>0</v>
      </c>
      <c r="K326">
        <f>IF(A325=Emisiones_CO2_CO2eq_LA[[#This Row],[País]],IFERROR(((Emisiones_CO2_CO2eq_LA[[#This Row],[Industria (kilotoneladas CO₂e)]]-I325)/I325)*100,0),0)</f>
        <v>0</v>
      </c>
      <c r="L326">
        <v>0.14426456047555999</v>
      </c>
      <c r="M326">
        <v>17230</v>
      </c>
      <c r="N326">
        <f>IF(A325=Emisiones_CO2_CO2eq_LA[[#This Row],[País]],IFERROR(Emisiones_CO2_CO2eq_LA[[#This Row],[UCTUS (kilotoneladas CO₂e)]]-M325,0),0)</f>
        <v>0</v>
      </c>
      <c r="O326">
        <f>IF(A325=Emisiones_CO2_CO2eq_LA[[#This Row],[País]],IFERROR(((Emisiones_CO2_CO2eq_LA[[#This Row],[UCTUS (kilotoneladas CO₂e)]]-M325)/M325)*100,0),0)</f>
        <v>0</v>
      </c>
      <c r="P326">
        <v>0.20525833005729999</v>
      </c>
      <c r="Q326">
        <v>5100</v>
      </c>
      <c r="R326">
        <f>IF(A325=Emisiones_CO2_CO2eq_LA[[#This Row],[País]],IFERROR(Emisiones_CO2_CO2eq_LA[[#This Row],[Otras Quemas de Combustible (kilotoneladas CO₂e)]]-Q325,0),0)</f>
        <v>0</v>
      </c>
      <c r="S326">
        <f>IF(A325=Emisiones_CO2_CO2eq_LA[[#This Row],[País]],IFERROR(((Emisiones_CO2_CO2eq_LA[[#This Row],[Otras Quemas de Combustible (kilotoneladas CO₂e)]]-Q325)/Q325)*100,0),0)</f>
        <v>0</v>
      </c>
      <c r="T326">
        <v>0.06</v>
      </c>
      <c r="U326">
        <v>83500</v>
      </c>
      <c r="V326">
        <f>IF(A325=Emisiones_CO2_CO2eq_LA[[#This Row],[País]],IFERROR(Emisiones_CO2_CO2eq_LA[[#This Row],[Transporte (kilotoneladas CO₂e)]]-U325,0),0)</f>
        <v>0</v>
      </c>
      <c r="W326">
        <f>IF(A325=Emisiones_CO2_CO2eq_LA[[#This Row],[País]],IFERROR(((Emisiones_CO2_CO2eq_LA[[#This Row],[Transporte (kilotoneladas CO₂e)]]-U325)/U325)*100,0),0)</f>
        <v>0</v>
      </c>
      <c r="X326">
        <v>0.99472260938970503</v>
      </c>
      <c r="Y326">
        <v>53300</v>
      </c>
      <c r="Z326">
        <f>IF(A325=Emisiones_CO2_CO2eq_LA[[#This Row],[País]],IFERROR(Emisiones_CO2_CO2eq_LA[[#This Row],[Manufactura y Construcción (kilotoneladas CO₂e)]]-Y325,0),0)</f>
        <v>0</v>
      </c>
      <c r="AA326">
        <f>IF(A325=Emisiones_CO2_CO2eq_LA[[#This Row],[País]],IFERROR(((Emisiones_CO2_CO2eq_LA[[#This Row],[Manufactura y Construcción (kilotoneladas CO₂e)]]-Y325)/Y325)*100,0),0)</f>
        <v>0</v>
      </c>
      <c r="AB326">
        <v>0.63495467162241004</v>
      </c>
      <c r="AC326">
        <v>0</v>
      </c>
      <c r="AD326">
        <f>IF(A325=Emisiones_CO2_CO2eq_LA[[#This Row],[País]],IFERROR(Emisiones_CO2_CO2eq_LA[[#This Row],[Emisiones Fugitivas (kilotoneladas CO₂e)]]-AC325,0),0)</f>
        <v>0</v>
      </c>
      <c r="AE326">
        <f>IF(A325=Emisiones_CO2_CO2eq_LA[[#This Row],[País]],IFERROR(((Emisiones_CO2_CO2eq_LA[[#This Row],[Emisiones Fugitivas (kilotoneladas CO₂e)]]-AC325)/AC325)*100,0),0)</f>
        <v>0</v>
      </c>
      <c r="AF326">
        <v>0</v>
      </c>
      <c r="AG326">
        <v>94300</v>
      </c>
      <c r="AH326">
        <f>IF(A325=Emisiones_CO2_CO2eq_LA[[#This Row],[País]],IFERROR(Emisiones_CO2_CO2eq_LA[[#This Row],[Electricidad y Calor (kilotoneladas CO₂e)]]-AG325,0),0)</f>
        <v>0</v>
      </c>
      <c r="AI326">
        <f>IF(A325=Emisiones_CO2_CO2eq_LA[[#This Row],[País]],IFERROR(((Emisiones_CO2_CO2eq_LA[[#This Row],[Electricidad y Calor (kilotoneladas CO₂e)]]-AG325)/AG325)*100,0),0)</f>
        <v>0</v>
      </c>
      <c r="AJ326">
        <v>1.12338134210118</v>
      </c>
    </row>
    <row r="327" spans="1:36" x14ac:dyDescent="0.25">
      <c r="A327" t="s">
        <v>221</v>
      </c>
      <c r="B327" t="s">
        <v>453</v>
      </c>
      <c r="C327" t="s">
        <v>222</v>
      </c>
      <c r="D327">
        <v>1991</v>
      </c>
      <c r="E327">
        <v>21800</v>
      </c>
      <c r="F327">
        <f>IF(A326=Emisiones_CO2_CO2eq_LA[[#This Row],[País]],IFERROR(Emisiones_CO2_CO2eq_LA[[#This Row],[Edificios (kilotoneladas CO₂e)]]-E326,0),0)</f>
        <v>1000</v>
      </c>
      <c r="G327">
        <f>IF(A326=Emisiones_CO2_CO2eq_LA[[#This Row],[País]],IFERROR(((Emisiones_CO2_CO2eq_LA[[#This Row],[Edificios (kilotoneladas CO₂e)]]-E326)/E326)*100,0),0)</f>
        <v>4.8076923076923084</v>
      </c>
      <c r="H327">
        <v>0.25493199864348098</v>
      </c>
      <c r="I327">
        <v>12200</v>
      </c>
      <c r="J327">
        <f>IF(A326=Emisiones_CO2_CO2eq_LA[[#This Row],[País]],IFERROR(Emisiones_CO2_CO2eq_LA[[#This Row],[Industria (kilotoneladas CO₂e)]]-I326,0),0)</f>
        <v>90</v>
      </c>
      <c r="K327">
        <f>IF(A326=Emisiones_CO2_CO2eq_LA[[#This Row],[País]],IFERROR(((Emisiones_CO2_CO2eq_LA[[#This Row],[Industria (kilotoneladas CO₂e)]]-I326)/I326)*100,0),0)</f>
        <v>0.74318744838976047</v>
      </c>
      <c r="L327">
        <v>0.14266836621332399</v>
      </c>
      <c r="M327">
        <v>17230</v>
      </c>
      <c r="N327">
        <f>IF(A326=Emisiones_CO2_CO2eq_LA[[#This Row],[País]],IFERROR(Emisiones_CO2_CO2eq_LA[[#This Row],[UCTUS (kilotoneladas CO₂e)]]-M326,0),0)</f>
        <v>0</v>
      </c>
      <c r="O327">
        <f>IF(A326=Emisiones_CO2_CO2eq_LA[[#This Row],[País]],IFERROR(((Emisiones_CO2_CO2eq_LA[[#This Row],[UCTUS (kilotoneladas CO₂e)]]-M326)/M326)*100,0),0)</f>
        <v>0</v>
      </c>
      <c r="P327">
        <v>0.20148983195537501</v>
      </c>
      <c r="Q327">
        <v>5300</v>
      </c>
      <c r="R327">
        <f>IF(A326=Emisiones_CO2_CO2eq_LA[[#This Row],[País]],IFERROR(Emisiones_CO2_CO2eq_LA[[#This Row],[Otras Quemas de Combustible (kilotoneladas CO₂e)]]-Q326,0),0)</f>
        <v>200</v>
      </c>
      <c r="S327">
        <f>IF(A326=Emisiones_CO2_CO2eq_LA[[#This Row],[País]],IFERROR(((Emisiones_CO2_CO2eq_LA[[#This Row],[Otras Quemas de Combustible (kilotoneladas CO₂e)]]-Q326)/Q326)*100,0),0)</f>
        <v>3.9215686274509802</v>
      </c>
      <c r="T327">
        <v>0.06</v>
      </c>
      <c r="U327">
        <v>89400</v>
      </c>
      <c r="V327">
        <f>IF(A326=Emisiones_CO2_CO2eq_LA[[#This Row],[País]],IFERROR(Emisiones_CO2_CO2eq_LA[[#This Row],[Transporte (kilotoneladas CO₂e)]]-U326,0),0)</f>
        <v>5900</v>
      </c>
      <c r="W327">
        <f>IF(A326=Emisiones_CO2_CO2eq_LA[[#This Row],[País]],IFERROR(((Emisiones_CO2_CO2eq_LA[[#This Row],[Transporte (kilotoneladas CO₂e)]]-U326)/U326)*100,0),0)</f>
        <v>7.0658682634730532</v>
      </c>
      <c r="X327">
        <v>1.04545507700583</v>
      </c>
      <c r="Y327">
        <v>52000</v>
      </c>
      <c r="Z327">
        <f>IF(A326=Emisiones_CO2_CO2eq_LA[[#This Row],[País]],IFERROR(Emisiones_CO2_CO2eq_LA[[#This Row],[Manufactura y Construcción (kilotoneladas CO₂e)]]-Y326,0),0)</f>
        <v>-1300</v>
      </c>
      <c r="AA327">
        <f>IF(A326=Emisiones_CO2_CO2eq_LA[[#This Row],[País]],IFERROR(((Emisiones_CO2_CO2eq_LA[[#This Row],[Manufactura y Construcción (kilotoneladas CO₂e)]]-Y326)/Y326)*100,0),0)</f>
        <v>-2.4390243902439024</v>
      </c>
      <c r="AB327">
        <v>0.60809467566334896</v>
      </c>
      <c r="AC327">
        <v>0</v>
      </c>
      <c r="AD327">
        <f>IF(A326=Emisiones_CO2_CO2eq_LA[[#This Row],[País]],IFERROR(Emisiones_CO2_CO2eq_LA[[#This Row],[Emisiones Fugitivas (kilotoneladas CO₂e)]]-AC326,0),0)</f>
        <v>0</v>
      </c>
      <c r="AE327">
        <f>IF(A326=Emisiones_CO2_CO2eq_LA[[#This Row],[País]],IFERROR(((Emisiones_CO2_CO2eq_LA[[#This Row],[Emisiones Fugitivas (kilotoneladas CO₂e)]]-AC326)/AC326)*100,0),0)</f>
        <v>0</v>
      </c>
      <c r="AF327">
        <v>0</v>
      </c>
      <c r="AG327">
        <v>106600</v>
      </c>
      <c r="AH327">
        <f>IF(A326=Emisiones_CO2_CO2eq_LA[[#This Row],[País]],IFERROR(Emisiones_CO2_CO2eq_LA[[#This Row],[Electricidad y Calor (kilotoneladas CO₂e)]]-AG326,0),0)</f>
        <v>12300</v>
      </c>
      <c r="AI327">
        <f>IF(A326=Emisiones_CO2_CO2eq_LA[[#This Row],[País]],IFERROR(((Emisiones_CO2_CO2eq_LA[[#This Row],[Electricidad y Calor (kilotoneladas CO₂e)]]-AG326)/AG326)*100,0),0)</f>
        <v>13.043478260869565</v>
      </c>
      <c r="AJ327">
        <v>1.24659408510986</v>
      </c>
    </row>
    <row r="328" spans="1:36" x14ac:dyDescent="0.25">
      <c r="A328" t="s">
        <v>221</v>
      </c>
      <c r="B328" t="s">
        <v>453</v>
      </c>
      <c r="C328" t="s">
        <v>222</v>
      </c>
      <c r="D328">
        <v>1992</v>
      </c>
      <c r="E328">
        <v>23600</v>
      </c>
      <c r="F328">
        <f>IF(A327=Emisiones_CO2_CO2eq_LA[[#This Row],[País]],IFERROR(Emisiones_CO2_CO2eq_LA[[#This Row],[Edificios (kilotoneladas CO₂e)]]-E327,0),0)</f>
        <v>1800</v>
      </c>
      <c r="G328">
        <f>IF(A327=Emisiones_CO2_CO2eq_LA[[#This Row],[País]],IFERROR(((Emisiones_CO2_CO2eq_LA[[#This Row],[Edificios (kilotoneladas CO₂e)]]-E327)/E327)*100,0),0)</f>
        <v>8.2568807339449553</v>
      </c>
      <c r="H328">
        <v>0.271030720643123</v>
      </c>
      <c r="I328">
        <v>13180</v>
      </c>
      <c r="J328">
        <f>IF(A327=Emisiones_CO2_CO2eq_LA[[#This Row],[País]],IFERROR(Emisiones_CO2_CO2eq_LA[[#This Row],[Industria (kilotoneladas CO₂e)]]-I327,0),0)</f>
        <v>980</v>
      </c>
      <c r="K328">
        <f>IF(A327=Emisiones_CO2_CO2eq_LA[[#This Row],[País]],IFERROR(((Emisiones_CO2_CO2eq_LA[[#This Row],[Industria (kilotoneladas CO₂e)]]-I327)/I327)*100,0),0)</f>
        <v>8.0327868852459012</v>
      </c>
      <c r="L328">
        <v>0.151363766867642</v>
      </c>
      <c r="M328">
        <v>17230</v>
      </c>
      <c r="N328">
        <f>IF(A327=Emisiones_CO2_CO2eq_LA[[#This Row],[País]],IFERROR(Emisiones_CO2_CO2eq_LA[[#This Row],[UCTUS (kilotoneladas CO₂e)]]-M327,0),0)</f>
        <v>0</v>
      </c>
      <c r="O328">
        <f>IF(A327=Emisiones_CO2_CO2eq_LA[[#This Row],[País]],IFERROR(((Emisiones_CO2_CO2eq_LA[[#This Row],[UCTUS (kilotoneladas CO₂e)]]-M327)/M327)*100,0),0)</f>
        <v>0</v>
      </c>
      <c r="P328">
        <v>0.19787539477461899</v>
      </c>
      <c r="Q328">
        <v>5400</v>
      </c>
      <c r="R328">
        <f>IF(A327=Emisiones_CO2_CO2eq_LA[[#This Row],[País]],IFERROR(Emisiones_CO2_CO2eq_LA[[#This Row],[Otras Quemas de Combustible (kilotoneladas CO₂e)]]-Q327,0),0)</f>
        <v>100</v>
      </c>
      <c r="S328">
        <f>IF(A327=Emisiones_CO2_CO2eq_LA[[#This Row],[País]],IFERROR(((Emisiones_CO2_CO2eq_LA[[#This Row],[Otras Quemas de Combustible (kilotoneladas CO₂e)]]-Q327)/Q327)*100,0),0)</f>
        <v>1.8867924528301887</v>
      </c>
      <c r="T328">
        <v>0.06</v>
      </c>
      <c r="U328">
        <v>89700</v>
      </c>
      <c r="V328">
        <f>IF(A327=Emisiones_CO2_CO2eq_LA[[#This Row],[País]],IFERROR(Emisiones_CO2_CO2eq_LA[[#This Row],[Transporte (kilotoneladas CO₂e)]]-U327,0),0)</f>
        <v>300</v>
      </c>
      <c r="W328">
        <f>IF(A327=Emisiones_CO2_CO2eq_LA[[#This Row],[País]],IFERROR(((Emisiones_CO2_CO2eq_LA[[#This Row],[Transporte (kilotoneladas CO₂e)]]-U327)/U327)*100,0),0)</f>
        <v>0.33557046979865773</v>
      </c>
      <c r="X328">
        <v>1.0301464254952599</v>
      </c>
      <c r="Y328">
        <v>51800</v>
      </c>
      <c r="Z328">
        <f>IF(A327=Emisiones_CO2_CO2eq_LA[[#This Row],[País]],IFERROR(Emisiones_CO2_CO2eq_LA[[#This Row],[Manufactura y Construcción (kilotoneladas CO₂e)]]-Y327,0),0)</f>
        <v>-200</v>
      </c>
      <c r="AA328">
        <f>IF(A327=Emisiones_CO2_CO2eq_LA[[#This Row],[País]],IFERROR(((Emisiones_CO2_CO2eq_LA[[#This Row],[Manufactura y Construcción (kilotoneladas CO₂e)]]-Y327)/Y327)*100,0),0)</f>
        <v>-0.38461538461538464</v>
      </c>
      <c r="AB328">
        <v>0.59488946310651702</v>
      </c>
      <c r="AC328">
        <v>0</v>
      </c>
      <c r="AD328">
        <f>IF(A327=Emisiones_CO2_CO2eq_LA[[#This Row],[País]],IFERROR(Emisiones_CO2_CO2eq_LA[[#This Row],[Emisiones Fugitivas (kilotoneladas CO₂e)]]-AC327,0),0)</f>
        <v>0</v>
      </c>
      <c r="AE328">
        <f>IF(A327=Emisiones_CO2_CO2eq_LA[[#This Row],[País]],IFERROR(((Emisiones_CO2_CO2eq_LA[[#This Row],[Emisiones Fugitivas (kilotoneladas CO₂e)]]-AC327)/AC327)*100,0),0)</f>
        <v>0</v>
      </c>
      <c r="AF328">
        <v>0</v>
      </c>
      <c r="AG328">
        <v>107600</v>
      </c>
      <c r="AH328">
        <f>IF(A327=Emisiones_CO2_CO2eq_LA[[#This Row],[País]],IFERROR(Emisiones_CO2_CO2eq_LA[[#This Row],[Electricidad y Calor (kilotoneladas CO₂e)]]-AG327,0),0)</f>
        <v>1000</v>
      </c>
      <c r="AI328">
        <f>IF(A327=Emisiones_CO2_CO2eq_LA[[#This Row],[País]],IFERROR(((Emisiones_CO2_CO2eq_LA[[#This Row],[Electricidad y Calor (kilotoneladas CO₂e)]]-AG327)/AG327)*100,0),0)</f>
        <v>0.93808630393996251</v>
      </c>
      <c r="AJ328">
        <v>1.23571633649153</v>
      </c>
    </row>
    <row r="329" spans="1:36" x14ac:dyDescent="0.25">
      <c r="A329" t="s">
        <v>221</v>
      </c>
      <c r="B329" t="s">
        <v>453</v>
      </c>
      <c r="C329" t="s">
        <v>222</v>
      </c>
      <c r="D329">
        <v>1993</v>
      </c>
      <c r="E329">
        <v>24300</v>
      </c>
      <c r="F329">
        <f>IF(A328=Emisiones_CO2_CO2eq_LA[[#This Row],[País]],IFERROR(Emisiones_CO2_CO2eq_LA[[#This Row],[Edificios (kilotoneladas CO₂e)]]-E328,0),0)</f>
        <v>700</v>
      </c>
      <c r="G329">
        <f>IF(A328=Emisiones_CO2_CO2eq_LA[[#This Row],[País]],IFERROR(((Emisiones_CO2_CO2eq_LA[[#This Row],[Edificios (kilotoneladas CO₂e)]]-E328)/E328)*100,0),0)</f>
        <v>2.9661016949152543</v>
      </c>
      <c r="H329">
        <v>0.27418899858956203</v>
      </c>
      <c r="I329">
        <v>13790</v>
      </c>
      <c r="J329">
        <f>IF(A328=Emisiones_CO2_CO2eq_LA[[#This Row],[País]],IFERROR(Emisiones_CO2_CO2eq_LA[[#This Row],[Industria (kilotoneladas CO₂e)]]-I328,0),0)</f>
        <v>610</v>
      </c>
      <c r="K329">
        <f>IF(A328=Emisiones_CO2_CO2eq_LA[[#This Row],[País]],IFERROR(((Emisiones_CO2_CO2eq_LA[[#This Row],[Industria (kilotoneladas CO₂e)]]-I328)/I328)*100,0),0)</f>
        <v>4.628224582701062</v>
      </c>
      <c r="L329">
        <v>0.15559943582510499</v>
      </c>
      <c r="M329">
        <v>17230</v>
      </c>
      <c r="N329">
        <f>IF(A328=Emisiones_CO2_CO2eq_LA[[#This Row],[País]],IFERROR(Emisiones_CO2_CO2eq_LA[[#This Row],[UCTUS (kilotoneladas CO₂e)]]-M328,0),0)</f>
        <v>0</v>
      </c>
      <c r="O329">
        <f>IF(A328=Emisiones_CO2_CO2eq_LA[[#This Row],[País]],IFERROR(((Emisiones_CO2_CO2eq_LA[[#This Row],[UCTUS (kilotoneladas CO₂e)]]-M328)/M328)*100,0),0)</f>
        <v>0</v>
      </c>
      <c r="P329">
        <v>0.19441466854724901</v>
      </c>
      <c r="Q329">
        <v>5400</v>
      </c>
      <c r="R329">
        <f>IF(A328=Emisiones_CO2_CO2eq_LA[[#This Row],[País]],IFERROR(Emisiones_CO2_CO2eq_LA[[#This Row],[Otras Quemas de Combustible (kilotoneladas CO₂e)]]-Q328,0),0)</f>
        <v>0</v>
      </c>
      <c r="S329">
        <f>IF(A328=Emisiones_CO2_CO2eq_LA[[#This Row],[País]],IFERROR(((Emisiones_CO2_CO2eq_LA[[#This Row],[Otras Quemas de Combustible (kilotoneladas CO₂e)]]-Q328)/Q328)*100,0),0)</f>
        <v>0</v>
      </c>
      <c r="T329">
        <v>0.06</v>
      </c>
      <c r="U329">
        <v>91800</v>
      </c>
      <c r="V329">
        <f>IF(A328=Emisiones_CO2_CO2eq_LA[[#This Row],[País]],IFERROR(Emisiones_CO2_CO2eq_LA[[#This Row],[Transporte (kilotoneladas CO₂e)]]-U328,0),0)</f>
        <v>2100</v>
      </c>
      <c r="W329">
        <f>IF(A328=Emisiones_CO2_CO2eq_LA[[#This Row],[País]],IFERROR(((Emisiones_CO2_CO2eq_LA[[#This Row],[Transporte (kilotoneladas CO₂e)]]-U328)/U328)*100,0),0)</f>
        <v>2.3411371237458192</v>
      </c>
      <c r="X329">
        <v>1.0358251057827901</v>
      </c>
      <c r="Y329">
        <v>50000</v>
      </c>
      <c r="Z329">
        <f>IF(A328=Emisiones_CO2_CO2eq_LA[[#This Row],[País]],IFERROR(Emisiones_CO2_CO2eq_LA[[#This Row],[Manufactura y Construcción (kilotoneladas CO₂e)]]-Y328,0),0)</f>
        <v>-1800</v>
      </c>
      <c r="AA329">
        <f>IF(A328=Emisiones_CO2_CO2eq_LA[[#This Row],[País]],IFERROR(((Emisiones_CO2_CO2eq_LA[[#This Row],[Manufactura y Construcción (kilotoneladas CO₂e)]]-Y328)/Y328)*100,0),0)</f>
        <v>-3.4749034749034751</v>
      </c>
      <c r="AB329">
        <v>0.56417489421720701</v>
      </c>
      <c r="AC329">
        <v>2840</v>
      </c>
      <c r="AD329">
        <f>IF(A328=Emisiones_CO2_CO2eq_LA[[#This Row],[País]],IFERROR(Emisiones_CO2_CO2eq_LA[[#This Row],[Emisiones Fugitivas (kilotoneladas CO₂e)]]-AC328,0),0)</f>
        <v>2840</v>
      </c>
      <c r="AE329">
        <f>IF(A328=Emisiones_CO2_CO2eq_LA[[#This Row],[País]],IFERROR(((Emisiones_CO2_CO2eq_LA[[#This Row],[Emisiones Fugitivas (kilotoneladas CO₂e)]]-AC328)/AC328)*100,0),0)</f>
        <v>0</v>
      </c>
      <c r="AF329">
        <v>3.20451339915373E-2</v>
      </c>
      <c r="AG329">
        <v>114200</v>
      </c>
      <c r="AH329">
        <f>IF(A328=Emisiones_CO2_CO2eq_LA[[#This Row],[País]],IFERROR(Emisiones_CO2_CO2eq_LA[[#This Row],[Electricidad y Calor (kilotoneladas CO₂e)]]-AG328,0),0)</f>
        <v>6600</v>
      </c>
      <c r="AI329">
        <f>IF(A328=Emisiones_CO2_CO2eq_LA[[#This Row],[País]],IFERROR(((Emisiones_CO2_CO2eq_LA[[#This Row],[Electricidad y Calor (kilotoneladas CO₂e)]]-AG328)/AG328)*100,0),0)</f>
        <v>6.1338289962825279</v>
      </c>
      <c r="AJ329">
        <v>1.2885754583921001</v>
      </c>
    </row>
    <row r="330" spans="1:36" x14ac:dyDescent="0.25">
      <c r="A330" t="s">
        <v>221</v>
      </c>
      <c r="B330" t="s">
        <v>453</v>
      </c>
      <c r="C330" t="s">
        <v>222</v>
      </c>
      <c r="D330">
        <v>1994</v>
      </c>
      <c r="E330">
        <v>25500</v>
      </c>
      <c r="F330">
        <f>IF(A329=Emisiones_CO2_CO2eq_LA[[#This Row],[País]],IFERROR(Emisiones_CO2_CO2eq_LA[[#This Row],[Edificios (kilotoneladas CO₂e)]]-E329,0),0)</f>
        <v>1200</v>
      </c>
      <c r="G330">
        <f>IF(A329=Emisiones_CO2_CO2eq_LA[[#This Row],[País]],IFERROR(((Emisiones_CO2_CO2eq_LA[[#This Row],[Edificios (kilotoneladas CO₂e)]]-E329)/E329)*100,0),0)</f>
        <v>4.9382716049382713</v>
      </c>
      <c r="H330">
        <v>0.28284307200851799</v>
      </c>
      <c r="I330">
        <v>15550</v>
      </c>
      <c r="J330">
        <f>IF(A329=Emisiones_CO2_CO2eq_LA[[#This Row],[País]],IFERROR(Emisiones_CO2_CO2eq_LA[[#This Row],[Industria (kilotoneladas CO₂e)]]-I329,0),0)</f>
        <v>1760</v>
      </c>
      <c r="K330">
        <f>IF(A329=Emisiones_CO2_CO2eq_LA[[#This Row],[País]],IFERROR(((Emisiones_CO2_CO2eq_LA[[#This Row],[Industria (kilotoneladas CO₂e)]]-I329)/I329)*100,0),0)</f>
        <v>12.762871646120377</v>
      </c>
      <c r="L330">
        <v>0.17247881449931199</v>
      </c>
      <c r="M330">
        <v>17230</v>
      </c>
      <c r="N330">
        <f>IF(A329=Emisiones_CO2_CO2eq_LA[[#This Row],[País]],IFERROR(Emisiones_CO2_CO2eq_LA[[#This Row],[UCTUS (kilotoneladas CO₂e)]]-M329,0),0)</f>
        <v>0</v>
      </c>
      <c r="O330">
        <f>IF(A329=Emisiones_CO2_CO2eq_LA[[#This Row],[País]],IFERROR(((Emisiones_CO2_CO2eq_LA[[#This Row],[UCTUS (kilotoneladas CO₂e)]]-M329)/M329)*100,0),0)</f>
        <v>0</v>
      </c>
      <c r="P330">
        <v>0.191113181596344</v>
      </c>
      <c r="Q330">
        <v>5100</v>
      </c>
      <c r="R330">
        <f>IF(A329=Emisiones_CO2_CO2eq_LA[[#This Row],[País]],IFERROR(Emisiones_CO2_CO2eq_LA[[#This Row],[Otras Quemas de Combustible (kilotoneladas CO₂e)]]-Q329,0),0)</f>
        <v>-300</v>
      </c>
      <c r="S330">
        <f>IF(A329=Emisiones_CO2_CO2eq_LA[[#This Row],[País]],IFERROR(((Emisiones_CO2_CO2eq_LA[[#This Row],[Otras Quemas de Combustible (kilotoneladas CO₂e)]]-Q329)/Q329)*100,0),0)</f>
        <v>-5.5555555555555554</v>
      </c>
      <c r="T330">
        <v>0.06</v>
      </c>
      <c r="U330">
        <v>97400</v>
      </c>
      <c r="V330">
        <f>IF(A329=Emisiones_CO2_CO2eq_LA[[#This Row],[País]],IFERROR(Emisiones_CO2_CO2eq_LA[[#This Row],[Transporte (kilotoneladas CO₂e)]]-U329,0),0)</f>
        <v>5600</v>
      </c>
      <c r="W330">
        <f>IF(A329=Emisiones_CO2_CO2eq_LA[[#This Row],[País]],IFERROR(((Emisiones_CO2_CO2eq_LA[[#This Row],[Transporte (kilotoneladas CO₂e)]]-U329)/U329)*100,0),0)</f>
        <v>6.1002178649237475</v>
      </c>
      <c r="X330">
        <v>1.08034961622077</v>
      </c>
      <c r="Y330">
        <v>50900</v>
      </c>
      <c r="Z330">
        <f>IF(A329=Emisiones_CO2_CO2eq_LA[[#This Row],[País]],IFERROR(Emisiones_CO2_CO2eq_LA[[#This Row],[Manufactura y Construcción (kilotoneladas CO₂e)]]-Y329,0),0)</f>
        <v>900</v>
      </c>
      <c r="AA330">
        <f>IF(A329=Emisiones_CO2_CO2eq_LA[[#This Row],[País]],IFERROR(((Emisiones_CO2_CO2eq_LA[[#This Row],[Manufactura y Construcción (kilotoneladas CO₂e)]]-Y329)/Y329)*100,0),0)</f>
        <v>1.7999999999999998</v>
      </c>
      <c r="AB330">
        <v>0.56457695549935605</v>
      </c>
      <c r="AC330">
        <v>2790</v>
      </c>
      <c r="AD330">
        <f>IF(A329=Emisiones_CO2_CO2eq_LA[[#This Row],[País]],IFERROR(Emisiones_CO2_CO2eq_LA[[#This Row],[Emisiones Fugitivas (kilotoneladas CO₂e)]]-AC329,0),0)</f>
        <v>-50</v>
      </c>
      <c r="AE330">
        <f>IF(A329=Emisiones_CO2_CO2eq_LA[[#This Row],[País]],IFERROR(((Emisiones_CO2_CO2eq_LA[[#This Row],[Emisiones Fugitivas (kilotoneladas CO₂e)]]-AC329)/AC329)*100,0),0)</f>
        <v>-1.7605633802816902</v>
      </c>
      <c r="AF330">
        <v>3.0946359643284901E-2</v>
      </c>
      <c r="AG330">
        <v>130400</v>
      </c>
      <c r="AH330">
        <f>IF(A329=Emisiones_CO2_CO2eq_LA[[#This Row],[País]],IFERROR(Emisiones_CO2_CO2eq_LA[[#This Row],[Electricidad y Calor (kilotoneladas CO₂e)]]-AG329,0),0)</f>
        <v>16200</v>
      </c>
      <c r="AI330">
        <f>IF(A329=Emisiones_CO2_CO2eq_LA[[#This Row],[País]],IFERROR(((Emisiones_CO2_CO2eq_LA[[#This Row],[Electricidad y Calor (kilotoneladas CO₂e)]]-AG329)/AG329)*100,0),0)</f>
        <v>14.185639229422067</v>
      </c>
      <c r="AJ330">
        <v>1.4463818270553199</v>
      </c>
    </row>
    <row r="331" spans="1:36" x14ac:dyDescent="0.25">
      <c r="A331" t="s">
        <v>221</v>
      </c>
      <c r="B331" t="s">
        <v>453</v>
      </c>
      <c r="C331" t="s">
        <v>222</v>
      </c>
      <c r="D331">
        <v>1995</v>
      </c>
      <c r="E331">
        <v>25500</v>
      </c>
      <c r="F331">
        <f>IF(A330=Emisiones_CO2_CO2eq_LA[[#This Row],[País]],IFERROR(Emisiones_CO2_CO2eq_LA[[#This Row],[Edificios (kilotoneladas CO₂e)]]-E330,0),0)</f>
        <v>0</v>
      </c>
      <c r="G331">
        <f>IF(A330=Emisiones_CO2_CO2eq_LA[[#This Row],[País]],IFERROR(((Emisiones_CO2_CO2eq_LA[[#This Row],[Edificios (kilotoneladas CO₂e)]]-E330)/E330)*100,0),0)</f>
        <v>0</v>
      </c>
      <c r="H331">
        <v>0.27819294589965399</v>
      </c>
      <c r="I331">
        <v>12450</v>
      </c>
      <c r="J331">
        <f>IF(A330=Emisiones_CO2_CO2eq_LA[[#This Row],[País]],IFERROR(Emisiones_CO2_CO2eq_LA[[#This Row],[Industria (kilotoneladas CO₂e)]]-I330,0),0)</f>
        <v>-3100</v>
      </c>
      <c r="K331">
        <f>IF(A330=Emisiones_CO2_CO2eq_LA[[#This Row],[País]],IFERROR(((Emisiones_CO2_CO2eq_LA[[#This Row],[Industria (kilotoneladas CO₂e)]]-I330)/I330)*100,0),0)</f>
        <v>-19.935691318327976</v>
      </c>
      <c r="L331">
        <v>0.13582361476277199</v>
      </c>
      <c r="M331">
        <v>17230</v>
      </c>
      <c r="N331">
        <f>IF(A330=Emisiones_CO2_CO2eq_LA[[#This Row],[País]],IFERROR(Emisiones_CO2_CO2eq_LA[[#This Row],[UCTUS (kilotoneladas CO₂e)]]-M330,0),0)</f>
        <v>0</v>
      </c>
      <c r="O331">
        <f>IF(A330=Emisiones_CO2_CO2eq_LA[[#This Row],[País]],IFERROR(((Emisiones_CO2_CO2eq_LA[[#This Row],[UCTUS (kilotoneladas CO₂e)]]-M330)/M330)*100,0),0)</f>
        <v>0</v>
      </c>
      <c r="P331">
        <v>0.187971155209844</v>
      </c>
      <c r="Q331">
        <v>5200</v>
      </c>
      <c r="R331">
        <f>IF(A330=Emisiones_CO2_CO2eq_LA[[#This Row],[País]],IFERROR(Emisiones_CO2_CO2eq_LA[[#This Row],[Otras Quemas de Combustible (kilotoneladas CO₂e)]]-Q330,0),0)</f>
        <v>100</v>
      </c>
      <c r="S331">
        <f>IF(A330=Emisiones_CO2_CO2eq_LA[[#This Row],[País]],IFERROR(((Emisiones_CO2_CO2eq_LA[[#This Row],[Otras Quemas de Combustible (kilotoneladas CO₂e)]]-Q330)/Q330)*100,0),0)</f>
        <v>1.9607843137254901</v>
      </c>
      <c r="T331">
        <v>0.06</v>
      </c>
      <c r="U331">
        <v>89400</v>
      </c>
      <c r="V331">
        <f>IF(A330=Emisiones_CO2_CO2eq_LA[[#This Row],[País]],IFERROR(Emisiones_CO2_CO2eq_LA[[#This Row],[Transporte (kilotoneladas CO₂e)]]-U330,0),0)</f>
        <v>-8000</v>
      </c>
      <c r="W331">
        <f>IF(A330=Emisiones_CO2_CO2eq_LA[[#This Row],[País]],IFERROR(((Emisiones_CO2_CO2eq_LA[[#This Row],[Transporte (kilotoneladas CO₂e)]]-U330)/U330)*100,0),0)</f>
        <v>-8.2135523613963031</v>
      </c>
      <c r="X331">
        <v>0.975311739742316</v>
      </c>
      <c r="Y331">
        <v>49300</v>
      </c>
      <c r="Z331">
        <f>IF(A330=Emisiones_CO2_CO2eq_LA[[#This Row],[País]],IFERROR(Emisiones_CO2_CO2eq_LA[[#This Row],[Manufactura y Construcción (kilotoneladas CO₂e)]]-Y330,0),0)</f>
        <v>-1600</v>
      </c>
      <c r="AA331">
        <f>IF(A330=Emisiones_CO2_CO2eq_LA[[#This Row],[País]],IFERROR(((Emisiones_CO2_CO2eq_LA[[#This Row],[Manufactura y Construcción (kilotoneladas CO₂e)]]-Y330)/Y330)*100,0),0)</f>
        <v>-3.1434184675834969</v>
      </c>
      <c r="AB331">
        <v>0.53783969540599796</v>
      </c>
      <c r="AC331">
        <v>4160</v>
      </c>
      <c r="AD331">
        <f>IF(A330=Emisiones_CO2_CO2eq_LA[[#This Row],[País]],IFERROR(Emisiones_CO2_CO2eq_LA[[#This Row],[Emisiones Fugitivas (kilotoneladas CO₂e)]]-AC330,0),0)</f>
        <v>1370</v>
      </c>
      <c r="AE331">
        <f>IF(A330=Emisiones_CO2_CO2eq_LA[[#This Row],[País]],IFERROR(((Emisiones_CO2_CO2eq_LA[[#This Row],[Emisiones Fugitivas (kilotoneladas CO₂e)]]-AC330)/AC330)*100,0),0)</f>
        <v>49.103942652329749</v>
      </c>
      <c r="AF331">
        <v>4.5383633527159198E-2</v>
      </c>
      <c r="AG331">
        <v>122000</v>
      </c>
      <c r="AH331">
        <f>IF(A330=Emisiones_CO2_CO2eq_LA[[#This Row],[País]],IFERROR(Emisiones_CO2_CO2eq_LA[[#This Row],[Electricidad y Calor (kilotoneladas CO₂e)]]-AG330,0),0)</f>
        <v>-8400</v>
      </c>
      <c r="AI331">
        <f>IF(A330=Emisiones_CO2_CO2eq_LA[[#This Row],[País]],IFERROR(((Emisiones_CO2_CO2eq_LA[[#This Row],[Electricidad y Calor (kilotoneladas CO₂e)]]-AG330)/AG330)*100,0),0)</f>
        <v>-6.4417177914110431</v>
      </c>
      <c r="AJ331">
        <v>1.3309623294022599</v>
      </c>
    </row>
    <row r="332" spans="1:36" x14ac:dyDescent="0.25">
      <c r="A332" t="s">
        <v>221</v>
      </c>
      <c r="B332" t="s">
        <v>453</v>
      </c>
      <c r="C332" t="s">
        <v>222</v>
      </c>
      <c r="D332">
        <v>1996</v>
      </c>
      <c r="E332">
        <v>25200</v>
      </c>
      <c r="F332">
        <f>IF(A331=Emisiones_CO2_CO2eq_LA[[#This Row],[País]],IFERROR(Emisiones_CO2_CO2eq_LA[[#This Row],[Edificios (kilotoneladas CO₂e)]]-E331,0),0)</f>
        <v>-300</v>
      </c>
      <c r="G332">
        <f>IF(A331=Emisiones_CO2_CO2eq_LA[[#This Row],[País]],IFERROR(((Emisiones_CO2_CO2eq_LA[[#This Row],[Edificios (kilotoneladas CO₂e)]]-E331)/E331)*100,0),0)</f>
        <v>-1.1764705882352942</v>
      </c>
      <c r="H332">
        <v>0.270540114013333</v>
      </c>
      <c r="I332">
        <v>13930</v>
      </c>
      <c r="J332">
        <f>IF(A331=Emisiones_CO2_CO2eq_LA[[#This Row],[País]],IFERROR(Emisiones_CO2_CO2eq_LA[[#This Row],[Industria (kilotoneladas CO₂e)]]-I331,0),0)</f>
        <v>1480</v>
      </c>
      <c r="K332">
        <f>IF(A331=Emisiones_CO2_CO2eq_LA[[#This Row],[País]],IFERROR(((Emisiones_CO2_CO2eq_LA[[#This Row],[Industria (kilotoneladas CO₂e)]]-I331)/I331)*100,0),0)</f>
        <v>11.887550200803213</v>
      </c>
      <c r="L332">
        <v>0.14954856302403699</v>
      </c>
      <c r="M332">
        <v>17230</v>
      </c>
      <c r="N332">
        <f>IF(A331=Emisiones_CO2_CO2eq_LA[[#This Row],[País]],IFERROR(Emisiones_CO2_CO2eq_LA[[#This Row],[UCTUS (kilotoneladas CO₂e)]]-M331,0),0)</f>
        <v>0</v>
      </c>
      <c r="O332">
        <f>IF(A331=Emisiones_CO2_CO2eq_LA[[#This Row],[País]],IFERROR(((Emisiones_CO2_CO2eq_LA[[#This Row],[UCTUS (kilotoneladas CO₂e)]]-M331)/M331)*100,0),0)</f>
        <v>0</v>
      </c>
      <c r="P332">
        <v>0.18497643509721101</v>
      </c>
      <c r="Q332">
        <v>5600</v>
      </c>
      <c r="R332">
        <f>IF(A331=Emisiones_CO2_CO2eq_LA[[#This Row],[País]],IFERROR(Emisiones_CO2_CO2eq_LA[[#This Row],[Otras Quemas de Combustible (kilotoneladas CO₂e)]]-Q331,0),0)</f>
        <v>400</v>
      </c>
      <c r="S332">
        <f>IF(A331=Emisiones_CO2_CO2eq_LA[[#This Row],[País]],IFERROR(((Emisiones_CO2_CO2eq_LA[[#This Row],[Otras Quemas de Combustible (kilotoneladas CO₂e)]]-Q331)/Q331)*100,0),0)</f>
        <v>7.6923076923076925</v>
      </c>
      <c r="T332">
        <v>0.06</v>
      </c>
      <c r="U332">
        <v>91700</v>
      </c>
      <c r="V332">
        <f>IF(A331=Emisiones_CO2_CO2eq_LA[[#This Row],[País]],IFERROR(Emisiones_CO2_CO2eq_LA[[#This Row],[Transporte (kilotoneladas CO₂e)]]-U331,0),0)</f>
        <v>2300</v>
      </c>
      <c r="W332">
        <f>IF(A331=Emisiones_CO2_CO2eq_LA[[#This Row],[País]],IFERROR(((Emisiones_CO2_CO2eq_LA[[#This Row],[Transporte (kilotoneladas CO₂e)]]-U331)/U331)*100,0),0)</f>
        <v>2.5727069351230423</v>
      </c>
      <c r="X332">
        <v>0.98446541488185302</v>
      </c>
      <c r="Y332">
        <v>54900</v>
      </c>
      <c r="Z332">
        <f>IF(A331=Emisiones_CO2_CO2eq_LA[[#This Row],[País]],IFERROR(Emisiones_CO2_CO2eq_LA[[#This Row],[Manufactura y Construcción (kilotoneladas CO₂e)]]-Y331,0),0)</f>
        <v>5600</v>
      </c>
      <c r="AA332">
        <f>IF(A331=Emisiones_CO2_CO2eq_LA[[#This Row],[País]],IFERROR(((Emisiones_CO2_CO2eq_LA[[#This Row],[Manufactura y Construcción (kilotoneladas CO₂e)]]-Y331)/Y331)*100,0),0)</f>
        <v>11.359026369168356</v>
      </c>
      <c r="AB332">
        <v>0.58939096267190505</v>
      </c>
      <c r="AC332">
        <v>9030</v>
      </c>
      <c r="AD332">
        <f>IF(A331=Emisiones_CO2_CO2eq_LA[[#This Row],[País]],IFERROR(Emisiones_CO2_CO2eq_LA[[#This Row],[Emisiones Fugitivas (kilotoneladas CO₂e)]]-AC331,0),0)</f>
        <v>4870</v>
      </c>
      <c r="AE332">
        <f>IF(A331=Emisiones_CO2_CO2eq_LA[[#This Row],[País]],IFERROR(((Emisiones_CO2_CO2eq_LA[[#This Row],[Emisiones Fugitivas (kilotoneladas CO₂e)]]-AC331)/AC331)*100,0),0)</f>
        <v>117.06730769230769</v>
      </c>
      <c r="AF332">
        <v>9.6943540854777896E-2</v>
      </c>
      <c r="AG332">
        <v>127300</v>
      </c>
      <c r="AH332">
        <f>IF(A331=Emisiones_CO2_CO2eq_LA[[#This Row],[País]],IFERROR(Emisiones_CO2_CO2eq_LA[[#This Row],[Electricidad y Calor (kilotoneladas CO₂e)]]-AG331,0),0)</f>
        <v>5300</v>
      </c>
      <c r="AI332">
        <f>IF(A331=Emisiones_CO2_CO2eq_LA[[#This Row],[País]],IFERROR(((Emisiones_CO2_CO2eq_LA[[#This Row],[Electricidad y Calor (kilotoneladas CO₂e)]]-AG331)/AG331)*100,0),0)</f>
        <v>4.3442622950819674</v>
      </c>
      <c r="AJ332">
        <v>1.3666570045197299</v>
      </c>
    </row>
    <row r="333" spans="1:36" x14ac:dyDescent="0.25">
      <c r="A333" t="s">
        <v>221</v>
      </c>
      <c r="B333" t="s">
        <v>453</v>
      </c>
      <c r="C333" t="s">
        <v>222</v>
      </c>
      <c r="D333">
        <v>1997</v>
      </c>
      <c r="E333">
        <v>24800</v>
      </c>
      <c r="F333">
        <f>IF(A332=Emisiones_CO2_CO2eq_LA[[#This Row],[País]],IFERROR(Emisiones_CO2_CO2eq_LA[[#This Row],[Edificios (kilotoneladas CO₂e)]]-E332,0),0)</f>
        <v>-400</v>
      </c>
      <c r="G333">
        <f>IF(A332=Emisiones_CO2_CO2eq_LA[[#This Row],[País]],IFERROR(((Emisiones_CO2_CO2eq_LA[[#This Row],[Edificios (kilotoneladas CO₂e)]]-E332)/E332)*100,0),0)</f>
        <v>-1.5873015873015872</v>
      </c>
      <c r="H333">
        <v>0.26212596843918701</v>
      </c>
      <c r="I333">
        <v>14670</v>
      </c>
      <c r="J333">
        <f>IF(A332=Emisiones_CO2_CO2eq_LA[[#This Row],[País]],IFERROR(Emisiones_CO2_CO2eq_LA[[#This Row],[Industria (kilotoneladas CO₂e)]]-I332,0),0)</f>
        <v>740</v>
      </c>
      <c r="K333">
        <f>IF(A332=Emisiones_CO2_CO2eq_LA[[#This Row],[País]],IFERROR(((Emisiones_CO2_CO2eq_LA[[#This Row],[Industria (kilotoneladas CO₂e)]]-I332)/I332)*100,0),0)</f>
        <v>5.3122756640344582</v>
      </c>
      <c r="L333">
        <v>0.15505596600818</v>
      </c>
      <c r="M333">
        <v>17230</v>
      </c>
      <c r="N333">
        <f>IF(A332=Emisiones_CO2_CO2eq_LA[[#This Row],[País]],IFERROR(Emisiones_CO2_CO2eq_LA[[#This Row],[UCTUS (kilotoneladas CO₂e)]]-M332,0),0)</f>
        <v>0</v>
      </c>
      <c r="O333">
        <f>IF(A332=Emisiones_CO2_CO2eq_LA[[#This Row],[País]],IFERROR(((Emisiones_CO2_CO2eq_LA[[#This Row],[UCTUS (kilotoneladas CO₂e)]]-M332)/M332)*100,0),0)</f>
        <v>0</v>
      </c>
      <c r="P333">
        <v>0.182114130492226</v>
      </c>
      <c r="Q333">
        <v>6000</v>
      </c>
      <c r="R333">
        <f>IF(A332=Emisiones_CO2_CO2eq_LA[[#This Row],[País]],IFERROR(Emisiones_CO2_CO2eq_LA[[#This Row],[Otras Quemas de Combustible (kilotoneladas CO₂e)]]-Q332,0),0)</f>
        <v>400</v>
      </c>
      <c r="S333">
        <f>IF(A332=Emisiones_CO2_CO2eq_LA[[#This Row],[País]],IFERROR(((Emisiones_CO2_CO2eq_LA[[#This Row],[Otras Quemas de Combustible (kilotoneladas CO₂e)]]-Q332)/Q332)*100,0),0)</f>
        <v>7.1428571428571423</v>
      </c>
      <c r="T333">
        <v>0.06</v>
      </c>
      <c r="U333">
        <v>95700</v>
      </c>
      <c r="V333">
        <f>IF(A332=Emisiones_CO2_CO2eq_LA[[#This Row],[País]],IFERROR(Emisiones_CO2_CO2eq_LA[[#This Row],[Transporte (kilotoneladas CO₂e)]]-U332,0),0)</f>
        <v>4000</v>
      </c>
      <c r="W333">
        <f>IF(A332=Emisiones_CO2_CO2eq_LA[[#This Row],[País]],IFERROR(((Emisiones_CO2_CO2eq_LA[[#This Row],[Transporte (kilotoneladas CO₂e)]]-U332)/U332)*100,0),0)</f>
        <v>4.3620501635768809</v>
      </c>
      <c r="X333">
        <v>1.01151028950122</v>
      </c>
      <c r="Y333">
        <v>55000</v>
      </c>
      <c r="Z333">
        <f>IF(A332=Emisiones_CO2_CO2eq_LA[[#This Row],[País]],IFERROR(Emisiones_CO2_CO2eq_LA[[#This Row],[Manufactura y Construcción (kilotoneladas CO₂e)]]-Y332,0),0)</f>
        <v>100</v>
      </c>
      <c r="AA333">
        <f>IF(A332=Emisiones_CO2_CO2eq_LA[[#This Row],[País]],IFERROR(((Emisiones_CO2_CO2eq_LA[[#This Row],[Manufactura y Construcción (kilotoneladas CO₂e)]]-Y332)/Y332)*100,0),0)</f>
        <v>0.18214936247723132</v>
      </c>
      <c r="AB333">
        <v>0.58132775258690805</v>
      </c>
      <c r="AC333">
        <v>13290</v>
      </c>
      <c r="AD333">
        <f>IF(A332=Emisiones_CO2_CO2eq_LA[[#This Row],[País]],IFERROR(Emisiones_CO2_CO2eq_LA[[#This Row],[Emisiones Fugitivas (kilotoneladas CO₂e)]]-AC332,0),0)</f>
        <v>4260</v>
      </c>
      <c r="AE333">
        <f>IF(A332=Emisiones_CO2_CO2eq_LA[[#This Row],[País]],IFERROR(((Emisiones_CO2_CO2eq_LA[[#This Row],[Emisiones Fugitivas (kilotoneladas CO₂e)]]-AC332)/AC332)*100,0),0)</f>
        <v>47.176079734219265</v>
      </c>
      <c r="AF333">
        <v>0.14046992421599999</v>
      </c>
      <c r="AG333">
        <v>141500</v>
      </c>
      <c r="AH333">
        <f>IF(A332=Emisiones_CO2_CO2eq_LA[[#This Row],[País]],IFERROR(Emisiones_CO2_CO2eq_LA[[#This Row],[Electricidad y Calor (kilotoneladas CO₂e)]]-AG332,0),0)</f>
        <v>14200</v>
      </c>
      <c r="AI333">
        <f>IF(A332=Emisiones_CO2_CO2eq_LA[[#This Row],[País]],IFERROR(((Emisiones_CO2_CO2eq_LA[[#This Row],[Electricidad y Calor (kilotoneladas CO₂e)]]-AG332)/AG332)*100,0),0)</f>
        <v>11.154752553024352</v>
      </c>
      <c r="AJ333">
        <v>1.49559776347359</v>
      </c>
    </row>
    <row r="334" spans="1:36" x14ac:dyDescent="0.25">
      <c r="A334" t="s">
        <v>221</v>
      </c>
      <c r="B334" t="s">
        <v>453</v>
      </c>
      <c r="C334" t="s">
        <v>222</v>
      </c>
      <c r="D334">
        <v>1998</v>
      </c>
      <c r="E334">
        <v>25900</v>
      </c>
      <c r="F334">
        <f>IF(A333=Emisiones_CO2_CO2eq_LA[[#This Row],[País]],IFERROR(Emisiones_CO2_CO2eq_LA[[#This Row],[Edificios (kilotoneladas CO₂e)]]-E333,0),0)</f>
        <v>1100</v>
      </c>
      <c r="G334">
        <f>IF(A333=Emisiones_CO2_CO2eq_LA[[#This Row],[País]],IFERROR(((Emisiones_CO2_CO2eq_LA[[#This Row],[Edificios (kilotoneladas CO₂e)]]-E333)/E333)*100,0),0)</f>
        <v>4.435483870967742</v>
      </c>
      <c r="H334">
        <v>0.26963437994503198</v>
      </c>
      <c r="I334">
        <v>15230</v>
      </c>
      <c r="J334">
        <f>IF(A333=Emisiones_CO2_CO2eq_LA[[#This Row],[País]],IFERROR(Emisiones_CO2_CO2eq_LA[[#This Row],[Industria (kilotoneladas CO₂e)]]-I333,0),0)</f>
        <v>560</v>
      </c>
      <c r="K334">
        <f>IF(A333=Emisiones_CO2_CO2eq_LA[[#This Row],[País]],IFERROR(((Emisiones_CO2_CO2eq_LA[[#This Row],[Industria (kilotoneladas CO₂e)]]-I333)/I333)*100,0),0)</f>
        <v>3.8173142467620997</v>
      </c>
      <c r="L334">
        <v>0.15855334388273501</v>
      </c>
      <c r="M334">
        <v>17230</v>
      </c>
      <c r="N334">
        <f>IF(A333=Emisiones_CO2_CO2eq_LA[[#This Row],[País]],IFERROR(Emisiones_CO2_CO2eq_LA[[#This Row],[UCTUS (kilotoneladas CO₂e)]]-M333,0),0)</f>
        <v>0</v>
      </c>
      <c r="O334">
        <f>IF(A333=Emisiones_CO2_CO2eq_LA[[#This Row],[País]],IFERROR(((Emisiones_CO2_CO2eq_LA[[#This Row],[UCTUS (kilotoneladas CO₂e)]]-M333)/M333)*100,0),0)</f>
        <v>0</v>
      </c>
      <c r="P334">
        <v>0.17937453152327801</v>
      </c>
      <c r="Q334">
        <v>6000</v>
      </c>
      <c r="R334">
        <f>IF(A333=Emisiones_CO2_CO2eq_LA[[#This Row],[País]],IFERROR(Emisiones_CO2_CO2eq_LA[[#This Row],[Otras Quemas de Combustible (kilotoneladas CO₂e)]]-Q333,0),0)</f>
        <v>0</v>
      </c>
      <c r="S334">
        <f>IF(A333=Emisiones_CO2_CO2eq_LA[[#This Row],[País]],IFERROR(((Emisiones_CO2_CO2eq_LA[[#This Row],[Otras Quemas de Combustible (kilotoneladas CO₂e)]]-Q333)/Q333)*100,0),0)</f>
        <v>0</v>
      </c>
      <c r="T334">
        <v>0.06</v>
      </c>
      <c r="U334">
        <v>98300</v>
      </c>
      <c r="V334">
        <f>IF(A333=Emisiones_CO2_CO2eq_LA[[#This Row],[País]],IFERROR(Emisiones_CO2_CO2eq_LA[[#This Row],[Transporte (kilotoneladas CO₂e)]]-U333,0),0)</f>
        <v>2600</v>
      </c>
      <c r="W334">
        <f>IF(A333=Emisiones_CO2_CO2eq_LA[[#This Row],[País]],IFERROR(((Emisiones_CO2_CO2eq_LA[[#This Row],[Transporte (kilotoneladas CO₂e)]]-U333)/U333)*100,0),0)</f>
        <v>2.7168234064785786</v>
      </c>
      <c r="X334">
        <v>1.02336137253268</v>
      </c>
      <c r="Y334">
        <v>56400</v>
      </c>
      <c r="Z334">
        <f>IF(A333=Emisiones_CO2_CO2eq_LA[[#This Row],[País]],IFERROR(Emisiones_CO2_CO2eq_LA[[#This Row],[Manufactura y Construcción (kilotoneladas CO₂e)]]-Y333,0),0)</f>
        <v>1400</v>
      </c>
      <c r="AA334">
        <f>IF(A333=Emisiones_CO2_CO2eq_LA[[#This Row],[País]],IFERROR(((Emisiones_CO2_CO2eq_LA[[#This Row],[Manufactura y Construcción (kilotoneladas CO₂e)]]-Y333)/Y333)*100,0),0)</f>
        <v>2.5454545454545454</v>
      </c>
      <c r="AB334">
        <v>0.58715749146331297</v>
      </c>
      <c r="AC334">
        <v>14330</v>
      </c>
      <c r="AD334">
        <f>IF(A333=Emisiones_CO2_CO2eq_LA[[#This Row],[País]],IFERROR(Emisiones_CO2_CO2eq_LA[[#This Row],[Emisiones Fugitivas (kilotoneladas CO₂e)]]-AC333,0),0)</f>
        <v>1040</v>
      </c>
      <c r="AE334">
        <f>IF(A333=Emisiones_CO2_CO2eq_LA[[#This Row],[País]],IFERROR(((Emisiones_CO2_CO2eq_LA[[#This Row],[Emisiones Fugitivas (kilotoneladas CO₂e)]]-AC333)/AC333)*100,0),0)</f>
        <v>7.8254326561324303</v>
      </c>
      <c r="AF334">
        <v>0.14918380944449</v>
      </c>
      <c r="AG334">
        <v>158800</v>
      </c>
      <c r="AH334">
        <f>IF(A333=Emisiones_CO2_CO2eq_LA[[#This Row],[País]],IFERROR(Emisiones_CO2_CO2eq_LA[[#This Row],[Electricidad y Calor (kilotoneladas CO₂e)]]-AG333,0),0)</f>
        <v>17300</v>
      </c>
      <c r="AI334">
        <f>IF(A333=Emisiones_CO2_CO2eq_LA[[#This Row],[País]],IFERROR(((Emisiones_CO2_CO2eq_LA[[#This Row],[Electricidad y Calor (kilotoneladas CO₂e)]]-AG333)/AG333)*100,0),0)</f>
        <v>12.226148409893993</v>
      </c>
      <c r="AJ334">
        <v>1.6532022986591099</v>
      </c>
    </row>
    <row r="335" spans="1:36" x14ac:dyDescent="0.25">
      <c r="A335" t="s">
        <v>221</v>
      </c>
      <c r="B335" t="s">
        <v>453</v>
      </c>
      <c r="C335" t="s">
        <v>222</v>
      </c>
      <c r="D335">
        <v>1999</v>
      </c>
      <c r="E335">
        <v>23600</v>
      </c>
      <c r="F335">
        <f>IF(A334=Emisiones_CO2_CO2eq_LA[[#This Row],[País]],IFERROR(Emisiones_CO2_CO2eq_LA[[#This Row],[Edificios (kilotoneladas CO₂e)]]-E334,0),0)</f>
        <v>-2300</v>
      </c>
      <c r="G335">
        <f>IF(A334=Emisiones_CO2_CO2eq_LA[[#This Row],[País]],IFERROR(((Emisiones_CO2_CO2eq_LA[[#This Row],[Edificios (kilotoneladas CO₂e)]]-E334)/E334)*100,0),0)</f>
        <v>-8.8803088803088812</v>
      </c>
      <c r="H335">
        <v>0.24208852643996501</v>
      </c>
      <c r="I335">
        <v>15710</v>
      </c>
      <c r="J335">
        <f>IF(A334=Emisiones_CO2_CO2eq_LA[[#This Row],[País]],IFERROR(Emisiones_CO2_CO2eq_LA[[#This Row],[Industria (kilotoneladas CO₂e)]]-I334,0),0)</f>
        <v>480</v>
      </c>
      <c r="K335">
        <f>IF(A334=Emisiones_CO2_CO2eq_LA[[#This Row],[País]],IFERROR(((Emisiones_CO2_CO2eq_LA[[#This Row],[Industria (kilotoneladas CO₂e)]]-I334)/I334)*100,0),0)</f>
        <v>3.1516743269862113</v>
      </c>
      <c r="L335">
        <v>0.16115299789711199</v>
      </c>
      <c r="M335">
        <v>17230</v>
      </c>
      <c r="N335">
        <f>IF(A334=Emisiones_CO2_CO2eq_LA[[#This Row],[País]],IFERROR(Emisiones_CO2_CO2eq_LA[[#This Row],[UCTUS (kilotoneladas CO₂e)]]-M334,0),0)</f>
        <v>0</v>
      </c>
      <c r="O335">
        <f>IF(A334=Emisiones_CO2_CO2eq_LA[[#This Row],[País]],IFERROR(((Emisiones_CO2_CO2eq_LA[[#This Row],[UCTUS (kilotoneladas CO₂e)]]-M334)/M334)*100,0),0)</f>
        <v>0</v>
      </c>
      <c r="P335">
        <v>0.17674514027799099</v>
      </c>
      <c r="Q335">
        <v>6600</v>
      </c>
      <c r="R335">
        <f>IF(A334=Emisiones_CO2_CO2eq_LA[[#This Row],[País]],IFERROR(Emisiones_CO2_CO2eq_LA[[#This Row],[Otras Quemas de Combustible (kilotoneladas CO₂e)]]-Q334,0),0)</f>
        <v>600</v>
      </c>
      <c r="S335">
        <f>IF(A334=Emisiones_CO2_CO2eq_LA[[#This Row],[País]],IFERROR(((Emisiones_CO2_CO2eq_LA[[#This Row],[Otras Quemas de Combustible (kilotoneladas CO₂e)]]-Q334)/Q334)*100,0),0)</f>
        <v>10</v>
      </c>
      <c r="T335">
        <v>7.0000000000000007E-2</v>
      </c>
      <c r="U335">
        <v>101100</v>
      </c>
      <c r="V335">
        <f>IF(A334=Emisiones_CO2_CO2eq_LA[[#This Row],[País]],IFERROR(Emisiones_CO2_CO2eq_LA[[#This Row],[Transporte (kilotoneladas CO₂e)]]-U334,0),0)</f>
        <v>2800</v>
      </c>
      <c r="W335">
        <f>IF(A334=Emisiones_CO2_CO2eq_LA[[#This Row],[País]],IFERROR(((Emisiones_CO2_CO2eq_LA[[#This Row],[Transporte (kilotoneladas CO₂e)]]-U334)/U334)*100,0),0)</f>
        <v>2.8484231943031535</v>
      </c>
      <c r="X335">
        <v>1.0370826280966301</v>
      </c>
      <c r="Y335">
        <v>51800</v>
      </c>
      <c r="Z335">
        <f>IF(A334=Emisiones_CO2_CO2eq_LA[[#This Row],[País]],IFERROR(Emisiones_CO2_CO2eq_LA[[#This Row],[Manufactura y Construcción (kilotoneladas CO₂e)]]-Y334,0),0)</f>
        <v>-4600</v>
      </c>
      <c r="AA335">
        <f>IF(A334=Emisiones_CO2_CO2eq_LA[[#This Row],[País]],IFERROR(((Emisiones_CO2_CO2eq_LA[[#This Row],[Manufactura y Construcción (kilotoneladas CO₂e)]]-Y334)/Y334)*100,0),0)</f>
        <v>-8.1560283687943276</v>
      </c>
      <c r="AB335">
        <v>0.531363799558906</v>
      </c>
      <c r="AC335">
        <v>10670</v>
      </c>
      <c r="AD335">
        <f>IF(A334=Emisiones_CO2_CO2eq_LA[[#This Row],[País]],IFERROR(Emisiones_CO2_CO2eq_LA[[#This Row],[Emisiones Fugitivas (kilotoneladas CO₂e)]]-AC334,0),0)</f>
        <v>-3660</v>
      </c>
      <c r="AE335">
        <f>IF(A334=Emisiones_CO2_CO2eq_LA[[#This Row],[País]],IFERROR(((Emisiones_CO2_CO2eq_LA[[#This Row],[Emisiones Fugitivas (kilotoneladas CO₂e)]]-AC334)/AC334)*100,0),0)</f>
        <v>-25.540823447313326</v>
      </c>
      <c r="AF335">
        <v>0.109452736318407</v>
      </c>
      <c r="AG335">
        <v>152800</v>
      </c>
      <c r="AH335">
        <f>IF(A334=Emisiones_CO2_CO2eq_LA[[#This Row],[País]],IFERROR(Emisiones_CO2_CO2eq_LA[[#This Row],[Electricidad y Calor (kilotoneladas CO₂e)]]-AG334,0),0)</f>
        <v>-6000</v>
      </c>
      <c r="AI335">
        <f>IF(A334=Emisiones_CO2_CO2eq_LA[[#This Row],[País]],IFERROR(((Emisiones_CO2_CO2eq_LA[[#This Row],[Electricidad y Calor (kilotoneladas CO₂e)]]-AG334)/AG334)*100,0),0)</f>
        <v>-3.7783375314861463</v>
      </c>
      <c r="AJ335">
        <v>1.5674206288146799</v>
      </c>
    </row>
    <row r="336" spans="1:36" x14ac:dyDescent="0.25">
      <c r="A336" t="s">
        <v>221</v>
      </c>
      <c r="B336" t="s">
        <v>453</v>
      </c>
      <c r="C336" t="s">
        <v>222</v>
      </c>
      <c r="D336">
        <v>2000</v>
      </c>
      <c r="E336">
        <v>26200</v>
      </c>
      <c r="F336">
        <f>IF(A335=Emisiones_CO2_CO2eq_LA[[#This Row],[País]],IFERROR(Emisiones_CO2_CO2eq_LA[[#This Row],[Edificios (kilotoneladas CO₂e)]]-E335,0),0)</f>
        <v>2600</v>
      </c>
      <c r="G336">
        <f>IF(A335=Emisiones_CO2_CO2eq_LA[[#This Row],[País]],IFERROR(((Emisiones_CO2_CO2eq_LA[[#This Row],[Edificios (kilotoneladas CO₂e)]]-E335)/E335)*100,0),0)</f>
        <v>11.016949152542372</v>
      </c>
      <c r="H336">
        <v>0.26491405460060602</v>
      </c>
      <c r="I336">
        <v>16399.999999999898</v>
      </c>
      <c r="J336">
        <f>IF(A335=Emisiones_CO2_CO2eq_LA[[#This Row],[País]],IFERROR(Emisiones_CO2_CO2eq_LA[[#This Row],[Industria (kilotoneladas CO₂e)]]-I335,0),0)</f>
        <v>689.99999999989814</v>
      </c>
      <c r="K336">
        <f>IF(A335=Emisiones_CO2_CO2eq_LA[[#This Row],[País]],IFERROR(((Emisiones_CO2_CO2eq_LA[[#This Row],[Industria (kilotoneladas CO₂e)]]-I335)/I335)*100,0),0)</f>
        <v>4.3921069382552389</v>
      </c>
      <c r="L336">
        <v>0.16582406471183</v>
      </c>
      <c r="M336">
        <v>17230</v>
      </c>
      <c r="N336">
        <f>IF(A335=Emisiones_CO2_CO2eq_LA[[#This Row],[País]],IFERROR(Emisiones_CO2_CO2eq_LA[[#This Row],[UCTUS (kilotoneladas CO₂e)]]-M335,0),0)</f>
        <v>0</v>
      </c>
      <c r="O336">
        <f>IF(A335=Emisiones_CO2_CO2eq_LA[[#This Row],[País]],IFERROR(((Emisiones_CO2_CO2eq_LA[[#This Row],[UCTUS (kilotoneladas CO₂e)]]-M335)/M335)*100,0),0)</f>
        <v>0</v>
      </c>
      <c r="P336">
        <v>0.174216380182002</v>
      </c>
      <c r="Q336">
        <v>6600</v>
      </c>
      <c r="R336">
        <f>IF(A335=Emisiones_CO2_CO2eq_LA[[#This Row],[País]],IFERROR(Emisiones_CO2_CO2eq_LA[[#This Row],[Otras Quemas de Combustible (kilotoneladas CO₂e)]]-Q335,0),0)</f>
        <v>0</v>
      </c>
      <c r="S336">
        <f>IF(A335=Emisiones_CO2_CO2eq_LA[[#This Row],[País]],IFERROR(((Emisiones_CO2_CO2eq_LA[[#This Row],[Otras Quemas de Combustible (kilotoneladas CO₂e)]]-Q335)/Q335)*100,0),0)</f>
        <v>0</v>
      </c>
      <c r="T336">
        <v>7.0000000000000007E-2</v>
      </c>
      <c r="U336">
        <v>105600</v>
      </c>
      <c r="V336">
        <f>IF(A335=Emisiones_CO2_CO2eq_LA[[#This Row],[País]],IFERROR(Emisiones_CO2_CO2eq_LA[[#This Row],[Transporte (kilotoneladas CO₂e)]]-U335,0),0)</f>
        <v>4500</v>
      </c>
      <c r="W336">
        <f>IF(A335=Emisiones_CO2_CO2eq_LA[[#This Row],[País]],IFERROR(((Emisiones_CO2_CO2eq_LA[[#This Row],[Transporte (kilotoneladas CO₂e)]]-U335)/U335)*100,0),0)</f>
        <v>4.4510385756676563</v>
      </c>
      <c r="X336">
        <v>1.0677451971688501</v>
      </c>
      <c r="Y336">
        <v>52900</v>
      </c>
      <c r="Z336">
        <f>IF(A335=Emisiones_CO2_CO2eq_LA[[#This Row],[País]],IFERROR(Emisiones_CO2_CO2eq_LA[[#This Row],[Manufactura y Construcción (kilotoneladas CO₂e)]]-Y335,0),0)</f>
        <v>1100</v>
      </c>
      <c r="AA336">
        <f>IF(A335=Emisiones_CO2_CO2eq_LA[[#This Row],[País]],IFERROR(((Emisiones_CO2_CO2eq_LA[[#This Row],[Manufactura y Construcción (kilotoneladas CO₂e)]]-Y335)/Y335)*100,0),0)</f>
        <v>2.1235521235521233</v>
      </c>
      <c r="AB336">
        <v>0.53488372093023195</v>
      </c>
      <c r="AC336">
        <v>10180</v>
      </c>
      <c r="AD336">
        <f>IF(A335=Emisiones_CO2_CO2eq_LA[[#This Row],[País]],IFERROR(Emisiones_CO2_CO2eq_LA[[#This Row],[Emisiones Fugitivas (kilotoneladas CO₂e)]]-AC335,0),0)</f>
        <v>-490</v>
      </c>
      <c r="AE336">
        <f>IF(A335=Emisiones_CO2_CO2eq_LA[[#This Row],[País]],IFERROR(((Emisiones_CO2_CO2eq_LA[[#This Row],[Emisiones Fugitivas (kilotoneladas CO₂e)]]-AC335)/AC335)*100,0),0)</f>
        <v>-4.5923149015932525</v>
      </c>
      <c r="AF336">
        <v>0.102932254802831</v>
      </c>
      <c r="AG336">
        <v>168500</v>
      </c>
      <c r="AH336">
        <f>IF(A335=Emisiones_CO2_CO2eq_LA[[#This Row],[País]],IFERROR(Emisiones_CO2_CO2eq_LA[[#This Row],[Electricidad y Calor (kilotoneladas CO₂e)]]-AG335,0),0)</f>
        <v>15700</v>
      </c>
      <c r="AI336">
        <f>IF(A335=Emisiones_CO2_CO2eq_LA[[#This Row],[País]],IFERROR(((Emisiones_CO2_CO2eq_LA[[#This Row],[Electricidad y Calor (kilotoneladas CO₂e)]]-AG335)/AG335)*100,0),0)</f>
        <v>10.274869109947645</v>
      </c>
      <c r="AJ336">
        <v>1.7037411526794699</v>
      </c>
    </row>
    <row r="337" spans="1:36" x14ac:dyDescent="0.25">
      <c r="A337" t="s">
        <v>221</v>
      </c>
      <c r="B337" t="s">
        <v>453</v>
      </c>
      <c r="C337" t="s">
        <v>222</v>
      </c>
      <c r="D337">
        <v>2001</v>
      </c>
      <c r="E337">
        <v>25800</v>
      </c>
      <c r="F337">
        <f>IF(A336=Emisiones_CO2_CO2eq_LA[[#This Row],[País]],IFERROR(Emisiones_CO2_CO2eq_LA[[#This Row],[Edificios (kilotoneladas CO₂e)]]-E336,0),0)</f>
        <v>-400</v>
      </c>
      <c r="G337">
        <f>IF(A336=Emisiones_CO2_CO2eq_LA[[#This Row],[País]],IFERROR(((Emisiones_CO2_CO2eq_LA[[#This Row],[Edificios (kilotoneladas CO₂e)]]-E336)/E336)*100,0),0)</f>
        <v>-1.5267175572519083</v>
      </c>
      <c r="H337">
        <v>0.25723344433587902</v>
      </c>
      <c r="I337">
        <v>15990</v>
      </c>
      <c r="J337">
        <f>IF(A336=Emisiones_CO2_CO2eq_LA[[#This Row],[País]],IFERROR(Emisiones_CO2_CO2eq_LA[[#This Row],[Industria (kilotoneladas CO₂e)]]-I336,0),0)</f>
        <v>-409.99999999989814</v>
      </c>
      <c r="K337">
        <f>IF(A336=Emisiones_CO2_CO2eq_LA[[#This Row],[País]],IFERROR(((Emisiones_CO2_CO2eq_LA[[#This Row],[Industria (kilotoneladas CO₂e)]]-I336)/I336)*100,0),0)</f>
        <v>-2.4999999999993943</v>
      </c>
      <c r="L337">
        <v>0.15942491375700399</v>
      </c>
      <c r="M337">
        <v>17600</v>
      </c>
      <c r="N337">
        <f>IF(A336=Emisiones_CO2_CO2eq_LA[[#This Row],[País]],IFERROR(Emisiones_CO2_CO2eq_LA[[#This Row],[UCTUS (kilotoneladas CO₂e)]]-M336,0),0)</f>
        <v>370</v>
      </c>
      <c r="O337">
        <f>IF(A336=Emisiones_CO2_CO2eq_LA[[#This Row],[País]],IFERROR(((Emisiones_CO2_CO2eq_LA[[#This Row],[UCTUS (kilotoneladas CO₂e)]]-M336)/M336)*100,0),0)</f>
        <v>2.1474172954149737</v>
      </c>
      <c r="P337">
        <v>0.17547707830664599</v>
      </c>
      <c r="Q337">
        <v>6500</v>
      </c>
      <c r="R337">
        <f>IF(A336=Emisiones_CO2_CO2eq_LA[[#This Row],[País]],IFERROR(Emisiones_CO2_CO2eq_LA[[#This Row],[Otras Quemas de Combustible (kilotoneladas CO₂e)]]-Q336,0),0)</f>
        <v>-100</v>
      </c>
      <c r="S337">
        <f>IF(A336=Emisiones_CO2_CO2eq_LA[[#This Row],[País]],IFERROR(((Emisiones_CO2_CO2eq_LA[[#This Row],[Otras Quemas de Combustible (kilotoneladas CO₂e)]]-Q336)/Q336)*100,0),0)</f>
        <v>-1.5151515151515151</v>
      </c>
      <c r="T337">
        <v>0.06</v>
      </c>
      <c r="U337">
        <v>107900</v>
      </c>
      <c r="V337">
        <f>IF(A336=Emisiones_CO2_CO2eq_LA[[#This Row],[País]],IFERROR(Emisiones_CO2_CO2eq_LA[[#This Row],[Transporte (kilotoneladas CO₂e)]]-U336,0),0)</f>
        <v>2300</v>
      </c>
      <c r="W337">
        <f>IF(A336=Emisiones_CO2_CO2eq_LA[[#This Row],[País]],IFERROR(((Emisiones_CO2_CO2eq_LA[[#This Row],[Transporte (kilotoneladas CO₂e)]]-U336)/U336)*100,0),0)</f>
        <v>2.1780303030303032</v>
      </c>
      <c r="X337">
        <v>1.0757941334822201</v>
      </c>
      <c r="Y337">
        <v>47900</v>
      </c>
      <c r="Z337">
        <f>IF(A336=Emisiones_CO2_CO2eq_LA[[#This Row],[País]],IFERROR(Emisiones_CO2_CO2eq_LA[[#This Row],[Manufactura y Construcción (kilotoneladas CO₂e)]]-Y336,0),0)</f>
        <v>-5000</v>
      </c>
      <c r="AA337">
        <f>IF(A336=Emisiones_CO2_CO2eq_LA[[#This Row],[País]],IFERROR(((Emisiones_CO2_CO2eq_LA[[#This Row],[Manufactura y Construcción (kilotoneladas CO₂e)]]-Y336)/Y336)*100,0),0)</f>
        <v>-9.4517958412098295</v>
      </c>
      <c r="AB337">
        <v>0.47757682107320099</v>
      </c>
      <c r="AC337">
        <v>8100</v>
      </c>
      <c r="AD337">
        <f>IF(A336=Emisiones_CO2_CO2eq_LA[[#This Row],[País]],IFERROR(Emisiones_CO2_CO2eq_LA[[#This Row],[Emisiones Fugitivas (kilotoneladas CO₂e)]]-AC336,0),0)</f>
        <v>-2080</v>
      </c>
      <c r="AE337">
        <f>IF(A336=Emisiones_CO2_CO2eq_LA[[#This Row],[País]],IFERROR(((Emisiones_CO2_CO2eq_LA[[#This Row],[Emisiones Fugitivas (kilotoneladas CO₂e)]]-AC336)/AC336)*100,0),0)</f>
        <v>-20.43222003929273</v>
      </c>
      <c r="AF337">
        <v>8.0759337175217799E-2</v>
      </c>
      <c r="AG337">
        <v>172600</v>
      </c>
      <c r="AH337">
        <f>IF(A336=Emisiones_CO2_CO2eq_LA[[#This Row],[País]],IFERROR(Emisiones_CO2_CO2eq_LA[[#This Row],[Electricidad y Calor (kilotoneladas CO₂e)]]-AG336,0),0)</f>
        <v>4100</v>
      </c>
      <c r="AI337">
        <f>IF(A336=Emisiones_CO2_CO2eq_LA[[#This Row],[País]],IFERROR(((Emisiones_CO2_CO2eq_LA[[#This Row],[Electricidad y Calor (kilotoneladas CO₂e)]]-AG336)/AG336)*100,0),0)</f>
        <v>2.4332344213649848</v>
      </c>
      <c r="AJ337">
        <v>1.72087180202995</v>
      </c>
    </row>
    <row r="338" spans="1:36" x14ac:dyDescent="0.25">
      <c r="A338" t="s">
        <v>221</v>
      </c>
      <c r="B338" t="s">
        <v>453</v>
      </c>
      <c r="C338" t="s">
        <v>222</v>
      </c>
      <c r="D338">
        <v>2002</v>
      </c>
      <c r="E338">
        <v>26000</v>
      </c>
      <c r="F338">
        <f>IF(A337=Emisiones_CO2_CO2eq_LA[[#This Row],[País]],IFERROR(Emisiones_CO2_CO2eq_LA[[#This Row],[Edificios (kilotoneladas CO₂e)]]-E337,0),0)</f>
        <v>200</v>
      </c>
      <c r="G338">
        <f>IF(A337=Emisiones_CO2_CO2eq_LA[[#This Row],[País]],IFERROR(((Emisiones_CO2_CO2eq_LA[[#This Row],[Edificios (kilotoneladas CO₂e)]]-E337)/E337)*100,0),0)</f>
        <v>0.77519379844961245</v>
      </c>
      <c r="H338">
        <v>0.25569159659733398</v>
      </c>
      <c r="I338">
        <v>16550</v>
      </c>
      <c r="J338">
        <f>IF(A337=Emisiones_CO2_CO2eq_LA[[#This Row],[País]],IFERROR(Emisiones_CO2_CO2eq_LA[[#This Row],[Industria (kilotoneladas CO₂e)]]-I337,0),0)</f>
        <v>560</v>
      </c>
      <c r="K338">
        <f>IF(A337=Emisiones_CO2_CO2eq_LA[[#This Row],[País]],IFERROR(((Emisiones_CO2_CO2eq_LA[[#This Row],[Industria (kilotoneladas CO₂e)]]-I337)/I337)*100,0),0)</f>
        <v>3.5021888680425266</v>
      </c>
      <c r="L338">
        <v>0.16275753552638</v>
      </c>
      <c r="M338">
        <v>17600</v>
      </c>
      <c r="N338">
        <f>IF(A337=Emisiones_CO2_CO2eq_LA[[#This Row],[País]],IFERROR(Emisiones_CO2_CO2eq_LA[[#This Row],[UCTUS (kilotoneladas CO₂e)]]-M337,0),0)</f>
        <v>0</v>
      </c>
      <c r="O338">
        <f>IF(A337=Emisiones_CO2_CO2eq_LA[[#This Row],[País]],IFERROR(((Emisiones_CO2_CO2eq_LA[[#This Row],[UCTUS (kilotoneladas CO₂e)]]-M337)/M337)*100,0),0)</f>
        <v>0</v>
      </c>
      <c r="P338">
        <v>0.17308354231204201</v>
      </c>
      <c r="Q338">
        <v>6300</v>
      </c>
      <c r="R338">
        <f>IF(A337=Emisiones_CO2_CO2eq_LA[[#This Row],[País]],IFERROR(Emisiones_CO2_CO2eq_LA[[#This Row],[Otras Quemas de Combustible (kilotoneladas CO₂e)]]-Q337,0),0)</f>
        <v>-200</v>
      </c>
      <c r="S338">
        <f>IF(A337=Emisiones_CO2_CO2eq_LA[[#This Row],[País]],IFERROR(((Emisiones_CO2_CO2eq_LA[[#This Row],[Otras Quemas de Combustible (kilotoneladas CO₂e)]]-Q337)/Q337)*100,0),0)</f>
        <v>-3.0769230769230771</v>
      </c>
      <c r="T338">
        <v>0.06</v>
      </c>
      <c r="U338">
        <v>109800</v>
      </c>
      <c r="V338">
        <f>IF(A337=Emisiones_CO2_CO2eq_LA[[#This Row],[País]],IFERROR(Emisiones_CO2_CO2eq_LA[[#This Row],[Transporte (kilotoneladas CO₂e)]]-U337,0),0)</f>
        <v>1900</v>
      </c>
      <c r="W338">
        <f>IF(A337=Emisiones_CO2_CO2eq_LA[[#This Row],[País]],IFERROR(((Emisiones_CO2_CO2eq_LA[[#This Row],[Transporte (kilotoneladas CO₂e)]]-U337)/U337)*100,0),0)</f>
        <v>1.7608897126969416</v>
      </c>
      <c r="X338">
        <v>1.0798052810148899</v>
      </c>
      <c r="Y338">
        <v>51500</v>
      </c>
      <c r="Z338">
        <f>IF(A337=Emisiones_CO2_CO2eq_LA[[#This Row],[País]],IFERROR(Emisiones_CO2_CO2eq_LA[[#This Row],[Manufactura y Construcción (kilotoneladas CO₂e)]]-Y337,0),0)</f>
        <v>3600</v>
      </c>
      <c r="AA338">
        <f>IF(A337=Emisiones_CO2_CO2eq_LA[[#This Row],[País]],IFERROR(((Emisiones_CO2_CO2eq_LA[[#This Row],[Manufactura y Construcción (kilotoneladas CO₂e)]]-Y337)/Y337)*100,0),0)</f>
        <v>7.5156576200417531</v>
      </c>
      <c r="AB338">
        <v>0.50646604710625898</v>
      </c>
      <c r="AC338">
        <v>6070</v>
      </c>
      <c r="AD338">
        <f>IF(A337=Emisiones_CO2_CO2eq_LA[[#This Row],[País]],IFERROR(Emisiones_CO2_CO2eq_LA[[#This Row],[Emisiones Fugitivas (kilotoneladas CO₂e)]]-AC337,0),0)</f>
        <v>-2030</v>
      </c>
      <c r="AE338">
        <f>IF(A337=Emisiones_CO2_CO2eq_LA[[#This Row],[País]],IFERROR(((Emisiones_CO2_CO2eq_LA[[#This Row],[Emisiones Fugitivas (kilotoneladas CO₂e)]]-AC337)/AC337)*100,0),0)</f>
        <v>-25.061728395061728</v>
      </c>
      <c r="AF338">
        <v>5.9694153513300797E-2</v>
      </c>
      <c r="AG338">
        <v>174600</v>
      </c>
      <c r="AH338">
        <f>IF(A337=Emisiones_CO2_CO2eq_LA[[#This Row],[País]],IFERROR(Emisiones_CO2_CO2eq_LA[[#This Row],[Electricidad y Calor (kilotoneladas CO₂e)]]-AG337,0),0)</f>
        <v>2000</v>
      </c>
      <c r="AI338">
        <f>IF(A337=Emisiones_CO2_CO2eq_LA[[#This Row],[País]],IFERROR(((Emisiones_CO2_CO2eq_LA[[#This Row],[Electricidad y Calor (kilotoneladas CO₂e)]]-AG337)/AG337)*100,0),0)</f>
        <v>1.1587485515643106</v>
      </c>
      <c r="AJ338">
        <v>1.7170674140728699</v>
      </c>
    </row>
    <row r="339" spans="1:36" x14ac:dyDescent="0.25">
      <c r="A339" t="s">
        <v>221</v>
      </c>
      <c r="B339" t="s">
        <v>453</v>
      </c>
      <c r="C339" t="s">
        <v>222</v>
      </c>
      <c r="D339">
        <v>2003</v>
      </c>
      <c r="E339">
        <v>24800</v>
      </c>
      <c r="F339">
        <f>IF(A338=Emisiones_CO2_CO2eq_LA[[#This Row],[País]],IFERROR(Emisiones_CO2_CO2eq_LA[[#This Row],[Edificios (kilotoneladas CO₂e)]]-E338,0),0)</f>
        <v>-1200</v>
      </c>
      <c r="G339">
        <f>IF(A338=Emisiones_CO2_CO2eq_LA[[#This Row],[País]],IFERROR(((Emisiones_CO2_CO2eq_LA[[#This Row],[Edificios (kilotoneladas CO₂e)]]-E338)/E338)*100,0),0)</f>
        <v>-4.6153846153846159</v>
      </c>
      <c r="H339">
        <v>0.24058749915115199</v>
      </c>
      <c r="I339">
        <v>16680</v>
      </c>
      <c r="J339">
        <f>IF(A338=Emisiones_CO2_CO2eq_LA[[#This Row],[País]],IFERROR(Emisiones_CO2_CO2eq_LA[[#This Row],[Industria (kilotoneladas CO₂e)]]-I338,0),0)</f>
        <v>130</v>
      </c>
      <c r="K339">
        <f>IF(A338=Emisiones_CO2_CO2eq_LA[[#This Row],[País]],IFERROR(((Emisiones_CO2_CO2eq_LA[[#This Row],[Industria (kilotoneladas CO₂e)]]-I338)/I338)*100,0),0)</f>
        <v>0.78549848942598199</v>
      </c>
      <c r="L339">
        <v>0.16181449539682299</v>
      </c>
      <c r="M339">
        <v>17600</v>
      </c>
      <c r="N339">
        <f>IF(A338=Emisiones_CO2_CO2eq_LA[[#This Row],[País]],IFERROR(Emisiones_CO2_CO2eq_LA[[#This Row],[UCTUS (kilotoneladas CO₂e)]]-M338,0),0)</f>
        <v>0</v>
      </c>
      <c r="O339">
        <f>IF(A338=Emisiones_CO2_CO2eq_LA[[#This Row],[País]],IFERROR(((Emisiones_CO2_CO2eq_LA[[#This Row],[UCTUS (kilotoneladas CO₂e)]]-M338)/M338)*100,0),0)</f>
        <v>0</v>
      </c>
      <c r="P339">
        <v>0.170739515526624</v>
      </c>
      <c r="Q339">
        <v>6700</v>
      </c>
      <c r="R339">
        <f>IF(A338=Emisiones_CO2_CO2eq_LA[[#This Row],[País]],IFERROR(Emisiones_CO2_CO2eq_LA[[#This Row],[Otras Quemas de Combustible (kilotoneladas CO₂e)]]-Q338,0),0)</f>
        <v>400</v>
      </c>
      <c r="S339">
        <f>IF(A338=Emisiones_CO2_CO2eq_LA[[#This Row],[País]],IFERROR(((Emisiones_CO2_CO2eq_LA[[#This Row],[Otras Quemas de Combustible (kilotoneladas CO₂e)]]-Q338)/Q338)*100,0),0)</f>
        <v>6.3492063492063489</v>
      </c>
      <c r="T339">
        <v>0.06</v>
      </c>
      <c r="U339">
        <v>116400</v>
      </c>
      <c r="V339">
        <f>IF(A338=Emisiones_CO2_CO2eq_LA[[#This Row],[País]],IFERROR(Emisiones_CO2_CO2eq_LA[[#This Row],[Transporte (kilotoneladas CO₂e)]]-U338,0),0)</f>
        <v>6600</v>
      </c>
      <c r="W339">
        <f>IF(A338=Emisiones_CO2_CO2eq_LA[[#This Row],[País]],IFERROR(((Emisiones_CO2_CO2eq_LA[[#This Row],[Transporte (kilotoneladas CO₂e)]]-U338)/U338)*100,0),0)</f>
        <v>6.0109289617486334</v>
      </c>
      <c r="X339">
        <v>1.1292090685965399</v>
      </c>
      <c r="Y339">
        <v>52400</v>
      </c>
      <c r="Z339">
        <f>IF(A338=Emisiones_CO2_CO2eq_LA[[#This Row],[País]],IFERROR(Emisiones_CO2_CO2eq_LA[[#This Row],[Manufactura y Construcción (kilotoneladas CO₂e)]]-Y338,0),0)</f>
        <v>900</v>
      </c>
      <c r="AA339">
        <f>IF(A338=Emisiones_CO2_CO2eq_LA[[#This Row],[País]],IFERROR(((Emisiones_CO2_CO2eq_LA[[#This Row],[Manufactura y Construcción (kilotoneladas CO₂e)]]-Y338)/Y338)*100,0),0)</f>
        <v>1.7475728155339807</v>
      </c>
      <c r="AB339">
        <v>0.50833810304517801</v>
      </c>
      <c r="AC339">
        <v>5740</v>
      </c>
      <c r="AD339">
        <f>IF(A338=Emisiones_CO2_CO2eq_LA[[#This Row],[País]],IFERROR(Emisiones_CO2_CO2eq_LA[[#This Row],[Emisiones Fugitivas (kilotoneladas CO₂e)]]-AC338,0),0)</f>
        <v>-330</v>
      </c>
      <c r="AE339">
        <f>IF(A338=Emisiones_CO2_CO2eq_LA[[#This Row],[País]],IFERROR(((Emisiones_CO2_CO2eq_LA[[#This Row],[Emisiones Fugitivas (kilotoneladas CO₂e)]]-AC338)/AC338)*100,0),0)</f>
        <v>-5.4365733113673809</v>
      </c>
      <c r="AF339">
        <v>5.5684364722887798E-2</v>
      </c>
      <c r="AG339">
        <v>186400</v>
      </c>
      <c r="AH339">
        <f>IF(A338=Emisiones_CO2_CO2eq_LA[[#This Row],[País]],IFERROR(Emisiones_CO2_CO2eq_LA[[#This Row],[Electricidad y Calor (kilotoneladas CO₂e)]]-AG338,0),0)</f>
        <v>11800</v>
      </c>
      <c r="AI339">
        <f>IF(A338=Emisiones_CO2_CO2eq_LA[[#This Row],[País]],IFERROR(((Emisiones_CO2_CO2eq_LA[[#This Row],[Electricidad y Calor (kilotoneladas CO₂e)]]-AG338)/AG338)*100,0),0)</f>
        <v>6.7583046964490263</v>
      </c>
      <c r="AJ339">
        <v>1.8082866871683401</v>
      </c>
    </row>
    <row r="340" spans="1:36" x14ac:dyDescent="0.25">
      <c r="A340" t="s">
        <v>221</v>
      </c>
      <c r="B340" t="s">
        <v>453</v>
      </c>
      <c r="C340" t="s">
        <v>222</v>
      </c>
      <c r="D340">
        <v>2004</v>
      </c>
      <c r="E340">
        <v>25400</v>
      </c>
      <c r="F340">
        <f>IF(A339=Emisiones_CO2_CO2eq_LA[[#This Row],[País]],IFERROR(Emisiones_CO2_CO2eq_LA[[#This Row],[Edificios (kilotoneladas CO₂e)]]-E339,0),0)</f>
        <v>600</v>
      </c>
      <c r="G340">
        <f>IF(A339=Emisiones_CO2_CO2eq_LA[[#This Row],[País]],IFERROR(((Emisiones_CO2_CO2eq_LA[[#This Row],[Edificios (kilotoneladas CO₂e)]]-E339)/E339)*100,0),0)</f>
        <v>2.4193548387096775</v>
      </c>
      <c r="H340">
        <v>0.243027316653111</v>
      </c>
      <c r="I340">
        <v>17290</v>
      </c>
      <c r="J340">
        <f>IF(A339=Emisiones_CO2_CO2eq_LA[[#This Row],[País]],IFERROR(Emisiones_CO2_CO2eq_LA[[#This Row],[Industria (kilotoneladas CO₂e)]]-I339,0),0)</f>
        <v>610</v>
      </c>
      <c r="K340">
        <f>IF(A339=Emisiones_CO2_CO2eq_LA[[#This Row],[País]],IFERROR(((Emisiones_CO2_CO2eq_LA[[#This Row],[Industria (kilotoneladas CO₂e)]]-I339)/I339)*100,0),0)</f>
        <v>3.6570743405275783</v>
      </c>
      <c r="L340">
        <v>0.16543079940678301</v>
      </c>
      <c r="M340">
        <v>17600</v>
      </c>
      <c r="N340">
        <f>IF(A339=Emisiones_CO2_CO2eq_LA[[#This Row],[País]],IFERROR(Emisiones_CO2_CO2eq_LA[[#This Row],[UCTUS (kilotoneladas CO₂e)]]-M339,0),0)</f>
        <v>0</v>
      </c>
      <c r="O340">
        <f>IF(A339=Emisiones_CO2_CO2eq_LA[[#This Row],[País]],IFERROR(((Emisiones_CO2_CO2eq_LA[[#This Row],[UCTUS (kilotoneladas CO₂e)]]-M339)/M339)*100,0),0)</f>
        <v>0</v>
      </c>
      <c r="P340">
        <v>0.168396880830502</v>
      </c>
      <c r="Q340">
        <v>7000</v>
      </c>
      <c r="R340">
        <f>IF(A339=Emisiones_CO2_CO2eq_LA[[#This Row],[País]],IFERROR(Emisiones_CO2_CO2eq_LA[[#This Row],[Otras Quemas de Combustible (kilotoneladas CO₂e)]]-Q339,0),0)</f>
        <v>300</v>
      </c>
      <c r="S340">
        <f>IF(A339=Emisiones_CO2_CO2eq_LA[[#This Row],[País]],IFERROR(((Emisiones_CO2_CO2eq_LA[[#This Row],[Otras Quemas de Combustible (kilotoneladas CO₂e)]]-Q339)/Q339)*100,0),0)</f>
        <v>4.4776119402985071</v>
      </c>
      <c r="T340">
        <v>7.0000000000000007E-2</v>
      </c>
      <c r="U340">
        <v>122800</v>
      </c>
      <c r="V340">
        <f>IF(A339=Emisiones_CO2_CO2eq_LA[[#This Row],[País]],IFERROR(Emisiones_CO2_CO2eq_LA[[#This Row],[Transporte (kilotoneladas CO₂e)]]-U339,0),0)</f>
        <v>6400</v>
      </c>
      <c r="W340">
        <f>IF(A339=Emisiones_CO2_CO2eq_LA[[#This Row],[País]],IFERROR(((Emisiones_CO2_CO2eq_LA[[#This Row],[Transporte (kilotoneladas CO₂e)]]-U339)/U339)*100,0),0)</f>
        <v>5.4982817869415808</v>
      </c>
      <c r="X340">
        <v>1.1749509639764599</v>
      </c>
      <c r="Y340">
        <v>56300</v>
      </c>
      <c r="Z340">
        <f>IF(A339=Emisiones_CO2_CO2eq_LA[[#This Row],[País]],IFERROR(Emisiones_CO2_CO2eq_LA[[#This Row],[Manufactura y Construcción (kilotoneladas CO₂e)]]-Y339,0),0)</f>
        <v>3900</v>
      </c>
      <c r="AA340">
        <f>IF(A339=Emisiones_CO2_CO2eq_LA[[#This Row],[País]],IFERROR(((Emisiones_CO2_CO2eq_LA[[#This Row],[Manufactura y Construcción (kilotoneladas CO₂e)]]-Y339)/Y339)*100,0),0)</f>
        <v>7.4427480916030531</v>
      </c>
      <c r="AB340">
        <v>0.53867865856575603</v>
      </c>
      <c r="AC340">
        <v>2790</v>
      </c>
      <c r="AD340">
        <f>IF(A339=Emisiones_CO2_CO2eq_LA[[#This Row],[País]],IFERROR(Emisiones_CO2_CO2eq_LA[[#This Row],[Emisiones Fugitivas (kilotoneladas CO₂e)]]-AC339,0),0)</f>
        <v>-2950</v>
      </c>
      <c r="AE340">
        <f>IF(A339=Emisiones_CO2_CO2eq_LA[[#This Row],[País]],IFERROR(((Emisiones_CO2_CO2eq_LA[[#This Row],[Emisiones Fugitivas (kilotoneladas CO₂e)]]-AC339)/AC339)*100,0),0)</f>
        <v>-51.393728222996515</v>
      </c>
      <c r="AF340">
        <v>2.6694732813471699E-2</v>
      </c>
      <c r="AG340">
        <v>184700</v>
      </c>
      <c r="AH340">
        <f>IF(A339=Emisiones_CO2_CO2eq_LA[[#This Row],[País]],IFERROR(Emisiones_CO2_CO2eq_LA[[#This Row],[Electricidad y Calor (kilotoneladas CO₂e)]]-AG339,0),0)</f>
        <v>-1700</v>
      </c>
      <c r="AI340">
        <f>IF(A339=Emisiones_CO2_CO2eq_LA[[#This Row],[País]],IFERROR(((Emisiones_CO2_CO2eq_LA[[#This Row],[Electricidad y Calor (kilotoneladas CO₂e)]]-AG339)/AG339)*100,0),0)</f>
        <v>-0.91201716738197425</v>
      </c>
      <c r="AJ340">
        <v>1.76721044826101</v>
      </c>
    </row>
    <row r="341" spans="1:36" x14ac:dyDescent="0.25">
      <c r="A341" t="s">
        <v>221</v>
      </c>
      <c r="B341" t="s">
        <v>453</v>
      </c>
      <c r="C341" t="s">
        <v>222</v>
      </c>
      <c r="D341">
        <v>2005</v>
      </c>
      <c r="E341">
        <v>24400</v>
      </c>
      <c r="F341">
        <f>IF(A340=Emisiones_CO2_CO2eq_LA[[#This Row],[País]],IFERROR(Emisiones_CO2_CO2eq_LA[[#This Row],[Edificios (kilotoneladas CO₂e)]]-E340,0),0)</f>
        <v>-1000</v>
      </c>
      <c r="G341">
        <f>IF(A340=Emisiones_CO2_CO2eq_LA[[#This Row],[País]],IFERROR(((Emisiones_CO2_CO2eq_LA[[#This Row],[Edificios (kilotoneladas CO₂e)]]-E340)/E340)*100,0),0)</f>
        <v>-3.9370078740157481</v>
      </c>
      <c r="H341">
        <v>0.230177821800858</v>
      </c>
      <c r="I341">
        <v>18590</v>
      </c>
      <c r="J341">
        <f>IF(A340=Emisiones_CO2_CO2eq_LA[[#This Row],[País]],IFERROR(Emisiones_CO2_CO2eq_LA[[#This Row],[Industria (kilotoneladas CO₂e)]]-I340,0),0)</f>
        <v>1300</v>
      </c>
      <c r="K341">
        <f>IF(A340=Emisiones_CO2_CO2eq_LA[[#This Row],[País]],IFERROR(((Emisiones_CO2_CO2eq_LA[[#This Row],[Industria (kilotoneladas CO₂e)]]-I340)/I340)*100,0),0)</f>
        <v>7.518796992481203</v>
      </c>
      <c r="L341">
        <v>0.17536908636385001</v>
      </c>
      <c r="M341">
        <v>17600</v>
      </c>
      <c r="N341">
        <f>IF(A340=Emisiones_CO2_CO2eq_LA[[#This Row],[País]],IFERROR(Emisiones_CO2_CO2eq_LA[[#This Row],[UCTUS (kilotoneladas CO₂e)]]-M340,0),0)</f>
        <v>0</v>
      </c>
      <c r="O341">
        <f>IF(A340=Emisiones_CO2_CO2eq_LA[[#This Row],[País]],IFERROR(((Emisiones_CO2_CO2eq_LA[[#This Row],[UCTUS (kilotoneladas CO₂e)]]-M340)/M340)*100,0),0)</f>
        <v>0</v>
      </c>
      <c r="P341">
        <v>0.16602990424979899</v>
      </c>
      <c r="Q341">
        <v>7400</v>
      </c>
      <c r="R341">
        <f>IF(A340=Emisiones_CO2_CO2eq_LA[[#This Row],[País]],IFERROR(Emisiones_CO2_CO2eq_LA[[#This Row],[Otras Quemas de Combustible (kilotoneladas CO₂e)]]-Q340,0),0)</f>
        <v>400</v>
      </c>
      <c r="S341">
        <f>IF(A340=Emisiones_CO2_CO2eq_LA[[#This Row],[País]],IFERROR(((Emisiones_CO2_CO2eq_LA[[#This Row],[Otras Quemas de Combustible (kilotoneladas CO₂e)]]-Q340)/Q340)*100,0),0)</f>
        <v>5.7142857142857144</v>
      </c>
      <c r="T341">
        <v>7.0000000000000007E-2</v>
      </c>
      <c r="U341">
        <v>130199.999999999</v>
      </c>
      <c r="V341">
        <f>IF(A340=Emisiones_CO2_CO2eq_LA[[#This Row],[País]],IFERROR(Emisiones_CO2_CO2eq_LA[[#This Row],[Transporte (kilotoneladas CO₂e)]]-U340,0),0)</f>
        <v>7399.9999999989959</v>
      </c>
      <c r="W341">
        <f>IF(A340=Emisiones_CO2_CO2eq_LA[[#This Row],[País]],IFERROR(((Emisiones_CO2_CO2eq_LA[[#This Row],[Transporte (kilotoneladas CO₂e)]]-U340)/U340)*100,0),0)</f>
        <v>6.026058631921007</v>
      </c>
      <c r="X341">
        <v>1.22824395075703</v>
      </c>
      <c r="Y341">
        <v>58700</v>
      </c>
      <c r="Z341">
        <f>IF(A340=Emisiones_CO2_CO2eq_LA[[#This Row],[País]],IFERROR(Emisiones_CO2_CO2eq_LA[[#This Row],[Manufactura y Construcción (kilotoneladas CO₂e)]]-Y340,0),0)</f>
        <v>2400</v>
      </c>
      <c r="AA341">
        <f>IF(A340=Emisiones_CO2_CO2eq_LA[[#This Row],[País]],IFERROR(((Emisiones_CO2_CO2eq_LA[[#This Row],[Manufactura y Construcción (kilotoneladas CO₂e)]]-Y340)/Y340)*100,0),0)</f>
        <v>4.2628774422735347</v>
      </c>
      <c r="AB341">
        <v>0.55374746474222902</v>
      </c>
      <c r="AC341">
        <v>3340</v>
      </c>
      <c r="AD341">
        <f>IF(A340=Emisiones_CO2_CO2eq_LA[[#This Row],[País]],IFERROR(Emisiones_CO2_CO2eq_LA[[#This Row],[Emisiones Fugitivas (kilotoneladas CO₂e)]]-AC340,0),0)</f>
        <v>550</v>
      </c>
      <c r="AE341">
        <f>IF(A340=Emisiones_CO2_CO2eq_LA[[#This Row],[País]],IFERROR(((Emisiones_CO2_CO2eq_LA[[#This Row],[Emisiones Fugitivas (kilotoneladas CO₂e)]]-AC340)/AC340)*100,0),0)</f>
        <v>19.713261648745519</v>
      </c>
      <c r="AF341">
        <v>3.1507947738314203E-2</v>
      </c>
      <c r="AG341">
        <v>191600</v>
      </c>
      <c r="AH341">
        <f>IF(A340=Emisiones_CO2_CO2eq_LA[[#This Row],[País]],IFERROR(Emisiones_CO2_CO2eq_LA[[#This Row],[Electricidad y Calor (kilotoneladas CO₂e)]]-AG340,0),0)</f>
        <v>6900</v>
      </c>
      <c r="AI341">
        <f>IF(A340=Emisiones_CO2_CO2eq_LA[[#This Row],[País]],IFERROR(((Emisiones_CO2_CO2eq_LA[[#This Row],[Electricidad y Calor (kilotoneladas CO₂e)]]-AG340)/AG340)*100,0),0)</f>
        <v>3.7357877639415267</v>
      </c>
      <c r="AJ341">
        <v>1.8074619121739499</v>
      </c>
    </row>
    <row r="342" spans="1:36" x14ac:dyDescent="0.25">
      <c r="A342" t="s">
        <v>221</v>
      </c>
      <c r="B342" t="s">
        <v>453</v>
      </c>
      <c r="C342" t="s">
        <v>222</v>
      </c>
      <c r="D342">
        <v>2006</v>
      </c>
      <c r="E342">
        <v>24900</v>
      </c>
      <c r="F342">
        <f>IF(A341=Emisiones_CO2_CO2eq_LA[[#This Row],[País]],IFERROR(Emisiones_CO2_CO2eq_LA[[#This Row],[Edificios (kilotoneladas CO₂e)]]-E341,0),0)</f>
        <v>500</v>
      </c>
      <c r="G342">
        <f>IF(A341=Emisiones_CO2_CO2eq_LA[[#This Row],[País]],IFERROR(((Emisiones_CO2_CO2eq_LA[[#This Row],[Edificios (kilotoneladas CO₂e)]]-E341)/E341)*100,0),0)</f>
        <v>2.0491803278688523</v>
      </c>
      <c r="H342">
        <v>0.23149869840089199</v>
      </c>
      <c r="I342">
        <v>20060</v>
      </c>
      <c r="J342">
        <f>IF(A341=Emisiones_CO2_CO2eq_LA[[#This Row],[País]],IFERROR(Emisiones_CO2_CO2eq_LA[[#This Row],[Industria (kilotoneladas CO₂e)]]-I341,0),0)</f>
        <v>1470</v>
      </c>
      <c r="K342">
        <f>IF(A341=Emisiones_CO2_CO2eq_LA[[#This Row],[País]],IFERROR(((Emisiones_CO2_CO2eq_LA[[#This Row],[Industria (kilotoneladas CO₂e)]]-I341)/I341)*100,0),0)</f>
        <v>7.9074771382463691</v>
      </c>
      <c r="L342">
        <v>0.186500557828188</v>
      </c>
      <c r="M342">
        <v>11000</v>
      </c>
      <c r="N342">
        <f>IF(A341=Emisiones_CO2_CO2eq_LA[[#This Row],[País]],IFERROR(Emisiones_CO2_CO2eq_LA[[#This Row],[UCTUS (kilotoneladas CO₂e)]]-M341,0),0)</f>
        <v>-6600</v>
      </c>
      <c r="O342">
        <f>IF(A341=Emisiones_CO2_CO2eq_LA[[#This Row],[País]],IFERROR(((Emisiones_CO2_CO2eq_LA[[#This Row],[UCTUS (kilotoneladas CO₂e)]]-M341)/M341)*100,0),0)</f>
        <v>-37.5</v>
      </c>
      <c r="P342">
        <v>0.10226850130159899</v>
      </c>
      <c r="Q342">
        <v>7800</v>
      </c>
      <c r="R342">
        <f>IF(A341=Emisiones_CO2_CO2eq_LA[[#This Row],[País]],IFERROR(Emisiones_CO2_CO2eq_LA[[#This Row],[Otras Quemas de Combustible (kilotoneladas CO₂e)]]-Q341,0),0)</f>
        <v>400</v>
      </c>
      <c r="S342">
        <f>IF(A341=Emisiones_CO2_CO2eq_LA[[#This Row],[País]],IFERROR(((Emisiones_CO2_CO2eq_LA[[#This Row],[Otras Quemas de Combustible (kilotoneladas CO₂e)]]-Q341)/Q341)*100,0),0)</f>
        <v>5.4054054054054053</v>
      </c>
      <c r="T342">
        <v>7.0000000000000007E-2</v>
      </c>
      <c r="U342">
        <v>137400</v>
      </c>
      <c r="V342">
        <f>IF(A341=Emisiones_CO2_CO2eq_LA[[#This Row],[País]],IFERROR(Emisiones_CO2_CO2eq_LA[[#This Row],[Transporte (kilotoneladas CO₂e)]]-U341,0),0)</f>
        <v>7200.0000000010041</v>
      </c>
      <c r="W342">
        <f>IF(A341=Emisiones_CO2_CO2eq_LA[[#This Row],[País]],IFERROR(((Emisiones_CO2_CO2eq_LA[[#This Row],[Transporte (kilotoneladas CO₂e)]]-U341)/U341)*100,0),0)</f>
        <v>5.5299539170515049</v>
      </c>
      <c r="X342">
        <v>1.2774265526217901</v>
      </c>
      <c r="Y342">
        <v>66200</v>
      </c>
      <c r="Z342">
        <f>IF(A341=Emisiones_CO2_CO2eq_LA[[#This Row],[País]],IFERROR(Emisiones_CO2_CO2eq_LA[[#This Row],[Manufactura y Construcción (kilotoneladas CO₂e)]]-Y341,0),0)</f>
        <v>7500</v>
      </c>
      <c r="AA342">
        <f>IF(A341=Emisiones_CO2_CO2eq_LA[[#This Row],[País]],IFERROR(((Emisiones_CO2_CO2eq_LA[[#This Row],[Manufactura y Construcción (kilotoneladas CO₂e)]]-Y341)/Y341)*100,0),0)</f>
        <v>12.776831345826235</v>
      </c>
      <c r="AB342">
        <v>0.61547043510598698</v>
      </c>
      <c r="AC342">
        <v>5030</v>
      </c>
      <c r="AD342">
        <f>IF(A341=Emisiones_CO2_CO2eq_LA[[#This Row],[País]],IFERROR(Emisiones_CO2_CO2eq_LA[[#This Row],[Emisiones Fugitivas (kilotoneladas CO₂e)]]-AC341,0),0)</f>
        <v>1690</v>
      </c>
      <c r="AE342">
        <f>IF(A341=Emisiones_CO2_CO2eq_LA[[#This Row],[País]],IFERROR(((Emisiones_CO2_CO2eq_LA[[#This Row],[Emisiones Fugitivas (kilotoneladas CO₂e)]]-AC341)/AC341)*100,0),0)</f>
        <v>50.598802395209589</v>
      </c>
      <c r="AF342">
        <v>4.6764596504276598E-2</v>
      </c>
      <c r="AG342">
        <v>190600</v>
      </c>
      <c r="AH342">
        <f>IF(A341=Emisiones_CO2_CO2eq_LA[[#This Row],[País]],IFERROR(Emisiones_CO2_CO2eq_LA[[#This Row],[Electricidad y Calor (kilotoneladas CO₂e)]]-AG341,0),0)</f>
        <v>-1000</v>
      </c>
      <c r="AI342">
        <f>IF(A341=Emisiones_CO2_CO2eq_LA[[#This Row],[País]],IFERROR(((Emisiones_CO2_CO2eq_LA[[#This Row],[Electricidad y Calor (kilotoneladas CO₂e)]]-AG341)/AG341)*100,0),0)</f>
        <v>-0.52192066805845516</v>
      </c>
      <c r="AJ342">
        <v>1.77203421346225</v>
      </c>
    </row>
    <row r="343" spans="1:36" x14ac:dyDescent="0.25">
      <c r="A343" t="s">
        <v>221</v>
      </c>
      <c r="B343" t="s">
        <v>453</v>
      </c>
      <c r="C343" t="s">
        <v>222</v>
      </c>
      <c r="D343">
        <v>2007</v>
      </c>
      <c r="E343">
        <v>24200</v>
      </c>
      <c r="F343">
        <f>IF(A342=Emisiones_CO2_CO2eq_LA[[#This Row],[País]],IFERROR(Emisiones_CO2_CO2eq_LA[[#This Row],[Edificios (kilotoneladas CO₂e)]]-E342,0),0)</f>
        <v>-700</v>
      </c>
      <c r="G343">
        <f>IF(A342=Emisiones_CO2_CO2eq_LA[[#This Row],[País]],IFERROR(((Emisiones_CO2_CO2eq_LA[[#This Row],[Edificios (kilotoneladas CO₂e)]]-E342)/E342)*100,0),0)</f>
        <v>-2.8112449799196786</v>
      </c>
      <c r="H343">
        <v>0.22167059017504601</v>
      </c>
      <c r="I343">
        <v>21510</v>
      </c>
      <c r="J343">
        <f>IF(A342=Emisiones_CO2_CO2eq_LA[[#This Row],[País]],IFERROR(Emisiones_CO2_CO2eq_LA[[#This Row],[Industria (kilotoneladas CO₂e)]]-I342,0),0)</f>
        <v>1450</v>
      </c>
      <c r="K343">
        <f>IF(A342=Emisiones_CO2_CO2eq_LA[[#This Row],[País]],IFERROR(((Emisiones_CO2_CO2eq_LA[[#This Row],[Industria (kilotoneladas CO₂e)]]-I342)/I342)*100,0),0)</f>
        <v>7.2283150548354937</v>
      </c>
      <c r="L343">
        <v>0.197030346886993</v>
      </c>
      <c r="M343">
        <v>11000</v>
      </c>
      <c r="N343">
        <f>IF(A342=Emisiones_CO2_CO2eq_LA[[#This Row],[País]],IFERROR(Emisiones_CO2_CO2eq_LA[[#This Row],[UCTUS (kilotoneladas CO₂e)]]-M342,0),0)</f>
        <v>0</v>
      </c>
      <c r="O343">
        <f>IF(A342=Emisiones_CO2_CO2eq_LA[[#This Row],[País]],IFERROR(((Emisiones_CO2_CO2eq_LA[[#This Row],[UCTUS (kilotoneladas CO₂e)]]-M342)/M342)*100,0),0)</f>
        <v>0</v>
      </c>
      <c r="P343">
        <v>0.100759359170475</v>
      </c>
      <c r="Q343">
        <v>8100</v>
      </c>
      <c r="R343">
        <f>IF(A342=Emisiones_CO2_CO2eq_LA[[#This Row],[País]],IFERROR(Emisiones_CO2_CO2eq_LA[[#This Row],[Otras Quemas de Combustible (kilotoneladas CO₂e)]]-Q342,0),0)</f>
        <v>300</v>
      </c>
      <c r="S343">
        <f>IF(A342=Emisiones_CO2_CO2eq_LA[[#This Row],[País]],IFERROR(((Emisiones_CO2_CO2eq_LA[[#This Row],[Otras Quemas de Combustible (kilotoneladas CO₂e)]]-Q342)/Q342)*100,0),0)</f>
        <v>3.8461538461538463</v>
      </c>
      <c r="T343">
        <v>7.0000000000000007E-2</v>
      </c>
      <c r="U343">
        <v>145200</v>
      </c>
      <c r="V343">
        <f>IF(A342=Emisiones_CO2_CO2eq_LA[[#This Row],[País]],IFERROR(Emisiones_CO2_CO2eq_LA[[#This Row],[Transporte (kilotoneladas CO₂e)]]-U342,0),0)</f>
        <v>7800</v>
      </c>
      <c r="W343">
        <f>IF(A342=Emisiones_CO2_CO2eq_LA[[#This Row],[País]],IFERROR(((Emisiones_CO2_CO2eq_LA[[#This Row],[Transporte (kilotoneladas CO₂e)]]-U342)/U342)*100,0),0)</f>
        <v>5.6768558951965069</v>
      </c>
      <c r="X343">
        <v>1.3300235410502701</v>
      </c>
      <c r="Y343">
        <v>62100</v>
      </c>
      <c r="Z343">
        <f>IF(A342=Emisiones_CO2_CO2eq_LA[[#This Row],[País]],IFERROR(Emisiones_CO2_CO2eq_LA[[#This Row],[Manufactura y Construcción (kilotoneladas CO₂e)]]-Y342,0),0)</f>
        <v>-4100</v>
      </c>
      <c r="AA343">
        <f>IF(A342=Emisiones_CO2_CO2eq_LA[[#This Row],[País]],IFERROR(((Emisiones_CO2_CO2eq_LA[[#This Row],[Manufactura y Construcción (kilotoneladas CO₂e)]]-Y342)/Y342)*100,0),0)</f>
        <v>-6.1933534743202419</v>
      </c>
      <c r="AB343">
        <v>0.56883238222604904</v>
      </c>
      <c r="AC343">
        <v>10070</v>
      </c>
      <c r="AD343">
        <f>IF(A342=Emisiones_CO2_CO2eq_LA[[#This Row],[País]],IFERROR(Emisiones_CO2_CO2eq_LA[[#This Row],[Emisiones Fugitivas (kilotoneladas CO₂e)]]-AC342,0),0)</f>
        <v>5040</v>
      </c>
      <c r="AE343">
        <f>IF(A342=Emisiones_CO2_CO2eq_LA[[#This Row],[País]],IFERROR(((Emisiones_CO2_CO2eq_LA[[#This Row],[Emisiones Fugitivas (kilotoneladas CO₂e)]]-AC342)/AC342)*100,0),0)</f>
        <v>100.19880715705764</v>
      </c>
      <c r="AF343">
        <v>9.2240613349699102E-2</v>
      </c>
      <c r="AG343">
        <v>193700</v>
      </c>
      <c r="AH343">
        <f>IF(A342=Emisiones_CO2_CO2eq_LA[[#This Row],[País]],IFERROR(Emisiones_CO2_CO2eq_LA[[#This Row],[Electricidad y Calor (kilotoneladas CO₂e)]]-AG342,0),0)</f>
        <v>3100</v>
      </c>
      <c r="AI343">
        <f>IF(A342=Emisiones_CO2_CO2eq_LA[[#This Row],[País]],IFERROR(((Emisiones_CO2_CO2eq_LA[[#This Row],[Electricidad y Calor (kilotoneladas CO₂e)]]-AG342)/AG342)*100,0),0)</f>
        <v>1.6264428121720882</v>
      </c>
      <c r="AJ343">
        <v>1.7742807155746401</v>
      </c>
    </row>
    <row r="344" spans="1:36" x14ac:dyDescent="0.25">
      <c r="A344" t="s">
        <v>221</v>
      </c>
      <c r="B344" t="s">
        <v>453</v>
      </c>
      <c r="C344" t="s">
        <v>222</v>
      </c>
      <c r="D344">
        <v>2008</v>
      </c>
      <c r="E344">
        <v>24200</v>
      </c>
      <c r="F344">
        <f>IF(A343=Emisiones_CO2_CO2eq_LA[[#This Row],[País]],IFERROR(Emisiones_CO2_CO2eq_LA[[#This Row],[Edificios (kilotoneladas CO₂e)]]-E343,0),0)</f>
        <v>0</v>
      </c>
      <c r="G344">
        <f>IF(A343=Emisiones_CO2_CO2eq_LA[[#This Row],[País]],IFERROR(((Emisiones_CO2_CO2eq_LA[[#This Row],[Edificios (kilotoneladas CO₂e)]]-E343)/E343)*100,0),0)</f>
        <v>0</v>
      </c>
      <c r="H344">
        <v>0.218381987998014</v>
      </c>
      <c r="I344">
        <v>20960</v>
      </c>
      <c r="J344">
        <f>IF(A343=Emisiones_CO2_CO2eq_LA[[#This Row],[País]],IFERROR(Emisiones_CO2_CO2eq_LA[[#This Row],[Industria (kilotoneladas CO₂e)]]-I343,0),0)</f>
        <v>-550</v>
      </c>
      <c r="K344">
        <f>IF(A343=Emisiones_CO2_CO2eq_LA[[#This Row],[País]],IFERROR(((Emisiones_CO2_CO2eq_LA[[#This Row],[Industria (kilotoneladas CO₂e)]]-I343)/I343)*100,0),0)</f>
        <v>-2.5569502556950252</v>
      </c>
      <c r="L344">
        <v>0.18914406894373501</v>
      </c>
      <c r="M344">
        <v>11000</v>
      </c>
      <c r="N344">
        <f>IF(A343=Emisiones_CO2_CO2eq_LA[[#This Row],[País]],IFERROR(Emisiones_CO2_CO2eq_LA[[#This Row],[UCTUS (kilotoneladas CO₂e)]]-M343,0),0)</f>
        <v>0</v>
      </c>
      <c r="O344">
        <f>IF(A343=Emisiones_CO2_CO2eq_LA[[#This Row],[País]],IFERROR(((Emisiones_CO2_CO2eq_LA[[#This Row],[UCTUS (kilotoneladas CO₂e)]]-M343)/M343)*100,0),0)</f>
        <v>0</v>
      </c>
      <c r="P344">
        <v>9.9264539999097595E-2</v>
      </c>
      <c r="Q344">
        <v>8400</v>
      </c>
      <c r="R344">
        <f>IF(A343=Emisiones_CO2_CO2eq_LA[[#This Row],[País]],IFERROR(Emisiones_CO2_CO2eq_LA[[#This Row],[Otras Quemas de Combustible (kilotoneladas CO₂e)]]-Q343,0),0)</f>
        <v>300</v>
      </c>
      <c r="S344">
        <f>IF(A343=Emisiones_CO2_CO2eq_LA[[#This Row],[País]],IFERROR(((Emisiones_CO2_CO2eq_LA[[#This Row],[Otras Quemas de Combustible (kilotoneladas CO₂e)]]-Q343)/Q343)*100,0),0)</f>
        <v>3.7037037037037033</v>
      </c>
      <c r="T344">
        <v>0.08</v>
      </c>
      <c r="U344">
        <v>151200</v>
      </c>
      <c r="V344">
        <f>IF(A343=Emisiones_CO2_CO2eq_LA[[#This Row],[País]],IFERROR(Emisiones_CO2_CO2eq_LA[[#This Row],[Transporte (kilotoneladas CO₂e)]]-U343,0),0)</f>
        <v>6000</v>
      </c>
      <c r="W344">
        <f>IF(A343=Emisiones_CO2_CO2eq_LA[[#This Row],[País]],IFERROR(((Emisiones_CO2_CO2eq_LA[[#This Row],[Transporte (kilotoneladas CO₂e)]]-U343)/U343)*100,0),0)</f>
        <v>4.1322314049586781</v>
      </c>
      <c r="X344">
        <v>1.36443622253305</v>
      </c>
      <c r="Y344">
        <v>64300</v>
      </c>
      <c r="Z344">
        <f>IF(A343=Emisiones_CO2_CO2eq_LA[[#This Row],[País]],IFERROR(Emisiones_CO2_CO2eq_LA[[#This Row],[Manufactura y Construcción (kilotoneladas CO₂e)]]-Y343,0),0)</f>
        <v>2200</v>
      </c>
      <c r="AA344">
        <f>IF(A343=Emisiones_CO2_CO2eq_LA[[#This Row],[País]],IFERROR(((Emisiones_CO2_CO2eq_LA[[#This Row],[Manufactura y Construcción (kilotoneladas CO₂e)]]-Y343)/Y343)*100,0),0)</f>
        <v>3.5426731078904989</v>
      </c>
      <c r="AB344">
        <v>0.58024635654017898</v>
      </c>
      <c r="AC344">
        <v>24240</v>
      </c>
      <c r="AD344">
        <f>IF(A343=Emisiones_CO2_CO2eq_LA[[#This Row],[País]],IFERROR(Emisiones_CO2_CO2eq_LA[[#This Row],[Emisiones Fugitivas (kilotoneladas CO₂e)]]-AC343,0),0)</f>
        <v>14170</v>
      </c>
      <c r="AE344">
        <f>IF(A343=Emisiones_CO2_CO2eq_LA[[#This Row],[País]],IFERROR(((Emisiones_CO2_CO2eq_LA[[#This Row],[Emisiones Fugitivas (kilotoneladas CO₂e)]]-AC343)/AC343)*100,0),0)</f>
        <v>140.7149950347567</v>
      </c>
      <c r="AF344">
        <v>0.218742949961647</v>
      </c>
      <c r="AG344">
        <v>186400</v>
      </c>
      <c r="AH344">
        <f>IF(A343=Emisiones_CO2_CO2eq_LA[[#This Row],[País]],IFERROR(Emisiones_CO2_CO2eq_LA[[#This Row],[Electricidad y Calor (kilotoneladas CO₂e)]]-AG343,0),0)</f>
        <v>-7300</v>
      </c>
      <c r="AI344">
        <f>IF(A343=Emisiones_CO2_CO2eq_LA[[#This Row],[País]],IFERROR(((Emisiones_CO2_CO2eq_LA[[#This Row],[Electricidad y Calor (kilotoneladas CO₂e)]]-AG343)/AG343)*100,0),0)</f>
        <v>-3.7687145069695407</v>
      </c>
      <c r="AJ344">
        <v>1.6820827505301601</v>
      </c>
    </row>
    <row r="345" spans="1:36" x14ac:dyDescent="0.25">
      <c r="A345" t="s">
        <v>221</v>
      </c>
      <c r="B345" t="s">
        <v>453</v>
      </c>
      <c r="C345" t="s">
        <v>222</v>
      </c>
      <c r="D345">
        <v>2009</v>
      </c>
      <c r="E345">
        <v>23200</v>
      </c>
      <c r="F345">
        <f>IF(A344=Emisiones_CO2_CO2eq_LA[[#This Row],[País]],IFERROR(Emisiones_CO2_CO2eq_LA[[#This Row],[Edificios (kilotoneladas CO₂e)]]-E344,0),0)</f>
        <v>-1000</v>
      </c>
      <c r="G345">
        <f>IF(A344=Emisiones_CO2_CO2eq_LA[[#This Row],[País]],IFERROR(((Emisiones_CO2_CO2eq_LA[[#This Row],[Edificios (kilotoneladas CO₂e)]]-E344)/E344)*100,0),0)</f>
        <v>-4.1322314049586781</v>
      </c>
      <c r="H345">
        <v>0.206288234457248</v>
      </c>
      <c r="I345">
        <v>20350</v>
      </c>
      <c r="J345">
        <f>IF(A344=Emisiones_CO2_CO2eq_LA[[#This Row],[País]],IFERROR(Emisiones_CO2_CO2eq_LA[[#This Row],[Industria (kilotoneladas CO₂e)]]-I344,0),0)</f>
        <v>-610</v>
      </c>
      <c r="K345">
        <f>IF(A344=Emisiones_CO2_CO2eq_LA[[#This Row],[País]],IFERROR(((Emisiones_CO2_CO2eq_LA[[#This Row],[Industria (kilotoneladas CO₂e)]]-I344)/I344)*100,0),0)</f>
        <v>-2.9103053435114505</v>
      </c>
      <c r="L345">
        <v>0.18094679186228399</v>
      </c>
      <c r="M345">
        <v>11000</v>
      </c>
      <c r="N345">
        <f>IF(A344=Emisiones_CO2_CO2eq_LA[[#This Row],[País]],IFERROR(Emisiones_CO2_CO2eq_LA[[#This Row],[UCTUS (kilotoneladas CO₂e)]]-M344,0),0)</f>
        <v>0</v>
      </c>
      <c r="O345">
        <f>IF(A344=Emisiones_CO2_CO2eq_LA[[#This Row],[País]],IFERROR(((Emisiones_CO2_CO2eq_LA[[#This Row],[UCTUS (kilotoneladas CO₂e)]]-M344)/M344)*100,0),0)</f>
        <v>0</v>
      </c>
      <c r="P345">
        <v>9.7809076682316101E-2</v>
      </c>
      <c r="Q345">
        <v>8600</v>
      </c>
      <c r="R345">
        <f>IF(A344=Emisiones_CO2_CO2eq_LA[[#This Row],[País]],IFERROR(Emisiones_CO2_CO2eq_LA[[#This Row],[Otras Quemas de Combustible (kilotoneladas CO₂e)]]-Q344,0),0)</f>
        <v>200</v>
      </c>
      <c r="S345">
        <f>IF(A344=Emisiones_CO2_CO2eq_LA[[#This Row],[País]],IFERROR(((Emisiones_CO2_CO2eq_LA[[#This Row],[Otras Quemas de Combustible (kilotoneladas CO₂e)]]-Q344)/Q344)*100,0),0)</f>
        <v>2.3809523809523809</v>
      </c>
      <c r="T345">
        <v>0.08</v>
      </c>
      <c r="U345">
        <v>147700</v>
      </c>
      <c r="V345">
        <f>IF(A344=Emisiones_CO2_CO2eq_LA[[#This Row],[País]],IFERROR(Emisiones_CO2_CO2eq_LA[[#This Row],[Transporte (kilotoneladas CO₂e)]]-U344,0),0)</f>
        <v>-3500</v>
      </c>
      <c r="W345">
        <f>IF(A344=Emisiones_CO2_CO2eq_LA[[#This Row],[País]],IFERROR(((Emisiones_CO2_CO2eq_LA[[#This Row],[Transporte (kilotoneladas CO₂e)]]-U344)/U344)*100,0),0)</f>
        <v>-2.3148148148148149</v>
      </c>
      <c r="X345">
        <v>1.31330914781619</v>
      </c>
      <c r="Y345">
        <v>52100</v>
      </c>
      <c r="Z345">
        <f>IF(A344=Emisiones_CO2_CO2eq_LA[[#This Row],[País]],IFERROR(Emisiones_CO2_CO2eq_LA[[#This Row],[Manufactura y Construcción (kilotoneladas CO₂e)]]-Y344,0),0)</f>
        <v>-12200</v>
      </c>
      <c r="AA345">
        <f>IF(A344=Emisiones_CO2_CO2eq_LA[[#This Row],[País]],IFERROR(((Emisiones_CO2_CO2eq_LA[[#This Row],[Manufactura y Construcción (kilotoneladas CO₂e)]]-Y344)/Y344)*100,0),0)</f>
        <v>-18.973561430793158</v>
      </c>
      <c r="AB345">
        <v>0.46325935410442398</v>
      </c>
      <c r="AC345">
        <v>18710</v>
      </c>
      <c r="AD345">
        <f>IF(A344=Emisiones_CO2_CO2eq_LA[[#This Row],[País]],IFERROR(Emisiones_CO2_CO2eq_LA[[#This Row],[Emisiones Fugitivas (kilotoneladas CO₂e)]]-AC344,0),0)</f>
        <v>-5530</v>
      </c>
      <c r="AE345">
        <f>IF(A344=Emisiones_CO2_CO2eq_LA[[#This Row],[País]],IFERROR(((Emisiones_CO2_CO2eq_LA[[#This Row],[Emisiones Fugitivas (kilotoneladas CO₂e)]]-AC344)/AC344)*100,0),0)</f>
        <v>-22.813531353135314</v>
      </c>
      <c r="AF345">
        <v>0.16636434770237499</v>
      </c>
      <c r="AG345">
        <v>193600</v>
      </c>
      <c r="AH345">
        <f>IF(A344=Emisiones_CO2_CO2eq_LA[[#This Row],[País]],IFERROR(Emisiones_CO2_CO2eq_LA[[#This Row],[Electricidad y Calor (kilotoneladas CO₂e)]]-AG344,0),0)</f>
        <v>7200</v>
      </c>
      <c r="AI345">
        <f>IF(A344=Emisiones_CO2_CO2eq_LA[[#This Row],[País]],IFERROR(((Emisiones_CO2_CO2eq_LA[[#This Row],[Electricidad y Calor (kilotoneladas CO₂e)]]-AG344)/AG344)*100,0),0)</f>
        <v>3.8626609442060089</v>
      </c>
      <c r="AJ345">
        <v>1.7214397496087599</v>
      </c>
    </row>
    <row r="346" spans="1:36" x14ac:dyDescent="0.25">
      <c r="A346" t="s">
        <v>221</v>
      </c>
      <c r="B346" t="s">
        <v>453</v>
      </c>
      <c r="C346" t="s">
        <v>222</v>
      </c>
      <c r="D346">
        <v>2010</v>
      </c>
      <c r="E346">
        <v>23700</v>
      </c>
      <c r="F346">
        <f>IF(A345=Emisiones_CO2_CO2eq_LA[[#This Row],[País]],IFERROR(Emisiones_CO2_CO2eq_LA[[#This Row],[Edificios (kilotoneladas CO₂e)]]-E345,0),0)</f>
        <v>500</v>
      </c>
      <c r="G346">
        <f>IF(A345=Emisiones_CO2_CO2eq_LA[[#This Row],[País]],IFERROR(((Emisiones_CO2_CO2eq_LA[[#This Row],[Edificios (kilotoneladas CO₂e)]]-E345)/E345)*100,0),0)</f>
        <v>2.1551724137931036</v>
      </c>
      <c r="H346">
        <v>0.20772527674791599</v>
      </c>
      <c r="I346">
        <v>19350</v>
      </c>
      <c r="J346">
        <f>IF(A345=Emisiones_CO2_CO2eq_LA[[#This Row],[País]],IFERROR(Emisiones_CO2_CO2eq_LA[[#This Row],[Industria (kilotoneladas CO₂e)]]-I345,0),0)</f>
        <v>-1000</v>
      </c>
      <c r="K346">
        <f>IF(A345=Emisiones_CO2_CO2eq_LA[[#This Row],[País]],IFERROR(((Emisiones_CO2_CO2eq_LA[[#This Row],[Industria (kilotoneladas CO₂e)]]-I345)/I345)*100,0),0)</f>
        <v>-4.9140049140049138</v>
      </c>
      <c r="L346">
        <v>0.169598485446083</v>
      </c>
      <c r="M346">
        <v>11000</v>
      </c>
      <c r="N346">
        <f>IF(A345=Emisiones_CO2_CO2eq_LA[[#This Row],[País]],IFERROR(Emisiones_CO2_CO2eq_LA[[#This Row],[UCTUS (kilotoneladas CO₂e)]]-M345,0),0)</f>
        <v>0</v>
      </c>
      <c r="O346">
        <f>IF(A345=Emisiones_CO2_CO2eq_LA[[#This Row],[País]],IFERROR(((Emisiones_CO2_CO2eq_LA[[#This Row],[UCTUS (kilotoneladas CO₂e)]]-M345)/M345)*100,0),0)</f>
        <v>0</v>
      </c>
      <c r="P346">
        <v>9.6412575705783807E-2</v>
      </c>
      <c r="Q346">
        <v>8600</v>
      </c>
      <c r="R346">
        <f>IF(A345=Emisiones_CO2_CO2eq_LA[[#This Row],[País]],IFERROR(Emisiones_CO2_CO2eq_LA[[#This Row],[Otras Quemas de Combustible (kilotoneladas CO₂e)]]-Q345,0),0)</f>
        <v>0</v>
      </c>
      <c r="S346">
        <f>IF(A345=Emisiones_CO2_CO2eq_LA[[#This Row],[País]],IFERROR(((Emisiones_CO2_CO2eq_LA[[#This Row],[Otras Quemas de Combustible (kilotoneladas CO₂e)]]-Q345)/Q345)*100,0),0)</f>
        <v>0</v>
      </c>
      <c r="T346">
        <v>0.08</v>
      </c>
      <c r="U346">
        <v>150600</v>
      </c>
      <c r="V346">
        <f>IF(A345=Emisiones_CO2_CO2eq_LA[[#This Row],[País]],IFERROR(Emisiones_CO2_CO2eq_LA[[#This Row],[Transporte (kilotoneladas CO₂e)]]-U345,0),0)</f>
        <v>2900</v>
      </c>
      <c r="W346">
        <f>IF(A345=Emisiones_CO2_CO2eq_LA[[#This Row],[País]],IFERROR(((Emisiones_CO2_CO2eq_LA[[#This Row],[Transporte (kilotoneladas CO₂e)]]-U345)/U345)*100,0),0)</f>
        <v>1.9634394041976981</v>
      </c>
      <c r="X346">
        <v>1.3199758092082701</v>
      </c>
      <c r="Y346">
        <v>62200</v>
      </c>
      <c r="Z346">
        <f>IF(A345=Emisiones_CO2_CO2eq_LA[[#This Row],[País]],IFERROR(Emisiones_CO2_CO2eq_LA[[#This Row],[Manufactura y Construcción (kilotoneladas CO₂e)]]-Y345,0),0)</f>
        <v>10100</v>
      </c>
      <c r="AA346">
        <f>IF(A345=Emisiones_CO2_CO2eq_LA[[#This Row],[País]],IFERROR(((Emisiones_CO2_CO2eq_LA[[#This Row],[Manufactura y Construcción (kilotoneladas CO₂e)]]-Y345)/Y345)*100,0),0)</f>
        <v>19.385796545105567</v>
      </c>
      <c r="AB346">
        <v>0.54516929171815898</v>
      </c>
      <c r="AC346">
        <v>11430</v>
      </c>
      <c r="AD346">
        <f>IF(A345=Emisiones_CO2_CO2eq_LA[[#This Row],[País]],IFERROR(Emisiones_CO2_CO2eq_LA[[#This Row],[Emisiones Fugitivas (kilotoneladas CO₂e)]]-AC345,0),0)</f>
        <v>-7280</v>
      </c>
      <c r="AE346">
        <f>IF(A345=Emisiones_CO2_CO2eq_LA[[#This Row],[País]],IFERROR(((Emisiones_CO2_CO2eq_LA[[#This Row],[Emisiones Fugitivas (kilotoneladas CO₂e)]]-AC345)/AC345)*100,0),0)</f>
        <v>-38.909673971138432</v>
      </c>
      <c r="AF346">
        <v>0.10018143093791899</v>
      </c>
      <c r="AG346">
        <v>195400</v>
      </c>
      <c r="AH346">
        <f>IF(A345=Emisiones_CO2_CO2eq_LA[[#This Row],[País]],IFERROR(Emisiones_CO2_CO2eq_LA[[#This Row],[Electricidad y Calor (kilotoneladas CO₂e)]]-AG345,0),0)</f>
        <v>1800</v>
      </c>
      <c r="AI346">
        <f>IF(A345=Emisiones_CO2_CO2eq_LA[[#This Row],[País]],IFERROR(((Emisiones_CO2_CO2eq_LA[[#This Row],[Electricidad y Calor (kilotoneladas CO₂e)]]-AG345)/AG345)*100,0),0)</f>
        <v>0.92975206611570249</v>
      </c>
      <c r="AJ346">
        <v>1.7126379357190999</v>
      </c>
    </row>
    <row r="347" spans="1:36" x14ac:dyDescent="0.25">
      <c r="A347" t="s">
        <v>221</v>
      </c>
      <c r="B347" t="s">
        <v>453</v>
      </c>
      <c r="C347" t="s">
        <v>222</v>
      </c>
      <c r="D347">
        <v>2011</v>
      </c>
      <c r="E347">
        <v>23400</v>
      </c>
      <c r="F347">
        <f>IF(A346=Emisiones_CO2_CO2eq_LA[[#This Row],[País]],IFERROR(Emisiones_CO2_CO2eq_LA[[#This Row],[Edificios (kilotoneladas CO₂e)]]-E346,0),0)</f>
        <v>-300</v>
      </c>
      <c r="G347">
        <f>IF(A346=Emisiones_CO2_CO2eq_LA[[#This Row],[País]],IFERROR(((Emisiones_CO2_CO2eq_LA[[#This Row],[Edificios (kilotoneladas CO₂e)]]-E346)/E346)*100,0),0)</f>
        <v>-1.2658227848101267</v>
      </c>
      <c r="H347">
        <v>0.20225593154414601</v>
      </c>
      <c r="I347">
        <v>20110</v>
      </c>
      <c r="J347">
        <f>IF(A346=Emisiones_CO2_CO2eq_LA[[#This Row],[País]],IFERROR(Emisiones_CO2_CO2eq_LA[[#This Row],[Industria (kilotoneladas CO₂e)]]-I346,0),0)</f>
        <v>760</v>
      </c>
      <c r="K347">
        <f>IF(A346=Emisiones_CO2_CO2eq_LA[[#This Row],[País]],IFERROR(((Emisiones_CO2_CO2eq_LA[[#This Row],[Industria (kilotoneladas CO₂e)]]-I346)/I346)*100,0),0)</f>
        <v>3.9276485788113691</v>
      </c>
      <c r="L347">
        <v>0.17381909330567399</v>
      </c>
      <c r="M347">
        <v>7330</v>
      </c>
      <c r="N347">
        <f>IF(A346=Emisiones_CO2_CO2eq_LA[[#This Row],[País]],IFERROR(Emisiones_CO2_CO2eq_LA[[#This Row],[UCTUS (kilotoneladas CO₂e)]]-M346,0),0)</f>
        <v>-3670</v>
      </c>
      <c r="O347">
        <f>IF(A346=Emisiones_CO2_CO2eq_LA[[#This Row],[País]],IFERROR(((Emisiones_CO2_CO2eq_LA[[#This Row],[UCTUS (kilotoneladas CO₂e)]]-M346)/M346)*100,0),0)</f>
        <v>-33.36363636363636</v>
      </c>
      <c r="P347">
        <v>6.3356238385409894E-2</v>
      </c>
      <c r="Q347">
        <v>8900</v>
      </c>
      <c r="R347">
        <f>IF(A346=Emisiones_CO2_CO2eq_LA[[#This Row],[País]],IFERROR(Emisiones_CO2_CO2eq_LA[[#This Row],[Otras Quemas de Combustible (kilotoneladas CO₂e)]]-Q346,0),0)</f>
        <v>300</v>
      </c>
      <c r="S347">
        <f>IF(A346=Emisiones_CO2_CO2eq_LA[[#This Row],[País]],IFERROR(((Emisiones_CO2_CO2eq_LA[[#This Row],[Otras Quemas de Combustible (kilotoneladas CO₂e)]]-Q346)/Q346)*100,0),0)</f>
        <v>3.4883720930232558</v>
      </c>
      <c r="T347">
        <v>0.08</v>
      </c>
      <c r="U347">
        <v>151700</v>
      </c>
      <c r="V347">
        <f>IF(A346=Emisiones_CO2_CO2eq_LA[[#This Row],[País]],IFERROR(Emisiones_CO2_CO2eq_LA[[#This Row],[Transporte (kilotoneladas CO₂e)]]-U346,0),0)</f>
        <v>1100</v>
      </c>
      <c r="W347">
        <f>IF(A346=Emisiones_CO2_CO2eq_LA[[#This Row],[País]],IFERROR(((Emisiones_CO2_CO2eq_LA[[#This Row],[Transporte (kilotoneladas CO₂e)]]-U346)/U346)*100,0),0)</f>
        <v>0.7304116865869853</v>
      </c>
      <c r="X347">
        <v>1.31120618868576</v>
      </c>
      <c r="Y347">
        <v>67900</v>
      </c>
      <c r="Z347">
        <f>IF(A346=Emisiones_CO2_CO2eq_LA[[#This Row],[País]],IFERROR(Emisiones_CO2_CO2eq_LA[[#This Row],[Manufactura y Construcción (kilotoneladas CO₂e)]]-Y346,0),0)</f>
        <v>5700</v>
      </c>
      <c r="AA347">
        <f>IF(A346=Emisiones_CO2_CO2eq_LA[[#This Row],[País]],IFERROR(((Emisiones_CO2_CO2eq_LA[[#This Row],[Manufactura y Construcción (kilotoneladas CO₂e)]]-Y346)/Y346)*100,0),0)</f>
        <v>9.163987138263666</v>
      </c>
      <c r="AB347">
        <v>0.58688793811314199</v>
      </c>
      <c r="AC347">
        <v>6730</v>
      </c>
      <c r="AD347">
        <f>IF(A346=Emisiones_CO2_CO2eq_LA[[#This Row],[País]],IFERROR(Emisiones_CO2_CO2eq_LA[[#This Row],[Emisiones Fugitivas (kilotoneladas CO₂e)]]-AC346,0),0)</f>
        <v>-4700</v>
      </c>
      <c r="AE347">
        <f>IF(A346=Emisiones_CO2_CO2eq_LA[[#This Row],[País]],IFERROR(((Emisiones_CO2_CO2eq_LA[[#This Row],[Emisiones Fugitivas (kilotoneladas CO₂e)]]-AC346)/AC346)*100,0),0)</f>
        <v>-41.119860017497814</v>
      </c>
      <c r="AF347">
        <v>5.8170188858636902E-2</v>
      </c>
      <c r="AG347">
        <v>204500</v>
      </c>
      <c r="AH347">
        <f>IF(A346=Emisiones_CO2_CO2eq_LA[[#This Row],[País]],IFERROR(Emisiones_CO2_CO2eq_LA[[#This Row],[Electricidad y Calor (kilotoneladas CO₂e)]]-AG346,0),0)</f>
        <v>9100</v>
      </c>
      <c r="AI347">
        <f>IF(A346=Emisiones_CO2_CO2eq_LA[[#This Row],[País]],IFERROR(((Emisiones_CO2_CO2eq_LA[[#This Row],[Electricidad y Calor (kilotoneladas CO₂e)]]-AG346)/AG346)*100,0),0)</f>
        <v>4.6571136131013304</v>
      </c>
      <c r="AJ347">
        <v>1.76757854704179</v>
      </c>
    </row>
    <row r="348" spans="1:36" x14ac:dyDescent="0.25">
      <c r="A348" t="s">
        <v>221</v>
      </c>
      <c r="B348" t="s">
        <v>453</v>
      </c>
      <c r="C348" t="s">
        <v>222</v>
      </c>
      <c r="D348">
        <v>2012</v>
      </c>
      <c r="E348">
        <v>23700</v>
      </c>
      <c r="F348">
        <f>IF(A347=Emisiones_CO2_CO2eq_LA[[#This Row],[País]],IFERROR(Emisiones_CO2_CO2eq_LA[[#This Row],[Edificios (kilotoneladas CO₂e)]]-E347,0),0)</f>
        <v>300</v>
      </c>
      <c r="G348">
        <f>IF(A347=Emisiones_CO2_CO2eq_LA[[#This Row],[País]],IFERROR(((Emisiones_CO2_CO2eq_LA[[#This Row],[Edificios (kilotoneladas CO₂e)]]-E347)/E347)*100,0),0)</f>
        <v>1.2820512820512819</v>
      </c>
      <c r="H348">
        <v>0.20209083002199901</v>
      </c>
      <c r="I348">
        <v>20770</v>
      </c>
      <c r="J348">
        <f>IF(A347=Emisiones_CO2_CO2eq_LA[[#This Row],[País]],IFERROR(Emisiones_CO2_CO2eq_LA[[#This Row],[Industria (kilotoneladas CO₂e)]]-I347,0),0)</f>
        <v>660</v>
      </c>
      <c r="K348">
        <f>IF(A347=Emisiones_CO2_CO2eq_LA[[#This Row],[País]],IFERROR(((Emisiones_CO2_CO2eq_LA[[#This Row],[Industria (kilotoneladas CO₂e)]]-I347)/I347)*100,0),0)</f>
        <v>3.2819492789656888</v>
      </c>
      <c r="L348">
        <v>0.17710660504459599</v>
      </c>
      <c r="M348">
        <v>7330</v>
      </c>
      <c r="N348">
        <f>IF(A347=Emisiones_CO2_CO2eq_LA[[#This Row],[País]],IFERROR(Emisiones_CO2_CO2eq_LA[[#This Row],[UCTUS (kilotoneladas CO₂e)]]-M347,0),0)</f>
        <v>0</v>
      </c>
      <c r="O348">
        <f>IF(A347=Emisiones_CO2_CO2eq_LA[[#This Row],[País]],IFERROR(((Emisiones_CO2_CO2eq_LA[[#This Row],[UCTUS (kilotoneladas CO₂e)]]-M347)/M347)*100,0),0)</f>
        <v>0</v>
      </c>
      <c r="P348">
        <v>6.2503197639715499E-2</v>
      </c>
      <c r="Q348">
        <v>9400</v>
      </c>
      <c r="R348">
        <f>IF(A347=Emisiones_CO2_CO2eq_LA[[#This Row],[País]],IFERROR(Emisiones_CO2_CO2eq_LA[[#This Row],[Otras Quemas de Combustible (kilotoneladas CO₂e)]]-Q347,0),0)</f>
        <v>500</v>
      </c>
      <c r="S348">
        <f>IF(A347=Emisiones_CO2_CO2eq_LA[[#This Row],[País]],IFERROR(((Emisiones_CO2_CO2eq_LA[[#This Row],[Otras Quemas de Combustible (kilotoneladas CO₂e)]]-Q347)/Q347)*100,0),0)</f>
        <v>5.6179775280898872</v>
      </c>
      <c r="T348">
        <v>0.08</v>
      </c>
      <c r="U348">
        <v>152500</v>
      </c>
      <c r="V348">
        <f>IF(A347=Emisiones_CO2_CO2eq_LA[[#This Row],[País]],IFERROR(Emisiones_CO2_CO2eq_LA[[#This Row],[Transporte (kilotoneladas CO₂e)]]-U347,0),0)</f>
        <v>800</v>
      </c>
      <c r="W348">
        <f>IF(A347=Emisiones_CO2_CO2eq_LA[[#This Row],[País]],IFERROR(((Emisiones_CO2_CO2eq_LA[[#This Row],[Transporte (kilotoneladas CO₂e)]]-U347)/U347)*100,0),0)</f>
        <v>0.52735662491760049</v>
      </c>
      <c r="X348">
        <v>1.30037348431877</v>
      </c>
      <c r="Y348">
        <v>61500</v>
      </c>
      <c r="Z348">
        <f>IF(A347=Emisiones_CO2_CO2eq_LA[[#This Row],[País]],IFERROR(Emisiones_CO2_CO2eq_LA[[#This Row],[Manufactura y Construcción (kilotoneladas CO₂e)]]-Y347,0),0)</f>
        <v>-6400</v>
      </c>
      <c r="AA348">
        <f>IF(A347=Emisiones_CO2_CO2eq_LA[[#This Row],[País]],IFERROR(((Emisiones_CO2_CO2eq_LA[[#This Row],[Manufactura y Construcción (kilotoneladas CO₂e)]]-Y347)/Y347)*100,0),0)</f>
        <v>-9.4256259204712816</v>
      </c>
      <c r="AB348">
        <v>0.52441291334822704</v>
      </c>
      <c r="AC348">
        <v>2840</v>
      </c>
      <c r="AD348">
        <f>IF(A347=Emisiones_CO2_CO2eq_LA[[#This Row],[País]],IFERROR(Emisiones_CO2_CO2eq_LA[[#This Row],[Emisiones Fugitivas (kilotoneladas CO₂e)]]-AC347,0),0)</f>
        <v>-3890</v>
      </c>
      <c r="AE348">
        <f>IF(A347=Emisiones_CO2_CO2eq_LA[[#This Row],[País]],IFERROR(((Emisiones_CO2_CO2eq_LA[[#This Row],[Emisiones Fugitivas (kilotoneladas CO₂e)]]-AC347)/AC347)*100,0),0)</f>
        <v>-57.800891530460618</v>
      </c>
      <c r="AF348">
        <v>2.42167914456742E-2</v>
      </c>
      <c r="AG348">
        <v>212400</v>
      </c>
      <c r="AH348">
        <f>IF(A347=Emisiones_CO2_CO2eq_LA[[#This Row],[País]],IFERROR(Emisiones_CO2_CO2eq_LA[[#This Row],[Electricidad y Calor (kilotoneladas CO₂e)]]-AG347,0),0)</f>
        <v>7900</v>
      </c>
      <c r="AI348">
        <f>IF(A347=Emisiones_CO2_CO2eq_LA[[#This Row],[País]],IFERROR(((Emisiones_CO2_CO2eq_LA[[#This Row],[Electricidad y Calor (kilotoneladas CO₂e)]]-AG347)/AG347)*100,0),0)</f>
        <v>3.8630806845965773</v>
      </c>
      <c r="AJ348">
        <v>1.8111431348806999</v>
      </c>
    </row>
    <row r="349" spans="1:36" x14ac:dyDescent="0.25">
      <c r="A349" t="s">
        <v>221</v>
      </c>
      <c r="B349" t="s">
        <v>453</v>
      </c>
      <c r="C349" t="s">
        <v>222</v>
      </c>
      <c r="D349">
        <v>2013</v>
      </c>
      <c r="E349">
        <v>22800</v>
      </c>
      <c r="F349">
        <f>IF(A348=Emisiones_CO2_CO2eq_LA[[#This Row],[País]],IFERROR(Emisiones_CO2_CO2eq_LA[[#This Row],[Edificios (kilotoneladas CO₂e)]]-E348,0),0)</f>
        <v>-900</v>
      </c>
      <c r="G349">
        <f>IF(A348=Emisiones_CO2_CO2eq_LA[[#This Row],[País]],IFERROR(((Emisiones_CO2_CO2eq_LA[[#This Row],[Edificios (kilotoneladas CO₂e)]]-E348)/E348)*100,0),0)</f>
        <v>-3.79746835443038</v>
      </c>
      <c r="H349">
        <v>0.19187558383195699</v>
      </c>
      <c r="I349">
        <v>19870</v>
      </c>
      <c r="J349">
        <f>IF(A348=Emisiones_CO2_CO2eq_LA[[#This Row],[País]],IFERROR(Emisiones_CO2_CO2eq_LA[[#This Row],[Industria (kilotoneladas CO₂e)]]-I348,0),0)</f>
        <v>-900</v>
      </c>
      <c r="K349">
        <f>IF(A348=Emisiones_CO2_CO2eq_LA[[#This Row],[País]],IFERROR(((Emisiones_CO2_CO2eq_LA[[#This Row],[Industria (kilotoneladas CO₂e)]]-I348)/I348)*100,0),0)</f>
        <v>-4.3331728454501688</v>
      </c>
      <c r="L349">
        <v>0.16721788819039399</v>
      </c>
      <c r="M349">
        <v>7330</v>
      </c>
      <c r="N349">
        <f>IF(A348=Emisiones_CO2_CO2eq_LA[[#This Row],[País]],IFERROR(Emisiones_CO2_CO2eq_LA[[#This Row],[UCTUS (kilotoneladas CO₂e)]]-M348,0),0)</f>
        <v>0</v>
      </c>
      <c r="O349">
        <f>IF(A348=Emisiones_CO2_CO2eq_LA[[#This Row],[País]],IFERROR(((Emisiones_CO2_CO2eq_LA[[#This Row],[UCTUS (kilotoneladas CO₂e)]]-M348)/M348)*100,0),0)</f>
        <v>0</v>
      </c>
      <c r="P349">
        <v>6.1686317082817799E-2</v>
      </c>
      <c r="Q349">
        <v>8900</v>
      </c>
      <c r="R349">
        <f>IF(A348=Emisiones_CO2_CO2eq_LA[[#This Row],[País]],IFERROR(Emisiones_CO2_CO2eq_LA[[#This Row],[Otras Quemas de Combustible (kilotoneladas CO₂e)]]-Q348,0),0)</f>
        <v>-500</v>
      </c>
      <c r="S349">
        <f>IF(A348=Emisiones_CO2_CO2eq_LA[[#This Row],[País]],IFERROR(((Emisiones_CO2_CO2eq_LA[[#This Row],[Otras Quemas de Combustible (kilotoneladas CO₂e)]]-Q348)/Q348)*100,0),0)</f>
        <v>-5.3191489361702127</v>
      </c>
      <c r="T349">
        <v>7.0000000000000007E-2</v>
      </c>
      <c r="U349">
        <v>150600</v>
      </c>
      <c r="V349">
        <f>IF(A348=Emisiones_CO2_CO2eq_LA[[#This Row],[País]],IFERROR(Emisiones_CO2_CO2eq_LA[[#This Row],[Transporte (kilotoneladas CO₂e)]]-U348,0),0)</f>
        <v>-1900</v>
      </c>
      <c r="W349">
        <f>IF(A348=Emisiones_CO2_CO2eq_LA[[#This Row],[País]],IFERROR(((Emisiones_CO2_CO2eq_LA[[#This Row],[Transporte (kilotoneladas CO₂e)]]-U348)/U348)*100,0),0)</f>
        <v>-1.2459016393442623</v>
      </c>
      <c r="X349">
        <v>1.2673887247847699</v>
      </c>
      <c r="Y349">
        <v>65800</v>
      </c>
      <c r="Z349">
        <f>IF(A348=Emisiones_CO2_CO2eq_LA[[#This Row],[País]],IFERROR(Emisiones_CO2_CO2eq_LA[[#This Row],[Manufactura y Construcción (kilotoneladas CO₂e)]]-Y348,0),0)</f>
        <v>4300</v>
      </c>
      <c r="AA349">
        <f>IF(A348=Emisiones_CO2_CO2eq_LA[[#This Row],[País]],IFERROR(((Emisiones_CO2_CO2eq_LA[[#This Row],[Manufactura y Construcción (kilotoneladas CO₂e)]]-Y348)/Y348)*100,0),0)</f>
        <v>6.9918699186991864</v>
      </c>
      <c r="AB349">
        <v>0.55374620246240303</v>
      </c>
      <c r="AC349">
        <v>2790</v>
      </c>
      <c r="AD349">
        <f>IF(A348=Emisiones_CO2_CO2eq_LA[[#This Row],[País]],IFERROR(Emisiones_CO2_CO2eq_LA[[#This Row],[Emisiones Fugitivas (kilotoneladas CO₂e)]]-AC348,0),0)</f>
        <v>-50</v>
      </c>
      <c r="AE349">
        <f>IF(A348=Emisiones_CO2_CO2eq_LA[[#This Row],[País]],IFERROR(((Emisiones_CO2_CO2eq_LA[[#This Row],[Emisiones Fugitivas (kilotoneladas CO₂e)]]-AC348)/AC348)*100,0),0)</f>
        <v>-1.7605633802816902</v>
      </c>
      <c r="AF349">
        <v>2.34795122320684E-2</v>
      </c>
      <c r="AG349">
        <v>201500</v>
      </c>
      <c r="AH349">
        <f>IF(A348=Emisiones_CO2_CO2eq_LA[[#This Row],[País]],IFERROR(Emisiones_CO2_CO2eq_LA[[#This Row],[Electricidad y Calor (kilotoneladas CO₂e)]]-AG348,0),0)</f>
        <v>-10900</v>
      </c>
      <c r="AI349">
        <f>IF(A348=Emisiones_CO2_CO2eq_LA[[#This Row],[País]],IFERROR(((Emisiones_CO2_CO2eq_LA[[#This Row],[Electricidad y Calor (kilotoneladas CO₂e)]]-AG348)/AG348)*100,0),0)</f>
        <v>-5.1318267419962336</v>
      </c>
      <c r="AJ349">
        <v>1.6957425500938299</v>
      </c>
    </row>
    <row r="350" spans="1:36" x14ac:dyDescent="0.25">
      <c r="A350" t="s">
        <v>221</v>
      </c>
      <c r="B350" t="s">
        <v>453</v>
      </c>
      <c r="C350" t="s">
        <v>222</v>
      </c>
      <c r="D350">
        <v>2014</v>
      </c>
      <c r="E350">
        <v>23000</v>
      </c>
      <c r="F350">
        <f>IF(A349=Emisiones_CO2_CO2eq_LA[[#This Row],[País]],IFERROR(Emisiones_CO2_CO2eq_LA[[#This Row],[Edificios (kilotoneladas CO₂e)]]-E349,0),0)</f>
        <v>200</v>
      </c>
      <c r="G350">
        <f>IF(A349=Emisiones_CO2_CO2eq_LA[[#This Row],[País]],IFERROR(((Emisiones_CO2_CO2eq_LA[[#This Row],[Edificios (kilotoneladas CO₂e)]]-E349)/E349)*100,0),0)</f>
        <v>0.8771929824561403</v>
      </c>
      <c r="H350">
        <v>0.19110132524614601</v>
      </c>
      <c r="I350">
        <v>20090</v>
      </c>
      <c r="J350">
        <f>IF(A349=Emisiones_CO2_CO2eq_LA[[#This Row],[País]],IFERROR(Emisiones_CO2_CO2eq_LA[[#This Row],[Industria (kilotoneladas CO₂e)]]-I349,0),0)</f>
        <v>220</v>
      </c>
      <c r="K350">
        <f>IF(A349=Emisiones_CO2_CO2eq_LA[[#This Row],[País]],IFERROR(((Emisiones_CO2_CO2eq_LA[[#This Row],[Industria (kilotoneladas CO₂e)]]-I349)/I349)*100,0),0)</f>
        <v>1.1071967790639154</v>
      </c>
      <c r="L350">
        <v>0.166922853225873</v>
      </c>
      <c r="M350">
        <v>7330</v>
      </c>
      <c r="N350">
        <f>IF(A349=Emisiones_CO2_CO2eq_LA[[#This Row],[País]],IFERROR(Emisiones_CO2_CO2eq_LA[[#This Row],[UCTUS (kilotoneladas CO₂e)]]-M349,0),0)</f>
        <v>0</v>
      </c>
      <c r="O350">
        <f>IF(A349=Emisiones_CO2_CO2eq_LA[[#This Row],[País]],IFERROR(((Emisiones_CO2_CO2eq_LA[[#This Row],[UCTUS (kilotoneladas CO₂e)]]-M349)/M349)*100,0),0)</f>
        <v>0</v>
      </c>
      <c r="P350">
        <v>6.0903161480619798E-2</v>
      </c>
      <c r="Q350">
        <v>8900</v>
      </c>
      <c r="R350">
        <f>IF(A349=Emisiones_CO2_CO2eq_LA[[#This Row],[País]],IFERROR(Emisiones_CO2_CO2eq_LA[[#This Row],[Otras Quemas de Combustible (kilotoneladas CO₂e)]]-Q349,0),0)</f>
        <v>0</v>
      </c>
      <c r="S350">
        <f>IF(A349=Emisiones_CO2_CO2eq_LA[[#This Row],[País]],IFERROR(((Emisiones_CO2_CO2eq_LA[[#This Row],[Otras Quemas de Combustible (kilotoneladas CO₂e)]]-Q349)/Q349)*100,0),0)</f>
        <v>0</v>
      </c>
      <c r="T350">
        <v>7.0000000000000007E-2</v>
      </c>
      <c r="U350">
        <v>151200</v>
      </c>
      <c r="V350">
        <f>IF(A349=Emisiones_CO2_CO2eq_LA[[#This Row],[País]],IFERROR(Emisiones_CO2_CO2eq_LA[[#This Row],[Transporte (kilotoneladas CO₂e)]]-U349,0),0)</f>
        <v>600</v>
      </c>
      <c r="W350">
        <f>IF(A349=Emisiones_CO2_CO2eq_LA[[#This Row],[País]],IFERROR(((Emisiones_CO2_CO2eq_LA[[#This Row],[Transporte (kilotoneladas CO₂e)]]-U349)/U349)*100,0),0)</f>
        <v>0.39840637450199201</v>
      </c>
      <c r="X350">
        <v>1.2562834946616199</v>
      </c>
      <c r="Y350">
        <v>59000</v>
      </c>
      <c r="Z350">
        <f>IF(A349=Emisiones_CO2_CO2eq_LA[[#This Row],[País]],IFERROR(Emisiones_CO2_CO2eq_LA[[#This Row],[Manufactura y Construcción (kilotoneladas CO₂e)]]-Y349,0),0)</f>
        <v>-6800</v>
      </c>
      <c r="AA350">
        <f>IF(A349=Emisiones_CO2_CO2eq_LA[[#This Row],[País]],IFERROR(((Emisiones_CO2_CO2eq_LA[[#This Row],[Manufactura y Construcción (kilotoneladas CO₂e)]]-Y349)/Y349)*100,0),0)</f>
        <v>-10.334346504559271</v>
      </c>
      <c r="AB350">
        <v>0.49021644302272399</v>
      </c>
      <c r="AC350">
        <v>5850</v>
      </c>
      <c r="AD350">
        <f>IF(A349=Emisiones_CO2_CO2eq_LA[[#This Row],[País]],IFERROR(Emisiones_CO2_CO2eq_LA[[#This Row],[Emisiones Fugitivas (kilotoneladas CO₂e)]]-AC349,0),0)</f>
        <v>3060</v>
      </c>
      <c r="AE350">
        <f>IF(A349=Emisiones_CO2_CO2eq_LA[[#This Row],[País]],IFERROR(((Emisiones_CO2_CO2eq_LA[[#This Row],[Emisiones Fugitivas (kilotoneladas CO₂e)]]-AC349)/AC349)*100,0),0)</f>
        <v>109.6774193548387</v>
      </c>
      <c r="AF350">
        <v>4.8606206638693798E-2</v>
      </c>
      <c r="AG350">
        <v>192000</v>
      </c>
      <c r="AH350">
        <f>IF(A349=Emisiones_CO2_CO2eq_LA[[#This Row],[País]],IFERROR(Emisiones_CO2_CO2eq_LA[[#This Row],[Electricidad y Calor (kilotoneladas CO₂e)]]-AG349,0),0)</f>
        <v>-9500</v>
      </c>
      <c r="AI350">
        <f>IF(A349=Emisiones_CO2_CO2eq_LA[[#This Row],[País]],IFERROR(((Emisiones_CO2_CO2eq_LA[[#This Row],[Electricidad y Calor (kilotoneladas CO₂e)]]-AG349)/AG349)*100,0),0)</f>
        <v>-4.7146401985111659</v>
      </c>
      <c r="AJ350">
        <v>1.59528062814174</v>
      </c>
    </row>
    <row r="351" spans="1:36" x14ac:dyDescent="0.25">
      <c r="A351" t="s">
        <v>221</v>
      </c>
      <c r="B351" t="s">
        <v>453</v>
      </c>
      <c r="C351" t="s">
        <v>222</v>
      </c>
      <c r="D351">
        <v>2015</v>
      </c>
      <c r="E351">
        <v>22600</v>
      </c>
      <c r="F351">
        <f>IF(A350=Emisiones_CO2_CO2eq_LA[[#This Row],[País]],IFERROR(Emisiones_CO2_CO2eq_LA[[#This Row],[Edificios (kilotoneladas CO₂e)]]-E350,0),0)</f>
        <v>-400</v>
      </c>
      <c r="G351">
        <f>IF(A350=Emisiones_CO2_CO2eq_LA[[#This Row],[País]],IFERROR(((Emisiones_CO2_CO2eq_LA[[#This Row],[Edificios (kilotoneladas CO₂e)]]-E350)/E350)*100,0),0)</f>
        <v>-1.7391304347826086</v>
      </c>
      <c r="H351">
        <v>0.18546176697467501</v>
      </c>
      <c r="I351">
        <v>21750</v>
      </c>
      <c r="J351">
        <f>IF(A350=Emisiones_CO2_CO2eq_LA[[#This Row],[País]],IFERROR(Emisiones_CO2_CO2eq_LA[[#This Row],[Industria (kilotoneladas CO₂e)]]-I350,0),0)</f>
        <v>1660</v>
      </c>
      <c r="K351">
        <f>IF(A350=Emisiones_CO2_CO2eq_LA[[#This Row],[País]],IFERROR(((Emisiones_CO2_CO2eq_LA[[#This Row],[Industria (kilotoneladas CO₂e)]]-I350)/I350)*100,0),0)</f>
        <v>8.2628173220507701</v>
      </c>
      <c r="L351">
        <v>0.178486435030937</v>
      </c>
      <c r="M351">
        <v>7330</v>
      </c>
      <c r="N351">
        <f>IF(A350=Emisiones_CO2_CO2eq_LA[[#This Row],[País]],IFERROR(Emisiones_CO2_CO2eq_LA[[#This Row],[UCTUS (kilotoneladas CO₂e)]]-M350,0),0)</f>
        <v>0</v>
      </c>
      <c r="O351">
        <f>IF(A350=Emisiones_CO2_CO2eq_LA[[#This Row],[País]],IFERROR(((Emisiones_CO2_CO2eq_LA[[#This Row],[UCTUS (kilotoneladas CO₂e)]]-M350)/M350)*100,0),0)</f>
        <v>0</v>
      </c>
      <c r="P351">
        <v>6.0151980173644697E-2</v>
      </c>
      <c r="Q351">
        <v>9600</v>
      </c>
      <c r="R351">
        <f>IF(A350=Emisiones_CO2_CO2eq_LA[[#This Row],[País]],IFERROR(Emisiones_CO2_CO2eq_LA[[#This Row],[Otras Quemas de Combustible (kilotoneladas CO₂e)]]-Q350,0),0)</f>
        <v>700</v>
      </c>
      <c r="S351">
        <f>IF(A350=Emisiones_CO2_CO2eq_LA[[#This Row],[País]],IFERROR(((Emisiones_CO2_CO2eq_LA[[#This Row],[Otras Quemas de Combustible (kilotoneladas CO₂e)]]-Q350)/Q350)*100,0),0)</f>
        <v>7.8651685393258424</v>
      </c>
      <c r="T351">
        <v>0.08</v>
      </c>
      <c r="U351">
        <v>150500</v>
      </c>
      <c r="V351">
        <f>IF(A350=Emisiones_CO2_CO2eq_LA[[#This Row],[País]],IFERROR(Emisiones_CO2_CO2eq_LA[[#This Row],[Transporte (kilotoneladas CO₂e)]]-U350,0),0)</f>
        <v>-700</v>
      </c>
      <c r="W351">
        <f>IF(A350=Emisiones_CO2_CO2eq_LA[[#This Row],[País]],IFERROR(((Emisiones_CO2_CO2eq_LA[[#This Row],[Transporte (kilotoneladas CO₂e)]]-U350)/U350)*100,0),0)</f>
        <v>-0.46296296296296291</v>
      </c>
      <c r="X351">
        <v>1.23504406768533</v>
      </c>
      <c r="Y351">
        <v>66000</v>
      </c>
      <c r="Z351">
        <f>IF(A350=Emisiones_CO2_CO2eq_LA[[#This Row],[País]],IFERROR(Emisiones_CO2_CO2eq_LA[[#This Row],[Manufactura y Construcción (kilotoneladas CO₂e)]]-Y350,0),0)</f>
        <v>7000</v>
      </c>
      <c r="AA351">
        <f>IF(A350=Emisiones_CO2_CO2eq_LA[[#This Row],[País]],IFERROR(((Emisiones_CO2_CO2eq_LA[[#This Row],[Manufactura y Construcción (kilotoneladas CO₂e)]]-Y350)/Y350)*100,0),0)</f>
        <v>11.864406779661017</v>
      </c>
      <c r="AB351">
        <v>0.54161400974905205</v>
      </c>
      <c r="AC351">
        <v>5850</v>
      </c>
      <c r="AD351">
        <f>IF(A350=Emisiones_CO2_CO2eq_LA[[#This Row],[País]],IFERROR(Emisiones_CO2_CO2eq_LA[[#This Row],[Emisiones Fugitivas (kilotoneladas CO₂e)]]-AC350,0),0)</f>
        <v>0</v>
      </c>
      <c r="AE351">
        <f>IF(A350=Emisiones_CO2_CO2eq_LA[[#This Row],[País]],IFERROR(((Emisiones_CO2_CO2eq_LA[[#This Row],[Emisiones Fugitivas (kilotoneladas CO₂e)]]-AC350)/AC350)*100,0),0)</f>
        <v>0</v>
      </c>
      <c r="AF351">
        <v>4.8006696318665901E-2</v>
      </c>
      <c r="AG351">
        <v>193700</v>
      </c>
      <c r="AH351">
        <f>IF(A350=Emisiones_CO2_CO2eq_LA[[#This Row],[País]],IFERROR(Emisiones_CO2_CO2eq_LA[[#This Row],[Electricidad y Calor (kilotoneladas CO₂e)]]-AG350,0),0)</f>
        <v>1700</v>
      </c>
      <c r="AI351">
        <f>IF(A350=Emisiones_CO2_CO2eq_LA[[#This Row],[País]],IFERROR(((Emisiones_CO2_CO2eq_LA[[#This Row],[Electricidad y Calor (kilotoneladas CO₂e)]]-AG350)/AG350)*100,0),0)</f>
        <v>0.88541666666666663</v>
      </c>
      <c r="AJ351">
        <v>1.58955505588471</v>
      </c>
    </row>
    <row r="352" spans="1:36" x14ac:dyDescent="0.25">
      <c r="A352" t="s">
        <v>221</v>
      </c>
      <c r="B352" t="s">
        <v>453</v>
      </c>
      <c r="C352" t="s">
        <v>222</v>
      </c>
      <c r="D352">
        <v>2016</v>
      </c>
      <c r="E352">
        <v>21800</v>
      </c>
      <c r="F352">
        <f>IF(A351=Emisiones_CO2_CO2eq_LA[[#This Row],[País]],IFERROR(Emisiones_CO2_CO2eq_LA[[#This Row],[Edificios (kilotoneladas CO₂e)]]-E351,0),0)</f>
        <v>-800</v>
      </c>
      <c r="G352">
        <f>IF(A351=Emisiones_CO2_CO2eq_LA[[#This Row],[País]],IFERROR(((Emisiones_CO2_CO2eq_LA[[#This Row],[Edificios (kilotoneladas CO₂e)]]-E351)/E351)*100,0),0)</f>
        <v>-3.5398230088495577</v>
      </c>
      <c r="H352">
        <v>0.17675723447901201</v>
      </c>
      <c r="I352">
        <v>21750</v>
      </c>
      <c r="J352">
        <f>IF(A351=Emisiones_CO2_CO2eq_LA[[#This Row],[País]],IFERROR(Emisiones_CO2_CO2eq_LA[[#This Row],[Industria (kilotoneladas CO₂e)]]-I351,0),0)</f>
        <v>0</v>
      </c>
      <c r="K352">
        <f>IF(A351=Emisiones_CO2_CO2eq_LA[[#This Row],[País]],IFERROR(((Emisiones_CO2_CO2eq_LA[[#This Row],[Industria (kilotoneladas CO₂e)]]-I351)/I351)*100,0),0)</f>
        <v>0</v>
      </c>
      <c r="L352">
        <v>0.17635182797791299</v>
      </c>
      <c r="M352">
        <v>7330</v>
      </c>
      <c r="N352">
        <f>IF(A351=Emisiones_CO2_CO2eq_LA[[#This Row],[País]],IFERROR(Emisiones_CO2_CO2eq_LA[[#This Row],[UCTUS (kilotoneladas CO₂e)]]-M351,0),0)</f>
        <v>0</v>
      </c>
      <c r="O352">
        <f>IF(A351=Emisiones_CO2_CO2eq_LA[[#This Row],[País]],IFERROR(((Emisiones_CO2_CO2eq_LA[[#This Row],[UCTUS (kilotoneladas CO₂e)]]-M351)/M351)*100,0),0)</f>
        <v>0</v>
      </c>
      <c r="P352">
        <v>5.94325930610623E-2</v>
      </c>
      <c r="Q352">
        <v>9800</v>
      </c>
      <c r="R352">
        <f>IF(A351=Emisiones_CO2_CO2eq_LA[[#This Row],[País]],IFERROR(Emisiones_CO2_CO2eq_LA[[#This Row],[Otras Quemas de Combustible (kilotoneladas CO₂e)]]-Q351,0),0)</f>
        <v>200</v>
      </c>
      <c r="S352">
        <f>IF(A351=Emisiones_CO2_CO2eq_LA[[#This Row],[País]],IFERROR(((Emisiones_CO2_CO2eq_LA[[#This Row],[Otras Quemas de Combustible (kilotoneladas CO₂e)]]-Q351)/Q351)*100,0),0)</f>
        <v>2.083333333333333</v>
      </c>
      <c r="T352">
        <v>0.08</v>
      </c>
      <c r="U352">
        <v>155900</v>
      </c>
      <c r="V352">
        <f>IF(A351=Emisiones_CO2_CO2eq_LA[[#This Row],[País]],IFERROR(Emisiones_CO2_CO2eq_LA[[#This Row],[Transporte (kilotoneladas CO₂e)]]-U351,0),0)</f>
        <v>5400</v>
      </c>
      <c r="W352">
        <f>IF(A351=Emisiones_CO2_CO2eq_LA[[#This Row],[País]],IFERROR(((Emisiones_CO2_CO2eq_LA[[#This Row],[Transporte (kilotoneladas CO₂e)]]-U351)/U351)*100,0),0)</f>
        <v>3.5880398671096345</v>
      </c>
      <c r="X352">
        <v>1.26405747042559</v>
      </c>
      <c r="Y352">
        <v>61900</v>
      </c>
      <c r="Z352">
        <f>IF(A351=Emisiones_CO2_CO2eq_LA[[#This Row],[País]],IFERROR(Emisiones_CO2_CO2eq_LA[[#This Row],[Manufactura y Construcción (kilotoneladas CO₂e)]]-Y351,0),0)</f>
        <v>-4100</v>
      </c>
      <c r="AA352">
        <f>IF(A351=Emisiones_CO2_CO2eq_LA[[#This Row],[País]],IFERROR(((Emisiones_CO2_CO2eq_LA[[#This Row],[Manufactura y Construcción (kilotoneladas CO₂e)]]-Y351)/Y351)*100,0),0)</f>
        <v>-6.2121212121212119</v>
      </c>
      <c r="AB352">
        <v>0.50189324836013005</v>
      </c>
      <c r="AC352">
        <v>5850</v>
      </c>
      <c r="AD352">
        <f>IF(A351=Emisiones_CO2_CO2eq_LA[[#This Row],[País]],IFERROR(Emisiones_CO2_CO2eq_LA[[#This Row],[Emisiones Fugitivas (kilotoneladas CO₂e)]]-AC351,0),0)</f>
        <v>0</v>
      </c>
      <c r="AE352">
        <f>IF(A351=Emisiones_CO2_CO2eq_LA[[#This Row],[País]],IFERROR(((Emisiones_CO2_CO2eq_LA[[#This Row],[Emisiones Fugitivas (kilotoneladas CO₂e)]]-AC351)/AC351)*100,0),0)</f>
        <v>0</v>
      </c>
      <c r="AF352">
        <v>4.7432560628542203E-2</v>
      </c>
      <c r="AG352">
        <v>196100</v>
      </c>
      <c r="AH352">
        <f>IF(A351=Emisiones_CO2_CO2eq_LA[[#This Row],[País]],IFERROR(Emisiones_CO2_CO2eq_LA[[#This Row],[Electricidad y Calor (kilotoneladas CO₂e)]]-AG351,0),0)</f>
        <v>2400</v>
      </c>
      <c r="AI352">
        <f>IF(A351=Emisiones_CO2_CO2eq_LA[[#This Row],[País]],IFERROR(((Emisiones_CO2_CO2eq_LA[[#This Row],[Electricidad y Calor (kilotoneladas CO₂e)]]-AG351)/AG351)*100,0),0)</f>
        <v>1.23902942694889</v>
      </c>
      <c r="AJ352">
        <v>1.5900042973089099</v>
      </c>
    </row>
    <row r="353" spans="1:36" x14ac:dyDescent="0.25">
      <c r="A353" t="s">
        <v>246</v>
      </c>
      <c r="B353" t="s">
        <v>246</v>
      </c>
      <c r="C353" t="s">
        <v>247</v>
      </c>
      <c r="D353">
        <v>1990</v>
      </c>
      <c r="E353">
        <v>100</v>
      </c>
      <c r="F353">
        <f>IF(A352=Emisiones_CO2_CO2eq_LA[[#This Row],[País]],IFERROR(Emisiones_CO2_CO2eq_LA[[#This Row],[Edificios (kilotoneladas CO₂e)]]-E352,0),0)</f>
        <v>0</v>
      </c>
      <c r="G353">
        <f>IF(A352=Emisiones_CO2_CO2eq_LA[[#This Row],[País]],IFERROR(((Emisiones_CO2_CO2eq_LA[[#This Row],[Edificios (kilotoneladas CO₂e)]]-E352)/E352)*100,0),0)</f>
        <v>0</v>
      </c>
      <c r="H353">
        <v>2.3963575365444498E-2</v>
      </c>
      <c r="I353">
        <v>90</v>
      </c>
      <c r="J353">
        <f>IF(A352=Emisiones_CO2_CO2eq_LA[[#This Row],[País]],IFERROR(Emisiones_CO2_CO2eq_LA[[#This Row],[Industria (kilotoneladas CO₂e)]]-I352,0),0)</f>
        <v>0</v>
      </c>
      <c r="K353">
        <f>IF(A352=Emisiones_CO2_CO2eq_LA[[#This Row],[País]],IFERROR(((Emisiones_CO2_CO2eq_LA[[#This Row],[Industria (kilotoneladas CO₂e)]]-I352)/I352)*100,0),0)</f>
        <v>0</v>
      </c>
      <c r="L353">
        <v>2.15672178289E-2</v>
      </c>
      <c r="M353">
        <v>28860</v>
      </c>
      <c r="N353">
        <f>IF(A352=Emisiones_CO2_CO2eq_LA[[#This Row],[País]],IFERROR(Emisiones_CO2_CO2eq_LA[[#This Row],[UCTUS (kilotoneladas CO₂e)]]-M352,0),0)</f>
        <v>0</v>
      </c>
      <c r="O353">
        <f>IF(A352=Emisiones_CO2_CO2eq_LA[[#This Row],[País]],IFERROR(((Emisiones_CO2_CO2eq_LA[[#This Row],[UCTUS (kilotoneladas CO₂e)]]-M352)/M352)*100,0),0)</f>
        <v>0</v>
      </c>
      <c r="P353">
        <v>6.9158878504672803</v>
      </c>
      <c r="Q353">
        <v>100</v>
      </c>
      <c r="R353">
        <f>IF(A352=Emisiones_CO2_CO2eq_LA[[#This Row],[País]],IFERROR(Emisiones_CO2_CO2eq_LA[[#This Row],[Otras Quemas de Combustible (kilotoneladas CO₂e)]]-Q352,0),0)</f>
        <v>0</v>
      </c>
      <c r="S353">
        <f>IF(A352=Emisiones_CO2_CO2eq_LA[[#This Row],[País]],IFERROR(((Emisiones_CO2_CO2eq_LA[[#This Row],[Otras Quemas de Combustible (kilotoneladas CO₂e)]]-Q352)/Q352)*100,0),0)</f>
        <v>0</v>
      </c>
      <c r="T353">
        <v>0.02</v>
      </c>
      <c r="U353">
        <v>700</v>
      </c>
      <c r="V353">
        <f>IF(A352=Emisiones_CO2_CO2eq_LA[[#This Row],[País]],IFERROR(Emisiones_CO2_CO2eq_LA[[#This Row],[Transporte (kilotoneladas CO₂e)]]-U352,0),0)</f>
        <v>0</v>
      </c>
      <c r="W353">
        <f>IF(A352=Emisiones_CO2_CO2eq_LA[[#This Row],[País]],IFERROR(((Emisiones_CO2_CO2eq_LA[[#This Row],[Transporte (kilotoneladas CO₂e)]]-U352)/U352)*100,0),0)</f>
        <v>0</v>
      </c>
      <c r="X353">
        <v>0.16774502755811099</v>
      </c>
      <c r="Y353">
        <v>300</v>
      </c>
      <c r="Z353">
        <f>IF(A352=Emisiones_CO2_CO2eq_LA[[#This Row],[País]],IFERROR(Emisiones_CO2_CO2eq_LA[[#This Row],[Manufactura y Construcción (kilotoneladas CO₂e)]]-Y352,0),0)</f>
        <v>0</v>
      </c>
      <c r="AA353">
        <f>IF(A352=Emisiones_CO2_CO2eq_LA[[#This Row],[País]],IFERROR(((Emisiones_CO2_CO2eq_LA[[#This Row],[Manufactura y Construcción (kilotoneladas CO₂e)]]-Y352)/Y352)*100,0),0)</f>
        <v>0</v>
      </c>
      <c r="AB353">
        <v>7.1890726096333499E-2</v>
      </c>
      <c r="AC353">
        <v>0</v>
      </c>
      <c r="AD353">
        <f>IF(A352=Emisiones_CO2_CO2eq_LA[[#This Row],[País]],IFERROR(Emisiones_CO2_CO2eq_LA[[#This Row],[Emisiones Fugitivas (kilotoneladas CO₂e)]]-AC352,0),0)</f>
        <v>0</v>
      </c>
      <c r="AE353">
        <f>IF(A352=Emisiones_CO2_CO2eq_LA[[#This Row],[País]],IFERROR(((Emisiones_CO2_CO2eq_LA[[#This Row],[Emisiones Fugitivas (kilotoneladas CO₂e)]]-AC352)/AC352)*100,0),0)</f>
        <v>0</v>
      </c>
      <c r="AF353">
        <v>0</v>
      </c>
      <c r="AG353">
        <v>600</v>
      </c>
      <c r="AH353">
        <f>IF(A352=Emisiones_CO2_CO2eq_LA[[#This Row],[País]],IFERROR(Emisiones_CO2_CO2eq_LA[[#This Row],[Electricidad y Calor (kilotoneladas CO₂e)]]-AG352,0),0)</f>
        <v>0</v>
      </c>
      <c r="AI353">
        <f>IF(A352=Emisiones_CO2_CO2eq_LA[[#This Row],[País]],IFERROR(((Emisiones_CO2_CO2eq_LA[[#This Row],[Electricidad y Calor (kilotoneladas CO₂e)]]-AG352)/AG352)*100,0),0)</f>
        <v>0</v>
      </c>
      <c r="AJ353">
        <v>0.143781452192667</v>
      </c>
    </row>
    <row r="354" spans="1:36" x14ac:dyDescent="0.25">
      <c r="A354" t="s">
        <v>246</v>
      </c>
      <c r="B354" t="s">
        <v>246</v>
      </c>
      <c r="C354" t="s">
        <v>247</v>
      </c>
      <c r="D354">
        <v>1991</v>
      </c>
      <c r="E354">
        <v>100</v>
      </c>
      <c r="F354">
        <f>IF(A353=Emisiones_CO2_CO2eq_LA[[#This Row],[País]],IFERROR(Emisiones_CO2_CO2eq_LA[[#This Row],[Edificios (kilotoneladas CO₂e)]]-E353,0),0)</f>
        <v>0</v>
      </c>
      <c r="G354">
        <f>IF(A353=Emisiones_CO2_CO2eq_LA[[#This Row],[País]],IFERROR(((Emisiones_CO2_CO2eq_LA[[#This Row],[Edificios (kilotoneladas CO₂e)]]-E353)/E353)*100,0),0)</f>
        <v>0</v>
      </c>
      <c r="H354">
        <v>2.34301780693533E-2</v>
      </c>
      <c r="I354">
        <v>100</v>
      </c>
      <c r="J354">
        <f>IF(A353=Emisiones_CO2_CO2eq_LA[[#This Row],[País]],IFERROR(Emisiones_CO2_CO2eq_LA[[#This Row],[Industria (kilotoneladas CO₂e)]]-I353,0),0)</f>
        <v>10</v>
      </c>
      <c r="K354">
        <f>IF(A353=Emisiones_CO2_CO2eq_LA[[#This Row],[País]],IFERROR(((Emisiones_CO2_CO2eq_LA[[#This Row],[Industria (kilotoneladas CO₂e)]]-I353)/I353)*100,0),0)</f>
        <v>11.111111111111111</v>
      </c>
      <c r="L354">
        <v>2.34301780693533E-2</v>
      </c>
      <c r="M354">
        <v>28860</v>
      </c>
      <c r="N354">
        <f>IF(A353=Emisiones_CO2_CO2eq_LA[[#This Row],[País]],IFERROR(Emisiones_CO2_CO2eq_LA[[#This Row],[UCTUS (kilotoneladas CO₂e)]]-M353,0),0)</f>
        <v>0</v>
      </c>
      <c r="O354">
        <f>IF(A353=Emisiones_CO2_CO2eq_LA[[#This Row],[País]],IFERROR(((Emisiones_CO2_CO2eq_LA[[#This Row],[UCTUS (kilotoneladas CO₂e)]]-M353)/M353)*100,0),0)</f>
        <v>0</v>
      </c>
      <c r="P354">
        <v>6.7619493908153698</v>
      </c>
      <c r="Q354">
        <v>0</v>
      </c>
      <c r="R354">
        <f>IF(A353=Emisiones_CO2_CO2eq_LA[[#This Row],[País]],IFERROR(Emisiones_CO2_CO2eq_LA[[#This Row],[Otras Quemas de Combustible (kilotoneladas CO₂e)]]-Q353,0),0)</f>
        <v>-100</v>
      </c>
      <c r="S354">
        <f>IF(A353=Emisiones_CO2_CO2eq_LA[[#This Row],[País]],IFERROR(((Emisiones_CO2_CO2eq_LA[[#This Row],[Otras Quemas de Combustible (kilotoneladas CO₂e)]]-Q353)/Q353)*100,0),0)</f>
        <v>-100</v>
      </c>
      <c r="T354" s="5"/>
      <c r="U354">
        <v>800</v>
      </c>
      <c r="V354">
        <f>IF(A353=Emisiones_CO2_CO2eq_LA[[#This Row],[País]],IFERROR(Emisiones_CO2_CO2eq_LA[[#This Row],[Transporte (kilotoneladas CO₂e)]]-U353,0),0)</f>
        <v>100</v>
      </c>
      <c r="W354">
        <f>IF(A353=Emisiones_CO2_CO2eq_LA[[#This Row],[País]],IFERROR(((Emisiones_CO2_CO2eq_LA[[#This Row],[Transporte (kilotoneladas CO₂e)]]-U353)/U353)*100,0),0)</f>
        <v>14.285714285714285</v>
      </c>
      <c r="X354">
        <v>0.18744142455482601</v>
      </c>
      <c r="Y354">
        <v>200</v>
      </c>
      <c r="Z354">
        <f>IF(A353=Emisiones_CO2_CO2eq_LA[[#This Row],[País]],IFERROR(Emisiones_CO2_CO2eq_LA[[#This Row],[Manufactura y Construcción (kilotoneladas CO₂e)]]-Y353,0),0)</f>
        <v>-100</v>
      </c>
      <c r="AA354">
        <f>IF(A353=Emisiones_CO2_CO2eq_LA[[#This Row],[País]],IFERROR(((Emisiones_CO2_CO2eq_LA[[#This Row],[Manufactura y Construcción (kilotoneladas CO₂e)]]-Y353)/Y353)*100,0),0)</f>
        <v>-33.333333333333329</v>
      </c>
      <c r="AB354">
        <v>4.6860356138706601E-2</v>
      </c>
      <c r="AC354">
        <v>0</v>
      </c>
      <c r="AD354">
        <f>IF(A353=Emisiones_CO2_CO2eq_LA[[#This Row],[País]],IFERROR(Emisiones_CO2_CO2eq_LA[[#This Row],[Emisiones Fugitivas (kilotoneladas CO₂e)]]-AC353,0),0)</f>
        <v>0</v>
      </c>
      <c r="AE354">
        <f>IF(A353=Emisiones_CO2_CO2eq_LA[[#This Row],[País]],IFERROR(((Emisiones_CO2_CO2eq_LA[[#This Row],[Emisiones Fugitivas (kilotoneladas CO₂e)]]-AC353)/AC353)*100,0),0)</f>
        <v>0</v>
      </c>
      <c r="AF354">
        <v>0</v>
      </c>
      <c r="AG354">
        <v>600</v>
      </c>
      <c r="AH354">
        <f>IF(A353=Emisiones_CO2_CO2eq_LA[[#This Row],[País]],IFERROR(Emisiones_CO2_CO2eq_LA[[#This Row],[Electricidad y Calor (kilotoneladas CO₂e)]]-AG353,0),0)</f>
        <v>0</v>
      </c>
      <c r="AI354">
        <f>IF(A353=Emisiones_CO2_CO2eq_LA[[#This Row],[País]],IFERROR(((Emisiones_CO2_CO2eq_LA[[#This Row],[Electricidad y Calor (kilotoneladas CO₂e)]]-AG353)/AG353)*100,0),0)</f>
        <v>0</v>
      </c>
      <c r="AJ354">
        <v>0.140581068416119</v>
      </c>
    </row>
    <row r="355" spans="1:36" x14ac:dyDescent="0.25">
      <c r="A355" t="s">
        <v>246</v>
      </c>
      <c r="B355" t="s">
        <v>246</v>
      </c>
      <c r="C355" t="s">
        <v>247</v>
      </c>
      <c r="D355">
        <v>1992</v>
      </c>
      <c r="E355">
        <v>200</v>
      </c>
      <c r="F355">
        <f>IF(A354=Emisiones_CO2_CO2eq_LA[[#This Row],[País]],IFERROR(Emisiones_CO2_CO2eq_LA[[#This Row],[Edificios (kilotoneladas CO₂e)]]-E354,0),0)</f>
        <v>100</v>
      </c>
      <c r="G355">
        <f>IF(A354=Emisiones_CO2_CO2eq_LA[[#This Row],[País]],IFERROR(((Emisiones_CO2_CO2eq_LA[[#This Row],[Edificios (kilotoneladas CO₂e)]]-E354)/E354)*100,0),0)</f>
        <v>100</v>
      </c>
      <c r="H355">
        <v>4.5819014891179802E-2</v>
      </c>
      <c r="I355">
        <v>120</v>
      </c>
      <c r="J355">
        <f>IF(A354=Emisiones_CO2_CO2eq_LA[[#This Row],[País]],IFERROR(Emisiones_CO2_CO2eq_LA[[#This Row],[Industria (kilotoneladas CO₂e)]]-I354,0),0)</f>
        <v>20</v>
      </c>
      <c r="K355">
        <f>IF(A354=Emisiones_CO2_CO2eq_LA[[#This Row],[País]],IFERROR(((Emisiones_CO2_CO2eq_LA[[#This Row],[Industria (kilotoneladas CO₂e)]]-I354)/I354)*100,0),0)</f>
        <v>20</v>
      </c>
      <c r="L355">
        <v>2.74914089347079E-2</v>
      </c>
      <c r="M355">
        <v>28860</v>
      </c>
      <c r="N355">
        <f>IF(A354=Emisiones_CO2_CO2eq_LA[[#This Row],[País]],IFERROR(Emisiones_CO2_CO2eq_LA[[#This Row],[UCTUS (kilotoneladas CO₂e)]]-M354,0),0)</f>
        <v>0</v>
      </c>
      <c r="O355">
        <f>IF(A354=Emisiones_CO2_CO2eq_LA[[#This Row],[País]],IFERROR(((Emisiones_CO2_CO2eq_LA[[#This Row],[UCTUS (kilotoneladas CO₂e)]]-M354)/M354)*100,0),0)</f>
        <v>0</v>
      </c>
      <c r="P355">
        <v>6.6116838487972496</v>
      </c>
      <c r="Q355">
        <v>0</v>
      </c>
      <c r="R355">
        <f>IF(A354=Emisiones_CO2_CO2eq_LA[[#This Row],[País]],IFERROR(Emisiones_CO2_CO2eq_LA[[#This Row],[Otras Quemas de Combustible (kilotoneladas CO₂e)]]-Q354,0),0)</f>
        <v>0</v>
      </c>
      <c r="S355">
        <f>IF(A354=Emisiones_CO2_CO2eq_LA[[#This Row],[País]],IFERROR(((Emisiones_CO2_CO2eq_LA[[#This Row],[Otras Quemas de Combustible (kilotoneladas CO₂e)]]-Q354)/Q354)*100,0),0)</f>
        <v>0</v>
      </c>
      <c r="T355" s="5"/>
      <c r="U355">
        <v>900</v>
      </c>
      <c r="V355">
        <f>IF(A354=Emisiones_CO2_CO2eq_LA[[#This Row],[País]],IFERROR(Emisiones_CO2_CO2eq_LA[[#This Row],[Transporte (kilotoneladas CO₂e)]]-U354,0),0)</f>
        <v>100</v>
      </c>
      <c r="W355">
        <f>IF(A354=Emisiones_CO2_CO2eq_LA[[#This Row],[País]],IFERROR(((Emisiones_CO2_CO2eq_LA[[#This Row],[Transporte (kilotoneladas CO₂e)]]-U354)/U354)*100,0),0)</f>
        <v>12.5</v>
      </c>
      <c r="X355">
        <v>0.20618556701030899</v>
      </c>
      <c r="Y355">
        <v>300</v>
      </c>
      <c r="Z355">
        <f>IF(A354=Emisiones_CO2_CO2eq_LA[[#This Row],[País]],IFERROR(Emisiones_CO2_CO2eq_LA[[#This Row],[Manufactura y Construcción (kilotoneladas CO₂e)]]-Y354,0),0)</f>
        <v>100</v>
      </c>
      <c r="AA355">
        <f>IF(A354=Emisiones_CO2_CO2eq_LA[[#This Row],[País]],IFERROR(((Emisiones_CO2_CO2eq_LA[[#This Row],[Manufactura y Construcción (kilotoneladas CO₂e)]]-Y354)/Y354)*100,0),0)</f>
        <v>50</v>
      </c>
      <c r="AB355">
        <v>6.8728522336769696E-2</v>
      </c>
      <c r="AC355">
        <v>0</v>
      </c>
      <c r="AD355">
        <f>IF(A354=Emisiones_CO2_CO2eq_LA[[#This Row],[País]],IFERROR(Emisiones_CO2_CO2eq_LA[[#This Row],[Emisiones Fugitivas (kilotoneladas CO₂e)]]-AC354,0),0)</f>
        <v>0</v>
      </c>
      <c r="AE355">
        <f>IF(A354=Emisiones_CO2_CO2eq_LA[[#This Row],[País]],IFERROR(((Emisiones_CO2_CO2eq_LA[[#This Row],[Emisiones Fugitivas (kilotoneladas CO₂e)]]-AC354)/AC354)*100,0),0)</f>
        <v>0</v>
      </c>
      <c r="AF355">
        <v>0</v>
      </c>
      <c r="AG355">
        <v>800</v>
      </c>
      <c r="AH355">
        <f>IF(A354=Emisiones_CO2_CO2eq_LA[[#This Row],[País]],IFERROR(Emisiones_CO2_CO2eq_LA[[#This Row],[Electricidad y Calor (kilotoneladas CO₂e)]]-AG354,0),0)</f>
        <v>200</v>
      </c>
      <c r="AI355">
        <f>IF(A354=Emisiones_CO2_CO2eq_LA[[#This Row],[País]],IFERROR(((Emisiones_CO2_CO2eq_LA[[#This Row],[Electricidad y Calor (kilotoneladas CO₂e)]]-AG354)/AG354)*100,0),0)</f>
        <v>33.333333333333329</v>
      </c>
      <c r="AJ355">
        <v>0.18327605956471901</v>
      </c>
    </row>
    <row r="356" spans="1:36" x14ac:dyDescent="0.25">
      <c r="A356" t="s">
        <v>246</v>
      </c>
      <c r="B356" t="s">
        <v>246</v>
      </c>
      <c r="C356" t="s">
        <v>247</v>
      </c>
      <c r="D356">
        <v>1993</v>
      </c>
      <c r="E356">
        <v>200</v>
      </c>
      <c r="F356">
        <f>IF(A355=Emisiones_CO2_CO2eq_LA[[#This Row],[País]],IFERROR(Emisiones_CO2_CO2eq_LA[[#This Row],[Edificios (kilotoneladas CO₂e)]]-E355,0),0)</f>
        <v>0</v>
      </c>
      <c r="G356">
        <f>IF(A355=Emisiones_CO2_CO2eq_LA[[#This Row],[País]],IFERROR(((Emisiones_CO2_CO2eq_LA[[#This Row],[Edificios (kilotoneladas CO₂e)]]-E355)/E355)*100,0),0)</f>
        <v>0</v>
      </c>
      <c r="H356">
        <v>4.4822949350067198E-2</v>
      </c>
      <c r="I356">
        <v>110</v>
      </c>
      <c r="J356">
        <f>IF(A355=Emisiones_CO2_CO2eq_LA[[#This Row],[País]],IFERROR(Emisiones_CO2_CO2eq_LA[[#This Row],[Industria (kilotoneladas CO₂e)]]-I355,0),0)</f>
        <v>-10</v>
      </c>
      <c r="K356">
        <f>IF(A355=Emisiones_CO2_CO2eq_LA[[#This Row],[País]],IFERROR(((Emisiones_CO2_CO2eq_LA[[#This Row],[Industria (kilotoneladas CO₂e)]]-I355)/I355)*100,0),0)</f>
        <v>-8.3333333333333321</v>
      </c>
      <c r="L356">
        <v>2.4652622142536901E-2</v>
      </c>
      <c r="M356">
        <v>28860</v>
      </c>
      <c r="N356">
        <f>IF(A355=Emisiones_CO2_CO2eq_LA[[#This Row],[País]],IFERROR(Emisiones_CO2_CO2eq_LA[[#This Row],[UCTUS (kilotoneladas CO₂e)]]-M355,0),0)</f>
        <v>0</v>
      </c>
      <c r="O356">
        <f>IF(A355=Emisiones_CO2_CO2eq_LA[[#This Row],[País]],IFERROR(((Emisiones_CO2_CO2eq_LA[[#This Row],[UCTUS (kilotoneladas CO₂e)]]-M355)/M355)*100,0),0)</f>
        <v>0</v>
      </c>
      <c r="P356">
        <v>6.4679515912146996</v>
      </c>
      <c r="Q356">
        <v>0</v>
      </c>
      <c r="R356">
        <f>IF(A355=Emisiones_CO2_CO2eq_LA[[#This Row],[País]],IFERROR(Emisiones_CO2_CO2eq_LA[[#This Row],[Otras Quemas de Combustible (kilotoneladas CO₂e)]]-Q355,0),0)</f>
        <v>0</v>
      </c>
      <c r="S356">
        <f>IF(A355=Emisiones_CO2_CO2eq_LA[[#This Row],[País]],IFERROR(((Emisiones_CO2_CO2eq_LA[[#This Row],[Otras Quemas de Combustible (kilotoneladas CO₂e)]]-Q355)/Q355)*100,0),0)</f>
        <v>0</v>
      </c>
      <c r="T356" s="5"/>
      <c r="U356">
        <v>1000</v>
      </c>
      <c r="V356">
        <f>IF(A355=Emisiones_CO2_CO2eq_LA[[#This Row],[País]],IFERROR(Emisiones_CO2_CO2eq_LA[[#This Row],[Transporte (kilotoneladas CO₂e)]]-U355,0),0)</f>
        <v>100</v>
      </c>
      <c r="W356">
        <f>IF(A355=Emisiones_CO2_CO2eq_LA[[#This Row],[País]],IFERROR(((Emisiones_CO2_CO2eq_LA[[#This Row],[Transporte (kilotoneladas CO₂e)]]-U355)/U355)*100,0),0)</f>
        <v>11.111111111111111</v>
      </c>
      <c r="X356">
        <v>0.22411474675033599</v>
      </c>
      <c r="Y356">
        <v>200</v>
      </c>
      <c r="Z356">
        <f>IF(A355=Emisiones_CO2_CO2eq_LA[[#This Row],[País]],IFERROR(Emisiones_CO2_CO2eq_LA[[#This Row],[Manufactura y Construcción (kilotoneladas CO₂e)]]-Y355,0),0)</f>
        <v>-100</v>
      </c>
      <c r="AA356">
        <f>IF(A355=Emisiones_CO2_CO2eq_LA[[#This Row],[País]],IFERROR(((Emisiones_CO2_CO2eq_LA[[#This Row],[Manufactura y Construcción (kilotoneladas CO₂e)]]-Y355)/Y355)*100,0),0)</f>
        <v>-33.333333333333329</v>
      </c>
      <c r="AB356">
        <v>4.4822949350067198E-2</v>
      </c>
      <c r="AC356">
        <v>0</v>
      </c>
      <c r="AD356">
        <f>IF(A355=Emisiones_CO2_CO2eq_LA[[#This Row],[País]],IFERROR(Emisiones_CO2_CO2eq_LA[[#This Row],[Emisiones Fugitivas (kilotoneladas CO₂e)]]-AC355,0),0)</f>
        <v>0</v>
      </c>
      <c r="AE356">
        <f>IF(A355=Emisiones_CO2_CO2eq_LA[[#This Row],[País]],IFERROR(((Emisiones_CO2_CO2eq_LA[[#This Row],[Emisiones Fugitivas (kilotoneladas CO₂e)]]-AC355)/AC355)*100,0),0)</f>
        <v>0</v>
      </c>
      <c r="AF356">
        <v>0</v>
      </c>
      <c r="AG356">
        <v>800</v>
      </c>
      <c r="AH356">
        <f>IF(A355=Emisiones_CO2_CO2eq_LA[[#This Row],[País]],IFERROR(Emisiones_CO2_CO2eq_LA[[#This Row],[Electricidad y Calor (kilotoneladas CO₂e)]]-AG355,0),0)</f>
        <v>0</v>
      </c>
      <c r="AI356">
        <f>IF(A355=Emisiones_CO2_CO2eq_LA[[#This Row],[País]],IFERROR(((Emisiones_CO2_CO2eq_LA[[#This Row],[Electricidad y Calor (kilotoneladas CO₂e)]]-AG355)/AG355)*100,0),0)</f>
        <v>0</v>
      </c>
      <c r="AJ356">
        <v>0.17929179740026799</v>
      </c>
    </row>
    <row r="357" spans="1:36" x14ac:dyDescent="0.25">
      <c r="A357" t="s">
        <v>246</v>
      </c>
      <c r="B357" t="s">
        <v>246</v>
      </c>
      <c r="C357" t="s">
        <v>247</v>
      </c>
      <c r="D357">
        <v>1994</v>
      </c>
      <c r="E357">
        <v>200</v>
      </c>
      <c r="F357">
        <f>IF(A356=Emisiones_CO2_CO2eq_LA[[#This Row],[País]],IFERROR(Emisiones_CO2_CO2eq_LA[[#This Row],[Edificios (kilotoneladas CO₂e)]]-E356,0),0)</f>
        <v>0</v>
      </c>
      <c r="G357">
        <f>IF(A356=Emisiones_CO2_CO2eq_LA[[#This Row],[País]],IFERROR(((Emisiones_CO2_CO2eq_LA[[#This Row],[Edificios (kilotoneladas CO₂e)]]-E356)/E356)*100,0),0)</f>
        <v>0</v>
      </c>
      <c r="H357">
        <v>4.3869269576661499E-2</v>
      </c>
      <c r="I357">
        <v>130</v>
      </c>
      <c r="J357">
        <f>IF(A356=Emisiones_CO2_CO2eq_LA[[#This Row],[País]],IFERROR(Emisiones_CO2_CO2eq_LA[[#This Row],[Industria (kilotoneladas CO₂e)]]-I356,0),0)</f>
        <v>20</v>
      </c>
      <c r="K357">
        <f>IF(A356=Emisiones_CO2_CO2eq_LA[[#This Row],[País]],IFERROR(((Emisiones_CO2_CO2eq_LA[[#This Row],[Industria (kilotoneladas CO₂e)]]-I356)/I356)*100,0),0)</f>
        <v>18.181818181818183</v>
      </c>
      <c r="L357">
        <v>2.8515025224830001E-2</v>
      </c>
      <c r="M357">
        <v>28860</v>
      </c>
      <c r="N357">
        <f>IF(A356=Emisiones_CO2_CO2eq_LA[[#This Row],[País]],IFERROR(Emisiones_CO2_CO2eq_LA[[#This Row],[UCTUS (kilotoneladas CO₂e)]]-M356,0),0)</f>
        <v>0</v>
      </c>
      <c r="O357">
        <f>IF(A356=Emisiones_CO2_CO2eq_LA[[#This Row],[País]],IFERROR(((Emisiones_CO2_CO2eq_LA[[#This Row],[UCTUS (kilotoneladas CO₂e)]]-M356)/M356)*100,0),0)</f>
        <v>0</v>
      </c>
      <c r="P357">
        <v>6.3303355999122601</v>
      </c>
      <c r="Q357">
        <v>0</v>
      </c>
      <c r="R357">
        <f>IF(A356=Emisiones_CO2_CO2eq_LA[[#This Row],[País]],IFERROR(Emisiones_CO2_CO2eq_LA[[#This Row],[Otras Quemas de Combustible (kilotoneladas CO₂e)]]-Q356,0),0)</f>
        <v>0</v>
      </c>
      <c r="S357">
        <f>IF(A356=Emisiones_CO2_CO2eq_LA[[#This Row],[País]],IFERROR(((Emisiones_CO2_CO2eq_LA[[#This Row],[Otras Quemas de Combustible (kilotoneladas CO₂e)]]-Q356)/Q356)*100,0),0)</f>
        <v>0</v>
      </c>
      <c r="T357" s="5"/>
      <c r="U357">
        <v>1000</v>
      </c>
      <c r="V357">
        <f>IF(A356=Emisiones_CO2_CO2eq_LA[[#This Row],[País]],IFERROR(Emisiones_CO2_CO2eq_LA[[#This Row],[Transporte (kilotoneladas CO₂e)]]-U356,0),0)</f>
        <v>0</v>
      </c>
      <c r="W357">
        <f>IF(A356=Emisiones_CO2_CO2eq_LA[[#This Row],[País]],IFERROR(((Emisiones_CO2_CO2eq_LA[[#This Row],[Transporte (kilotoneladas CO₂e)]]-U356)/U356)*100,0),0)</f>
        <v>0</v>
      </c>
      <c r="X357">
        <v>0.21934634788330701</v>
      </c>
      <c r="Y357">
        <v>300</v>
      </c>
      <c r="Z357">
        <f>IF(A356=Emisiones_CO2_CO2eq_LA[[#This Row],[País]],IFERROR(Emisiones_CO2_CO2eq_LA[[#This Row],[Manufactura y Construcción (kilotoneladas CO₂e)]]-Y356,0),0)</f>
        <v>100</v>
      </c>
      <c r="AA357">
        <f>IF(A356=Emisiones_CO2_CO2eq_LA[[#This Row],[País]],IFERROR(((Emisiones_CO2_CO2eq_LA[[#This Row],[Manufactura y Construcción (kilotoneladas CO₂e)]]-Y356)/Y356)*100,0),0)</f>
        <v>50</v>
      </c>
      <c r="AB357">
        <v>6.5803904364992297E-2</v>
      </c>
      <c r="AC357">
        <v>0</v>
      </c>
      <c r="AD357">
        <f>IF(A356=Emisiones_CO2_CO2eq_LA[[#This Row],[País]],IFERROR(Emisiones_CO2_CO2eq_LA[[#This Row],[Emisiones Fugitivas (kilotoneladas CO₂e)]]-AC356,0),0)</f>
        <v>0</v>
      </c>
      <c r="AE357">
        <f>IF(A356=Emisiones_CO2_CO2eq_LA[[#This Row],[País]],IFERROR(((Emisiones_CO2_CO2eq_LA[[#This Row],[Emisiones Fugitivas (kilotoneladas CO₂e)]]-AC356)/AC356)*100,0),0)</f>
        <v>0</v>
      </c>
      <c r="AF357">
        <v>0</v>
      </c>
      <c r="AG357">
        <v>900</v>
      </c>
      <c r="AH357">
        <f>IF(A356=Emisiones_CO2_CO2eq_LA[[#This Row],[País]],IFERROR(Emisiones_CO2_CO2eq_LA[[#This Row],[Electricidad y Calor (kilotoneladas CO₂e)]]-AG356,0),0)</f>
        <v>100</v>
      </c>
      <c r="AI357">
        <f>IF(A356=Emisiones_CO2_CO2eq_LA[[#This Row],[País]],IFERROR(((Emisiones_CO2_CO2eq_LA[[#This Row],[Electricidad y Calor (kilotoneladas CO₂e)]]-AG356)/AG356)*100,0),0)</f>
        <v>12.5</v>
      </c>
      <c r="AJ357">
        <v>0.19741171309497599</v>
      </c>
    </row>
    <row r="358" spans="1:36" x14ac:dyDescent="0.25">
      <c r="A358" t="s">
        <v>246</v>
      </c>
      <c r="B358" t="s">
        <v>246</v>
      </c>
      <c r="C358" t="s">
        <v>247</v>
      </c>
      <c r="D358">
        <v>1995</v>
      </c>
      <c r="E358">
        <v>200</v>
      </c>
      <c r="F358">
        <f>IF(A357=Emisiones_CO2_CO2eq_LA[[#This Row],[País]],IFERROR(Emisiones_CO2_CO2eq_LA[[#This Row],[Edificios (kilotoneladas CO₂e)]]-E357,0),0)</f>
        <v>0</v>
      </c>
      <c r="G358">
        <f>IF(A357=Emisiones_CO2_CO2eq_LA[[#This Row],[País]],IFERROR(((Emisiones_CO2_CO2eq_LA[[#This Row],[Edificios (kilotoneladas CO₂e)]]-E357)/E357)*100,0),0)</f>
        <v>0</v>
      </c>
      <c r="H358">
        <v>4.2992261392949198E-2</v>
      </c>
      <c r="I358">
        <v>140</v>
      </c>
      <c r="J358">
        <f>IF(A357=Emisiones_CO2_CO2eq_LA[[#This Row],[País]],IFERROR(Emisiones_CO2_CO2eq_LA[[#This Row],[Industria (kilotoneladas CO₂e)]]-I357,0),0)</f>
        <v>10</v>
      </c>
      <c r="K358">
        <f>IF(A357=Emisiones_CO2_CO2eq_LA[[#This Row],[País]],IFERROR(((Emisiones_CO2_CO2eq_LA[[#This Row],[Industria (kilotoneladas CO₂e)]]-I357)/I357)*100,0),0)</f>
        <v>7.6923076923076925</v>
      </c>
      <c r="L358">
        <v>3.0094582975064399E-2</v>
      </c>
      <c r="M358">
        <v>28860</v>
      </c>
      <c r="N358">
        <f>IF(A357=Emisiones_CO2_CO2eq_LA[[#This Row],[País]],IFERROR(Emisiones_CO2_CO2eq_LA[[#This Row],[UCTUS (kilotoneladas CO₂e)]]-M357,0),0)</f>
        <v>0</v>
      </c>
      <c r="O358">
        <f>IF(A357=Emisiones_CO2_CO2eq_LA[[#This Row],[País]],IFERROR(((Emisiones_CO2_CO2eq_LA[[#This Row],[UCTUS (kilotoneladas CO₂e)]]-M357)/M357)*100,0),0)</f>
        <v>0</v>
      </c>
      <c r="P358">
        <v>6.2037833190025697</v>
      </c>
      <c r="Q358">
        <v>0</v>
      </c>
      <c r="R358">
        <f>IF(A357=Emisiones_CO2_CO2eq_LA[[#This Row],[País]],IFERROR(Emisiones_CO2_CO2eq_LA[[#This Row],[Otras Quemas de Combustible (kilotoneladas CO₂e)]]-Q357,0),0)</f>
        <v>0</v>
      </c>
      <c r="S358">
        <f>IF(A357=Emisiones_CO2_CO2eq_LA[[#This Row],[País]],IFERROR(((Emisiones_CO2_CO2eq_LA[[#This Row],[Otras Quemas de Combustible (kilotoneladas CO₂e)]]-Q357)/Q357)*100,0),0)</f>
        <v>0</v>
      </c>
      <c r="T358" s="5"/>
      <c r="U358">
        <v>1100</v>
      </c>
      <c r="V358">
        <f>IF(A357=Emisiones_CO2_CO2eq_LA[[#This Row],[País]],IFERROR(Emisiones_CO2_CO2eq_LA[[#This Row],[Transporte (kilotoneladas CO₂e)]]-U357,0),0)</f>
        <v>100</v>
      </c>
      <c r="W358">
        <f>IF(A357=Emisiones_CO2_CO2eq_LA[[#This Row],[País]],IFERROR(((Emisiones_CO2_CO2eq_LA[[#This Row],[Transporte (kilotoneladas CO₂e)]]-U357)/U357)*100,0),0)</f>
        <v>10</v>
      </c>
      <c r="X358">
        <v>0.23645743766122099</v>
      </c>
      <c r="Y358">
        <v>300</v>
      </c>
      <c r="Z358">
        <f>IF(A357=Emisiones_CO2_CO2eq_LA[[#This Row],[País]],IFERROR(Emisiones_CO2_CO2eq_LA[[#This Row],[Manufactura y Construcción (kilotoneladas CO₂e)]]-Y357,0),0)</f>
        <v>0</v>
      </c>
      <c r="AA358">
        <f>IF(A357=Emisiones_CO2_CO2eq_LA[[#This Row],[País]],IFERROR(((Emisiones_CO2_CO2eq_LA[[#This Row],[Manufactura y Construcción (kilotoneladas CO₂e)]]-Y357)/Y357)*100,0),0)</f>
        <v>0</v>
      </c>
      <c r="AB358">
        <v>6.4488392089423793E-2</v>
      </c>
      <c r="AC358">
        <v>0</v>
      </c>
      <c r="AD358">
        <f>IF(A357=Emisiones_CO2_CO2eq_LA[[#This Row],[País]],IFERROR(Emisiones_CO2_CO2eq_LA[[#This Row],[Emisiones Fugitivas (kilotoneladas CO₂e)]]-AC357,0),0)</f>
        <v>0</v>
      </c>
      <c r="AE358">
        <f>IF(A357=Emisiones_CO2_CO2eq_LA[[#This Row],[País]],IFERROR(((Emisiones_CO2_CO2eq_LA[[#This Row],[Emisiones Fugitivas (kilotoneladas CO₂e)]]-AC357)/AC357)*100,0),0)</f>
        <v>0</v>
      </c>
      <c r="AF358">
        <v>0</v>
      </c>
      <c r="AG358">
        <v>1000</v>
      </c>
      <c r="AH358">
        <f>IF(A357=Emisiones_CO2_CO2eq_LA[[#This Row],[País]],IFERROR(Emisiones_CO2_CO2eq_LA[[#This Row],[Electricidad y Calor (kilotoneladas CO₂e)]]-AG357,0),0)</f>
        <v>100</v>
      </c>
      <c r="AI358">
        <f>IF(A357=Emisiones_CO2_CO2eq_LA[[#This Row],[País]],IFERROR(((Emisiones_CO2_CO2eq_LA[[#This Row],[Electricidad y Calor (kilotoneladas CO₂e)]]-AG357)/AG357)*100,0),0)</f>
        <v>11.111111111111111</v>
      </c>
      <c r="AJ358">
        <v>0.214961306964746</v>
      </c>
    </row>
    <row r="359" spans="1:36" x14ac:dyDescent="0.25">
      <c r="A359" t="s">
        <v>246</v>
      </c>
      <c r="B359" t="s">
        <v>246</v>
      </c>
      <c r="C359" t="s">
        <v>247</v>
      </c>
      <c r="D359">
        <v>1996</v>
      </c>
      <c r="E359">
        <v>200</v>
      </c>
      <c r="F359">
        <f>IF(A358=Emisiones_CO2_CO2eq_LA[[#This Row],[País]],IFERROR(Emisiones_CO2_CO2eq_LA[[#This Row],[Edificios (kilotoneladas CO₂e)]]-E358,0),0)</f>
        <v>0</v>
      </c>
      <c r="G359">
        <f>IF(A358=Emisiones_CO2_CO2eq_LA[[#This Row],[País]],IFERROR(((Emisiones_CO2_CO2eq_LA[[#This Row],[Edificios (kilotoneladas CO₂e)]]-E358)/E358)*100,0),0)</f>
        <v>0</v>
      </c>
      <c r="H359">
        <v>4.2176296921130299E-2</v>
      </c>
      <c r="I359">
        <v>150</v>
      </c>
      <c r="J359">
        <f>IF(A358=Emisiones_CO2_CO2eq_LA[[#This Row],[País]],IFERROR(Emisiones_CO2_CO2eq_LA[[#This Row],[Industria (kilotoneladas CO₂e)]]-I358,0),0)</f>
        <v>10</v>
      </c>
      <c r="K359">
        <f>IF(A358=Emisiones_CO2_CO2eq_LA[[#This Row],[País]],IFERROR(((Emisiones_CO2_CO2eq_LA[[#This Row],[Industria (kilotoneladas CO₂e)]]-I358)/I358)*100,0),0)</f>
        <v>7.1428571428571423</v>
      </c>
      <c r="L359">
        <v>3.16322226908477E-2</v>
      </c>
      <c r="M359">
        <v>28870</v>
      </c>
      <c r="N359">
        <f>IF(A358=Emisiones_CO2_CO2eq_LA[[#This Row],[País]],IFERROR(Emisiones_CO2_CO2eq_LA[[#This Row],[UCTUS (kilotoneladas CO₂e)]]-M358,0),0)</f>
        <v>10</v>
      </c>
      <c r="O359">
        <f>IF(A358=Emisiones_CO2_CO2eq_LA[[#This Row],[País]],IFERROR(((Emisiones_CO2_CO2eq_LA[[#This Row],[UCTUS (kilotoneladas CO₂e)]]-M358)/M358)*100,0),0)</f>
        <v>3.4650034650034647E-2</v>
      </c>
      <c r="P359">
        <v>6.0881484605651597</v>
      </c>
      <c r="Q359">
        <v>0</v>
      </c>
      <c r="R359">
        <f>IF(A358=Emisiones_CO2_CO2eq_LA[[#This Row],[País]],IFERROR(Emisiones_CO2_CO2eq_LA[[#This Row],[Otras Quemas de Combustible (kilotoneladas CO₂e)]]-Q358,0),0)</f>
        <v>0</v>
      </c>
      <c r="S359">
        <f>IF(A358=Emisiones_CO2_CO2eq_LA[[#This Row],[País]],IFERROR(((Emisiones_CO2_CO2eq_LA[[#This Row],[Otras Quemas de Combustible (kilotoneladas CO₂e)]]-Q358)/Q358)*100,0),0)</f>
        <v>0</v>
      </c>
      <c r="T359" s="5"/>
      <c r="U359">
        <v>1200</v>
      </c>
      <c r="V359">
        <f>IF(A358=Emisiones_CO2_CO2eq_LA[[#This Row],[País]],IFERROR(Emisiones_CO2_CO2eq_LA[[#This Row],[Transporte (kilotoneladas CO₂e)]]-U358,0),0)</f>
        <v>100</v>
      </c>
      <c r="W359">
        <f>IF(A358=Emisiones_CO2_CO2eq_LA[[#This Row],[País]],IFERROR(((Emisiones_CO2_CO2eq_LA[[#This Row],[Transporte (kilotoneladas CO₂e)]]-U358)/U358)*100,0),0)</f>
        <v>9.0909090909090917</v>
      </c>
      <c r="X359">
        <v>0.25305778152678099</v>
      </c>
      <c r="Y359">
        <v>300</v>
      </c>
      <c r="Z359">
        <f>IF(A358=Emisiones_CO2_CO2eq_LA[[#This Row],[País]],IFERROR(Emisiones_CO2_CO2eq_LA[[#This Row],[Manufactura y Construcción (kilotoneladas CO₂e)]]-Y358,0),0)</f>
        <v>0</v>
      </c>
      <c r="AA359">
        <f>IF(A358=Emisiones_CO2_CO2eq_LA[[#This Row],[País]],IFERROR(((Emisiones_CO2_CO2eq_LA[[#This Row],[Manufactura y Construcción (kilotoneladas CO₂e)]]-Y358)/Y358)*100,0),0)</f>
        <v>0</v>
      </c>
      <c r="AB359">
        <v>6.32644453816954E-2</v>
      </c>
      <c r="AC359">
        <v>0</v>
      </c>
      <c r="AD359">
        <f>IF(A358=Emisiones_CO2_CO2eq_LA[[#This Row],[País]],IFERROR(Emisiones_CO2_CO2eq_LA[[#This Row],[Emisiones Fugitivas (kilotoneladas CO₂e)]]-AC358,0),0)</f>
        <v>0</v>
      </c>
      <c r="AE359">
        <f>IF(A358=Emisiones_CO2_CO2eq_LA[[#This Row],[País]],IFERROR(((Emisiones_CO2_CO2eq_LA[[#This Row],[Emisiones Fugitivas (kilotoneladas CO₂e)]]-AC358)/AC358)*100,0),0)</f>
        <v>0</v>
      </c>
      <c r="AF359">
        <v>0</v>
      </c>
      <c r="AG359">
        <v>1000</v>
      </c>
      <c r="AH359">
        <f>IF(A358=Emisiones_CO2_CO2eq_LA[[#This Row],[País]],IFERROR(Emisiones_CO2_CO2eq_LA[[#This Row],[Electricidad y Calor (kilotoneladas CO₂e)]]-AG358,0),0)</f>
        <v>0</v>
      </c>
      <c r="AI359">
        <f>IF(A358=Emisiones_CO2_CO2eq_LA[[#This Row],[País]],IFERROR(((Emisiones_CO2_CO2eq_LA[[#This Row],[Electricidad y Calor (kilotoneladas CO₂e)]]-AG358)/AG358)*100,0),0)</f>
        <v>0</v>
      </c>
      <c r="AJ359">
        <v>0.21088148460565101</v>
      </c>
    </row>
    <row r="360" spans="1:36" x14ac:dyDescent="0.25">
      <c r="A360" t="s">
        <v>246</v>
      </c>
      <c r="B360" t="s">
        <v>246</v>
      </c>
      <c r="C360" t="s">
        <v>247</v>
      </c>
      <c r="D360">
        <v>1997</v>
      </c>
      <c r="E360">
        <v>200</v>
      </c>
      <c r="F360">
        <f>IF(A359=Emisiones_CO2_CO2eq_LA[[#This Row],[País]],IFERROR(Emisiones_CO2_CO2eq_LA[[#This Row],[Edificios (kilotoneladas CO₂e)]]-E359,0),0)</f>
        <v>0</v>
      </c>
      <c r="G360">
        <f>IF(A359=Emisiones_CO2_CO2eq_LA[[#This Row],[País]],IFERROR(((Emisiones_CO2_CO2eq_LA[[#This Row],[Edificios (kilotoneladas CO₂e)]]-E359)/E359)*100,0),0)</f>
        <v>0</v>
      </c>
      <c r="H360">
        <v>4.1425020712510301E-2</v>
      </c>
      <c r="I360">
        <v>160</v>
      </c>
      <c r="J360">
        <f>IF(A359=Emisiones_CO2_CO2eq_LA[[#This Row],[País]],IFERROR(Emisiones_CO2_CO2eq_LA[[#This Row],[Industria (kilotoneladas CO₂e)]]-I359,0),0)</f>
        <v>10</v>
      </c>
      <c r="K360">
        <f>IF(A359=Emisiones_CO2_CO2eq_LA[[#This Row],[País]],IFERROR(((Emisiones_CO2_CO2eq_LA[[#This Row],[Industria (kilotoneladas CO₂e)]]-I359)/I359)*100,0),0)</f>
        <v>6.666666666666667</v>
      </c>
      <c r="L360">
        <v>3.3140016570008202E-2</v>
      </c>
      <c r="M360">
        <v>28870</v>
      </c>
      <c r="N360">
        <f>IF(A359=Emisiones_CO2_CO2eq_LA[[#This Row],[País]],IFERROR(Emisiones_CO2_CO2eq_LA[[#This Row],[UCTUS (kilotoneladas CO₂e)]]-M359,0),0)</f>
        <v>0</v>
      </c>
      <c r="O360">
        <f>IF(A359=Emisiones_CO2_CO2eq_LA[[#This Row],[País]],IFERROR(((Emisiones_CO2_CO2eq_LA[[#This Row],[UCTUS (kilotoneladas CO₂e)]]-M359)/M359)*100,0),0)</f>
        <v>0</v>
      </c>
      <c r="P360">
        <v>5.9797017398508698</v>
      </c>
      <c r="Q360">
        <v>0</v>
      </c>
      <c r="R360">
        <f>IF(A359=Emisiones_CO2_CO2eq_LA[[#This Row],[País]],IFERROR(Emisiones_CO2_CO2eq_LA[[#This Row],[Otras Quemas de Combustible (kilotoneladas CO₂e)]]-Q359,0),0)</f>
        <v>0</v>
      </c>
      <c r="S360">
        <f>IF(A359=Emisiones_CO2_CO2eq_LA[[#This Row],[País]],IFERROR(((Emisiones_CO2_CO2eq_LA[[#This Row],[Otras Quemas de Combustible (kilotoneladas CO₂e)]]-Q359)/Q359)*100,0),0)</f>
        <v>0</v>
      </c>
      <c r="T360" s="5"/>
      <c r="U360">
        <v>1200</v>
      </c>
      <c r="V360">
        <f>IF(A359=Emisiones_CO2_CO2eq_LA[[#This Row],[País]],IFERROR(Emisiones_CO2_CO2eq_LA[[#This Row],[Transporte (kilotoneladas CO₂e)]]-U359,0),0)</f>
        <v>0</v>
      </c>
      <c r="W360">
        <f>IF(A359=Emisiones_CO2_CO2eq_LA[[#This Row],[País]],IFERROR(((Emisiones_CO2_CO2eq_LA[[#This Row],[Transporte (kilotoneladas CO₂e)]]-U359)/U359)*100,0),0)</f>
        <v>0</v>
      </c>
      <c r="X360">
        <v>0.24855012427506201</v>
      </c>
      <c r="Y360">
        <v>300</v>
      </c>
      <c r="Z360">
        <f>IF(A359=Emisiones_CO2_CO2eq_LA[[#This Row],[País]],IFERROR(Emisiones_CO2_CO2eq_LA[[#This Row],[Manufactura y Construcción (kilotoneladas CO₂e)]]-Y359,0),0)</f>
        <v>0</v>
      </c>
      <c r="AA360">
        <f>IF(A359=Emisiones_CO2_CO2eq_LA[[#This Row],[País]],IFERROR(((Emisiones_CO2_CO2eq_LA[[#This Row],[Manufactura y Construcción (kilotoneladas CO₂e)]]-Y359)/Y359)*100,0),0)</f>
        <v>0</v>
      </c>
      <c r="AB360">
        <v>6.2137531068765503E-2</v>
      </c>
      <c r="AC360">
        <v>0</v>
      </c>
      <c r="AD360">
        <f>IF(A359=Emisiones_CO2_CO2eq_LA[[#This Row],[País]],IFERROR(Emisiones_CO2_CO2eq_LA[[#This Row],[Emisiones Fugitivas (kilotoneladas CO₂e)]]-AC359,0),0)</f>
        <v>0</v>
      </c>
      <c r="AE360">
        <f>IF(A359=Emisiones_CO2_CO2eq_LA[[#This Row],[País]],IFERROR(((Emisiones_CO2_CO2eq_LA[[#This Row],[Emisiones Fugitivas (kilotoneladas CO₂e)]]-AC359)/AC359)*100,0),0)</f>
        <v>0</v>
      </c>
      <c r="AF360">
        <v>0</v>
      </c>
      <c r="AG360">
        <v>1100</v>
      </c>
      <c r="AH360">
        <f>IF(A359=Emisiones_CO2_CO2eq_LA[[#This Row],[País]],IFERROR(Emisiones_CO2_CO2eq_LA[[#This Row],[Electricidad y Calor (kilotoneladas CO₂e)]]-AG359,0),0)</f>
        <v>100</v>
      </c>
      <c r="AI360">
        <f>IF(A359=Emisiones_CO2_CO2eq_LA[[#This Row],[País]],IFERROR(((Emisiones_CO2_CO2eq_LA[[#This Row],[Electricidad y Calor (kilotoneladas CO₂e)]]-AG359)/AG359)*100,0),0)</f>
        <v>10</v>
      </c>
      <c r="AJ360">
        <v>0.227837613918806</v>
      </c>
    </row>
    <row r="361" spans="1:36" x14ac:dyDescent="0.25">
      <c r="A361" t="s">
        <v>246</v>
      </c>
      <c r="B361" t="s">
        <v>246</v>
      </c>
      <c r="C361" t="s">
        <v>247</v>
      </c>
      <c r="D361">
        <v>1998</v>
      </c>
      <c r="E361">
        <v>200</v>
      </c>
      <c r="F361">
        <f>IF(A360=Emisiones_CO2_CO2eq_LA[[#This Row],[País]],IFERROR(Emisiones_CO2_CO2eq_LA[[#This Row],[Edificios (kilotoneladas CO₂e)]]-E360,0),0)</f>
        <v>0</v>
      </c>
      <c r="G361">
        <f>IF(A360=Emisiones_CO2_CO2eq_LA[[#This Row],[País]],IFERROR(((Emisiones_CO2_CO2eq_LA[[#This Row],[Edificios (kilotoneladas CO₂e)]]-E360)/E360)*100,0),0)</f>
        <v>0</v>
      </c>
      <c r="H361">
        <v>4.07249032783547E-2</v>
      </c>
      <c r="I361">
        <v>160</v>
      </c>
      <c r="J361">
        <f>IF(A360=Emisiones_CO2_CO2eq_LA[[#This Row],[País]],IFERROR(Emisiones_CO2_CO2eq_LA[[#This Row],[Industria (kilotoneladas CO₂e)]]-I360,0),0)</f>
        <v>0</v>
      </c>
      <c r="K361">
        <f>IF(A360=Emisiones_CO2_CO2eq_LA[[#This Row],[País]],IFERROR(((Emisiones_CO2_CO2eq_LA[[#This Row],[Industria (kilotoneladas CO₂e)]]-I360)/I360)*100,0),0)</f>
        <v>0</v>
      </c>
      <c r="L361">
        <v>3.25799226226837E-2</v>
      </c>
      <c r="M361">
        <v>28880</v>
      </c>
      <c r="N361">
        <f>IF(A360=Emisiones_CO2_CO2eq_LA[[#This Row],[País]],IFERROR(Emisiones_CO2_CO2eq_LA[[#This Row],[UCTUS (kilotoneladas CO₂e)]]-M360,0),0)</f>
        <v>10</v>
      </c>
      <c r="O361">
        <f>IF(A360=Emisiones_CO2_CO2eq_LA[[#This Row],[País]],IFERROR(((Emisiones_CO2_CO2eq_LA[[#This Row],[UCTUS (kilotoneladas CO₂e)]]-M360)/M360)*100,0),0)</f>
        <v>3.4638032559750606E-2</v>
      </c>
      <c r="P361">
        <v>5.8806760333944199</v>
      </c>
      <c r="Q361">
        <v>0</v>
      </c>
      <c r="R361">
        <f>IF(A360=Emisiones_CO2_CO2eq_LA[[#This Row],[País]],IFERROR(Emisiones_CO2_CO2eq_LA[[#This Row],[Otras Quemas de Combustible (kilotoneladas CO₂e)]]-Q360,0),0)</f>
        <v>0</v>
      </c>
      <c r="S361">
        <f>IF(A360=Emisiones_CO2_CO2eq_LA[[#This Row],[País]],IFERROR(((Emisiones_CO2_CO2eq_LA[[#This Row],[Otras Quemas de Combustible (kilotoneladas CO₂e)]]-Q360)/Q360)*100,0),0)</f>
        <v>0</v>
      </c>
      <c r="T361" s="5"/>
      <c r="U361">
        <v>1300</v>
      </c>
      <c r="V361">
        <f>IF(A360=Emisiones_CO2_CO2eq_LA[[#This Row],[País]],IFERROR(Emisiones_CO2_CO2eq_LA[[#This Row],[Transporte (kilotoneladas CO₂e)]]-U360,0),0)</f>
        <v>100</v>
      </c>
      <c r="W361">
        <f>IF(A360=Emisiones_CO2_CO2eq_LA[[#This Row],[País]],IFERROR(((Emisiones_CO2_CO2eq_LA[[#This Row],[Transporte (kilotoneladas CO₂e)]]-U360)/U360)*100,0),0)</f>
        <v>8.3333333333333321</v>
      </c>
      <c r="X361">
        <v>0.26471187130930501</v>
      </c>
      <c r="Y361">
        <v>300</v>
      </c>
      <c r="Z361">
        <f>IF(A360=Emisiones_CO2_CO2eq_LA[[#This Row],[País]],IFERROR(Emisiones_CO2_CO2eq_LA[[#This Row],[Manufactura y Construcción (kilotoneladas CO₂e)]]-Y360,0),0)</f>
        <v>0</v>
      </c>
      <c r="AA361">
        <f>IF(A360=Emisiones_CO2_CO2eq_LA[[#This Row],[País]],IFERROR(((Emisiones_CO2_CO2eq_LA[[#This Row],[Manufactura y Construcción (kilotoneladas CO₂e)]]-Y360)/Y360)*100,0),0)</f>
        <v>0</v>
      </c>
      <c r="AB361">
        <v>6.1087354917531998E-2</v>
      </c>
      <c r="AC361">
        <v>0</v>
      </c>
      <c r="AD361">
        <f>IF(A360=Emisiones_CO2_CO2eq_LA[[#This Row],[País]],IFERROR(Emisiones_CO2_CO2eq_LA[[#This Row],[Emisiones Fugitivas (kilotoneladas CO₂e)]]-AC360,0),0)</f>
        <v>0</v>
      </c>
      <c r="AE361">
        <f>IF(A360=Emisiones_CO2_CO2eq_LA[[#This Row],[País]],IFERROR(((Emisiones_CO2_CO2eq_LA[[#This Row],[Emisiones Fugitivas (kilotoneladas CO₂e)]]-AC360)/AC360)*100,0),0)</f>
        <v>0</v>
      </c>
      <c r="AF361">
        <v>0</v>
      </c>
      <c r="AG361">
        <v>1600</v>
      </c>
      <c r="AH361">
        <f>IF(A360=Emisiones_CO2_CO2eq_LA[[#This Row],[País]],IFERROR(Emisiones_CO2_CO2eq_LA[[#This Row],[Electricidad y Calor (kilotoneladas CO₂e)]]-AG360,0),0)</f>
        <v>500</v>
      </c>
      <c r="AI361">
        <f>IF(A360=Emisiones_CO2_CO2eq_LA[[#This Row],[País]],IFERROR(((Emisiones_CO2_CO2eq_LA[[#This Row],[Electricidad y Calor (kilotoneladas CO₂e)]]-AG360)/AG360)*100,0),0)</f>
        <v>45.454545454545453</v>
      </c>
      <c r="AJ361">
        <v>0.32579922622683699</v>
      </c>
    </row>
    <row r="362" spans="1:36" x14ac:dyDescent="0.25">
      <c r="A362" t="s">
        <v>246</v>
      </c>
      <c r="B362" t="s">
        <v>246</v>
      </c>
      <c r="C362" t="s">
        <v>247</v>
      </c>
      <c r="D362">
        <v>1999</v>
      </c>
      <c r="E362">
        <v>200</v>
      </c>
      <c r="F362">
        <f>IF(A361=Emisiones_CO2_CO2eq_LA[[#This Row],[País]],IFERROR(Emisiones_CO2_CO2eq_LA[[#This Row],[Edificios (kilotoneladas CO₂e)]]-E361,0),0)</f>
        <v>0</v>
      </c>
      <c r="G362">
        <f>IF(A361=Emisiones_CO2_CO2eq_LA[[#This Row],[País]],IFERROR(((Emisiones_CO2_CO2eq_LA[[#This Row],[Edificios (kilotoneladas CO₂e)]]-E361)/E361)*100,0),0)</f>
        <v>0</v>
      </c>
      <c r="H362">
        <v>4.00721298337006E-2</v>
      </c>
      <c r="I362">
        <v>150</v>
      </c>
      <c r="J362">
        <f>IF(A361=Emisiones_CO2_CO2eq_LA[[#This Row],[País]],IFERROR(Emisiones_CO2_CO2eq_LA[[#This Row],[Industria (kilotoneladas CO₂e)]]-I361,0),0)</f>
        <v>-10</v>
      </c>
      <c r="K362">
        <f>IF(A361=Emisiones_CO2_CO2eq_LA[[#This Row],[País]],IFERROR(((Emisiones_CO2_CO2eq_LA[[#This Row],[Industria (kilotoneladas CO₂e)]]-I361)/I361)*100,0),0)</f>
        <v>-6.25</v>
      </c>
      <c r="L362">
        <v>3.0054097375275399E-2</v>
      </c>
      <c r="M362">
        <v>28870</v>
      </c>
      <c r="N362">
        <f>IF(A361=Emisiones_CO2_CO2eq_LA[[#This Row],[País]],IFERROR(Emisiones_CO2_CO2eq_LA[[#This Row],[UCTUS (kilotoneladas CO₂e)]]-M361,0),0)</f>
        <v>-10</v>
      </c>
      <c r="O362">
        <f>IF(A361=Emisiones_CO2_CO2eq_LA[[#This Row],[País]],IFERROR(((Emisiones_CO2_CO2eq_LA[[#This Row],[UCTUS (kilotoneladas CO₂e)]]-M361)/M361)*100,0),0)</f>
        <v>-3.4626038781163437E-2</v>
      </c>
      <c r="P362">
        <v>5.7844119414946897</v>
      </c>
      <c r="Q362">
        <v>0</v>
      </c>
      <c r="R362">
        <f>IF(A361=Emisiones_CO2_CO2eq_LA[[#This Row],[País]],IFERROR(Emisiones_CO2_CO2eq_LA[[#This Row],[Otras Quemas de Combustible (kilotoneladas CO₂e)]]-Q361,0),0)</f>
        <v>0</v>
      </c>
      <c r="S362">
        <f>IF(A361=Emisiones_CO2_CO2eq_LA[[#This Row],[País]],IFERROR(((Emisiones_CO2_CO2eq_LA[[#This Row],[Otras Quemas de Combustible (kilotoneladas CO₂e)]]-Q361)/Q361)*100,0),0)</f>
        <v>0</v>
      </c>
      <c r="T362" s="5"/>
      <c r="U362">
        <v>1400</v>
      </c>
      <c r="V362">
        <f>IF(A361=Emisiones_CO2_CO2eq_LA[[#This Row],[País]],IFERROR(Emisiones_CO2_CO2eq_LA[[#This Row],[Transporte (kilotoneladas CO₂e)]]-U361,0),0)</f>
        <v>100</v>
      </c>
      <c r="W362">
        <f>IF(A361=Emisiones_CO2_CO2eq_LA[[#This Row],[País]],IFERROR(((Emisiones_CO2_CO2eq_LA[[#This Row],[Transporte (kilotoneladas CO₂e)]]-U361)/U361)*100,0),0)</f>
        <v>7.6923076923076925</v>
      </c>
      <c r="X362">
        <v>0.28050490883590401</v>
      </c>
      <c r="Y362">
        <v>400</v>
      </c>
      <c r="Z362">
        <f>IF(A361=Emisiones_CO2_CO2eq_LA[[#This Row],[País]],IFERROR(Emisiones_CO2_CO2eq_LA[[#This Row],[Manufactura y Construcción (kilotoneladas CO₂e)]]-Y361,0),0)</f>
        <v>100</v>
      </c>
      <c r="AA362">
        <f>IF(A361=Emisiones_CO2_CO2eq_LA[[#This Row],[País]],IFERROR(((Emisiones_CO2_CO2eq_LA[[#This Row],[Manufactura y Construcción (kilotoneladas CO₂e)]]-Y361)/Y361)*100,0),0)</f>
        <v>33.333333333333329</v>
      </c>
      <c r="AB362">
        <v>8.0144259667401296E-2</v>
      </c>
      <c r="AC362">
        <v>0</v>
      </c>
      <c r="AD362">
        <f>IF(A361=Emisiones_CO2_CO2eq_LA[[#This Row],[País]],IFERROR(Emisiones_CO2_CO2eq_LA[[#This Row],[Emisiones Fugitivas (kilotoneladas CO₂e)]]-AC361,0),0)</f>
        <v>0</v>
      </c>
      <c r="AE362">
        <f>IF(A361=Emisiones_CO2_CO2eq_LA[[#This Row],[País]],IFERROR(((Emisiones_CO2_CO2eq_LA[[#This Row],[Emisiones Fugitivas (kilotoneladas CO₂e)]]-AC361)/AC361)*100,0),0)</f>
        <v>0</v>
      </c>
      <c r="AF362">
        <v>0</v>
      </c>
      <c r="AG362">
        <v>1400</v>
      </c>
      <c r="AH362">
        <f>IF(A361=Emisiones_CO2_CO2eq_LA[[#This Row],[País]],IFERROR(Emisiones_CO2_CO2eq_LA[[#This Row],[Electricidad y Calor (kilotoneladas CO₂e)]]-AG361,0),0)</f>
        <v>-200</v>
      </c>
      <c r="AI362">
        <f>IF(A361=Emisiones_CO2_CO2eq_LA[[#This Row],[País]],IFERROR(((Emisiones_CO2_CO2eq_LA[[#This Row],[Electricidad y Calor (kilotoneladas CO₂e)]]-AG361)/AG361)*100,0),0)</f>
        <v>-12.5</v>
      </c>
      <c r="AJ362">
        <v>0.28050490883590401</v>
      </c>
    </row>
    <row r="363" spans="1:36" x14ac:dyDescent="0.25">
      <c r="A363" t="s">
        <v>246</v>
      </c>
      <c r="B363" t="s">
        <v>246</v>
      </c>
      <c r="C363" t="s">
        <v>247</v>
      </c>
      <c r="D363">
        <v>2000</v>
      </c>
      <c r="E363">
        <v>200</v>
      </c>
      <c r="F363">
        <f>IF(A362=Emisiones_CO2_CO2eq_LA[[#This Row],[País]],IFERROR(Emisiones_CO2_CO2eq_LA[[#This Row],[Edificios (kilotoneladas CO₂e)]]-E362,0),0)</f>
        <v>0</v>
      </c>
      <c r="G363">
        <f>IF(A362=Emisiones_CO2_CO2eq_LA[[#This Row],[País]],IFERROR(((Emisiones_CO2_CO2eq_LA[[#This Row],[Edificios (kilotoneladas CO₂e)]]-E362)/E362)*100,0),0)</f>
        <v>0</v>
      </c>
      <c r="H363">
        <v>3.9455513908068597E-2</v>
      </c>
      <c r="I363">
        <v>230</v>
      </c>
      <c r="J363">
        <f>IF(A362=Emisiones_CO2_CO2eq_LA[[#This Row],[País]],IFERROR(Emisiones_CO2_CO2eq_LA[[#This Row],[Industria (kilotoneladas CO₂e)]]-I362,0),0)</f>
        <v>80</v>
      </c>
      <c r="K363">
        <f>IF(A362=Emisiones_CO2_CO2eq_LA[[#This Row],[País]],IFERROR(((Emisiones_CO2_CO2eq_LA[[#This Row],[Industria (kilotoneladas CO₂e)]]-I362)/I362)*100,0),0)</f>
        <v>53.333333333333336</v>
      </c>
      <c r="L363">
        <v>4.5373840994278901E-2</v>
      </c>
      <c r="M363">
        <v>28870</v>
      </c>
      <c r="N363">
        <f>IF(A362=Emisiones_CO2_CO2eq_LA[[#This Row],[País]],IFERROR(Emisiones_CO2_CO2eq_LA[[#This Row],[UCTUS (kilotoneladas CO₂e)]]-M362,0),0)</f>
        <v>0</v>
      </c>
      <c r="O363">
        <f>IF(A362=Emisiones_CO2_CO2eq_LA[[#This Row],[País]],IFERROR(((Emisiones_CO2_CO2eq_LA[[#This Row],[UCTUS (kilotoneladas CO₂e)]]-M362)/M362)*100,0),0)</f>
        <v>0</v>
      </c>
      <c r="P363">
        <v>5.6954034326297096</v>
      </c>
      <c r="Q363">
        <v>0</v>
      </c>
      <c r="R363">
        <f>IF(A362=Emisiones_CO2_CO2eq_LA[[#This Row],[País]],IFERROR(Emisiones_CO2_CO2eq_LA[[#This Row],[Otras Quemas de Combustible (kilotoneladas CO₂e)]]-Q362,0),0)</f>
        <v>0</v>
      </c>
      <c r="S363">
        <f>IF(A362=Emisiones_CO2_CO2eq_LA[[#This Row],[País]],IFERROR(((Emisiones_CO2_CO2eq_LA[[#This Row],[Otras Quemas de Combustible (kilotoneladas CO₂e)]]-Q362)/Q362)*100,0),0)</f>
        <v>0</v>
      </c>
      <c r="T363" s="5"/>
      <c r="U363">
        <v>1500</v>
      </c>
      <c r="V363">
        <f>IF(A362=Emisiones_CO2_CO2eq_LA[[#This Row],[País]],IFERROR(Emisiones_CO2_CO2eq_LA[[#This Row],[Transporte (kilotoneladas CO₂e)]]-U362,0),0)</f>
        <v>100</v>
      </c>
      <c r="W363">
        <f>IF(A362=Emisiones_CO2_CO2eq_LA[[#This Row],[País]],IFERROR(((Emisiones_CO2_CO2eq_LA[[#This Row],[Transporte (kilotoneladas CO₂e)]]-U362)/U362)*100,0),0)</f>
        <v>7.1428571428571423</v>
      </c>
      <c r="X363">
        <v>0.295916354310514</v>
      </c>
      <c r="Y363">
        <v>400</v>
      </c>
      <c r="Z363">
        <f>IF(A362=Emisiones_CO2_CO2eq_LA[[#This Row],[País]],IFERROR(Emisiones_CO2_CO2eq_LA[[#This Row],[Manufactura y Construcción (kilotoneladas CO₂e)]]-Y362,0),0)</f>
        <v>0</v>
      </c>
      <c r="AA363">
        <f>IF(A362=Emisiones_CO2_CO2eq_LA[[#This Row],[País]],IFERROR(((Emisiones_CO2_CO2eq_LA[[#This Row],[Manufactura y Construcción (kilotoneladas CO₂e)]]-Y362)/Y362)*100,0),0)</f>
        <v>0</v>
      </c>
      <c r="AB363">
        <v>7.8911027816137305E-2</v>
      </c>
      <c r="AC363">
        <v>0</v>
      </c>
      <c r="AD363">
        <f>IF(A362=Emisiones_CO2_CO2eq_LA[[#This Row],[País]],IFERROR(Emisiones_CO2_CO2eq_LA[[#This Row],[Emisiones Fugitivas (kilotoneladas CO₂e)]]-AC362,0),0)</f>
        <v>0</v>
      </c>
      <c r="AE363">
        <f>IF(A362=Emisiones_CO2_CO2eq_LA[[#This Row],[País]],IFERROR(((Emisiones_CO2_CO2eq_LA[[#This Row],[Emisiones Fugitivas (kilotoneladas CO₂e)]]-AC362)/AC362)*100,0),0)</f>
        <v>0</v>
      </c>
      <c r="AF363">
        <v>0</v>
      </c>
      <c r="AG363">
        <v>1500</v>
      </c>
      <c r="AH363">
        <f>IF(A362=Emisiones_CO2_CO2eq_LA[[#This Row],[País]],IFERROR(Emisiones_CO2_CO2eq_LA[[#This Row],[Electricidad y Calor (kilotoneladas CO₂e)]]-AG362,0),0)</f>
        <v>100</v>
      </c>
      <c r="AI363">
        <f>IF(A362=Emisiones_CO2_CO2eq_LA[[#This Row],[País]],IFERROR(((Emisiones_CO2_CO2eq_LA[[#This Row],[Electricidad y Calor (kilotoneladas CO₂e)]]-AG362)/AG362)*100,0),0)</f>
        <v>7.1428571428571423</v>
      </c>
      <c r="AJ363">
        <v>0.295916354310514</v>
      </c>
    </row>
    <row r="364" spans="1:36" x14ac:dyDescent="0.25">
      <c r="A364" t="s">
        <v>246</v>
      </c>
      <c r="B364" t="s">
        <v>246</v>
      </c>
      <c r="C364" t="s">
        <v>247</v>
      </c>
      <c r="D364">
        <v>2001</v>
      </c>
      <c r="E364">
        <v>200</v>
      </c>
      <c r="F364">
        <f>IF(A363=Emisiones_CO2_CO2eq_LA[[#This Row],[País]],IFERROR(Emisiones_CO2_CO2eq_LA[[#This Row],[Edificios (kilotoneladas CO₂e)]]-E363,0),0)</f>
        <v>0</v>
      </c>
      <c r="G364">
        <f>IF(A363=Emisiones_CO2_CO2eq_LA[[#This Row],[País]],IFERROR(((Emisiones_CO2_CO2eq_LA[[#This Row],[Edificios (kilotoneladas CO₂e)]]-E363)/E363)*100,0),0)</f>
        <v>0</v>
      </c>
      <c r="H364">
        <v>3.8872691933916403E-2</v>
      </c>
      <c r="I364">
        <v>220</v>
      </c>
      <c r="J364">
        <f>IF(A363=Emisiones_CO2_CO2eq_LA[[#This Row],[País]],IFERROR(Emisiones_CO2_CO2eq_LA[[#This Row],[Industria (kilotoneladas CO₂e)]]-I363,0),0)</f>
        <v>-10</v>
      </c>
      <c r="K364">
        <f>IF(A363=Emisiones_CO2_CO2eq_LA[[#This Row],[País]],IFERROR(((Emisiones_CO2_CO2eq_LA[[#This Row],[Industria (kilotoneladas CO₂e)]]-I363)/I363)*100,0),0)</f>
        <v>-4.3478260869565215</v>
      </c>
      <c r="L364">
        <v>4.2759961127307997E-2</v>
      </c>
      <c r="M364">
        <v>28890</v>
      </c>
      <c r="N364">
        <f>IF(A363=Emisiones_CO2_CO2eq_LA[[#This Row],[País]],IFERROR(Emisiones_CO2_CO2eq_LA[[#This Row],[UCTUS (kilotoneladas CO₂e)]]-M363,0),0)</f>
        <v>20</v>
      </c>
      <c r="O364">
        <f>IF(A363=Emisiones_CO2_CO2eq_LA[[#This Row],[País]],IFERROR(((Emisiones_CO2_CO2eq_LA[[#This Row],[UCTUS (kilotoneladas CO₂e)]]-M363)/M363)*100,0),0)</f>
        <v>6.9276065119501212E-2</v>
      </c>
      <c r="P364">
        <v>5.6151603498542197</v>
      </c>
      <c r="Q364">
        <v>0</v>
      </c>
      <c r="R364">
        <f>IF(A363=Emisiones_CO2_CO2eq_LA[[#This Row],[País]],IFERROR(Emisiones_CO2_CO2eq_LA[[#This Row],[Otras Quemas de Combustible (kilotoneladas CO₂e)]]-Q363,0),0)</f>
        <v>0</v>
      </c>
      <c r="S364">
        <f>IF(A363=Emisiones_CO2_CO2eq_LA[[#This Row],[País]],IFERROR(((Emisiones_CO2_CO2eq_LA[[#This Row],[Otras Quemas de Combustible (kilotoneladas CO₂e)]]-Q363)/Q363)*100,0),0)</f>
        <v>0</v>
      </c>
      <c r="T364" s="5"/>
      <c r="U364">
        <v>1500</v>
      </c>
      <c r="V364">
        <f>IF(A363=Emisiones_CO2_CO2eq_LA[[#This Row],[País]],IFERROR(Emisiones_CO2_CO2eq_LA[[#This Row],[Transporte (kilotoneladas CO₂e)]]-U363,0),0)</f>
        <v>0</v>
      </c>
      <c r="W364">
        <f>IF(A363=Emisiones_CO2_CO2eq_LA[[#This Row],[País]],IFERROR(((Emisiones_CO2_CO2eq_LA[[#This Row],[Transporte (kilotoneladas CO₂e)]]-U363)/U363)*100,0),0)</f>
        <v>0</v>
      </c>
      <c r="X364">
        <v>0.29154518950437303</v>
      </c>
      <c r="Y364">
        <v>400</v>
      </c>
      <c r="Z364">
        <f>IF(A363=Emisiones_CO2_CO2eq_LA[[#This Row],[País]],IFERROR(Emisiones_CO2_CO2eq_LA[[#This Row],[Manufactura y Construcción (kilotoneladas CO₂e)]]-Y363,0),0)</f>
        <v>0</v>
      </c>
      <c r="AA364">
        <f>IF(A363=Emisiones_CO2_CO2eq_LA[[#This Row],[País]],IFERROR(((Emisiones_CO2_CO2eq_LA[[#This Row],[Manufactura y Construcción (kilotoneladas CO₂e)]]-Y363)/Y363)*100,0),0)</f>
        <v>0</v>
      </c>
      <c r="AB364">
        <v>7.7745383867832807E-2</v>
      </c>
      <c r="AC364">
        <v>0</v>
      </c>
      <c r="AD364">
        <f>IF(A363=Emisiones_CO2_CO2eq_LA[[#This Row],[País]],IFERROR(Emisiones_CO2_CO2eq_LA[[#This Row],[Emisiones Fugitivas (kilotoneladas CO₂e)]]-AC363,0),0)</f>
        <v>0</v>
      </c>
      <c r="AE364">
        <f>IF(A363=Emisiones_CO2_CO2eq_LA[[#This Row],[País]],IFERROR(((Emisiones_CO2_CO2eq_LA[[#This Row],[Emisiones Fugitivas (kilotoneladas CO₂e)]]-AC363)/AC363)*100,0),0)</f>
        <v>0</v>
      </c>
      <c r="AF364">
        <v>0</v>
      </c>
      <c r="AG364">
        <v>1600</v>
      </c>
      <c r="AH364">
        <f>IF(A363=Emisiones_CO2_CO2eq_LA[[#This Row],[País]],IFERROR(Emisiones_CO2_CO2eq_LA[[#This Row],[Electricidad y Calor (kilotoneladas CO₂e)]]-AG363,0),0)</f>
        <v>100</v>
      </c>
      <c r="AI364">
        <f>IF(A363=Emisiones_CO2_CO2eq_LA[[#This Row],[País]],IFERROR(((Emisiones_CO2_CO2eq_LA[[#This Row],[Electricidad y Calor (kilotoneladas CO₂e)]]-AG363)/AG363)*100,0),0)</f>
        <v>6.666666666666667</v>
      </c>
      <c r="AJ364">
        <v>0.31098153547133101</v>
      </c>
    </row>
    <row r="365" spans="1:36" x14ac:dyDescent="0.25">
      <c r="A365" t="s">
        <v>246</v>
      </c>
      <c r="B365" t="s">
        <v>246</v>
      </c>
      <c r="C365" t="s">
        <v>247</v>
      </c>
      <c r="D365">
        <v>2002</v>
      </c>
      <c r="E365">
        <v>200</v>
      </c>
      <c r="F365">
        <f>IF(A364=Emisiones_CO2_CO2eq_LA[[#This Row],[País]],IFERROR(Emisiones_CO2_CO2eq_LA[[#This Row],[Edificios (kilotoneladas CO₂e)]]-E364,0),0)</f>
        <v>0</v>
      </c>
      <c r="G365">
        <f>IF(A364=Emisiones_CO2_CO2eq_LA[[#This Row],[País]],IFERROR(((Emisiones_CO2_CO2eq_LA[[#This Row],[Edificios (kilotoneladas CO₂e)]]-E364)/E364)*100,0),0)</f>
        <v>0</v>
      </c>
      <c r="H365">
        <v>3.8321517532094201E-2</v>
      </c>
      <c r="I365">
        <v>230</v>
      </c>
      <c r="J365">
        <f>IF(A364=Emisiones_CO2_CO2eq_LA[[#This Row],[País]],IFERROR(Emisiones_CO2_CO2eq_LA[[#This Row],[Industria (kilotoneladas CO₂e)]]-I364,0),0)</f>
        <v>10</v>
      </c>
      <c r="K365">
        <f>IF(A364=Emisiones_CO2_CO2eq_LA[[#This Row],[País]],IFERROR(((Emisiones_CO2_CO2eq_LA[[#This Row],[Industria (kilotoneladas CO₂e)]]-I364)/I364)*100,0),0)</f>
        <v>4.5454545454545459</v>
      </c>
      <c r="L365">
        <v>4.4069745161908397E-2</v>
      </c>
      <c r="M365">
        <v>28890</v>
      </c>
      <c r="N365">
        <f>IF(A364=Emisiones_CO2_CO2eq_LA[[#This Row],[País]],IFERROR(Emisiones_CO2_CO2eq_LA[[#This Row],[UCTUS (kilotoneladas CO₂e)]]-M364,0),0)</f>
        <v>0</v>
      </c>
      <c r="O365">
        <f>IF(A364=Emisiones_CO2_CO2eq_LA[[#This Row],[País]],IFERROR(((Emisiones_CO2_CO2eq_LA[[#This Row],[UCTUS (kilotoneladas CO₂e)]]-M364)/M364)*100,0),0)</f>
        <v>0</v>
      </c>
      <c r="P365">
        <v>5.5355432075110098</v>
      </c>
      <c r="Q365">
        <v>0</v>
      </c>
      <c r="R365">
        <f>IF(A364=Emisiones_CO2_CO2eq_LA[[#This Row],[País]],IFERROR(Emisiones_CO2_CO2eq_LA[[#This Row],[Otras Quemas de Combustible (kilotoneladas CO₂e)]]-Q364,0),0)</f>
        <v>0</v>
      </c>
      <c r="S365">
        <f>IF(A364=Emisiones_CO2_CO2eq_LA[[#This Row],[País]],IFERROR(((Emisiones_CO2_CO2eq_LA[[#This Row],[Otras Quemas de Combustible (kilotoneladas CO₂e)]]-Q364)/Q364)*100,0),0)</f>
        <v>0</v>
      </c>
      <c r="T365" s="5"/>
      <c r="U365">
        <v>1500</v>
      </c>
      <c r="V365">
        <f>IF(A364=Emisiones_CO2_CO2eq_LA[[#This Row],[País]],IFERROR(Emisiones_CO2_CO2eq_LA[[#This Row],[Transporte (kilotoneladas CO₂e)]]-U364,0),0)</f>
        <v>0</v>
      </c>
      <c r="W365">
        <f>IF(A364=Emisiones_CO2_CO2eq_LA[[#This Row],[País]],IFERROR(((Emisiones_CO2_CO2eq_LA[[#This Row],[Transporte (kilotoneladas CO₂e)]]-U364)/U364)*100,0),0)</f>
        <v>0</v>
      </c>
      <c r="X365">
        <v>0.287411381490707</v>
      </c>
      <c r="Y365">
        <v>500</v>
      </c>
      <c r="Z365">
        <f>IF(A364=Emisiones_CO2_CO2eq_LA[[#This Row],[País]],IFERROR(Emisiones_CO2_CO2eq_LA[[#This Row],[Manufactura y Construcción (kilotoneladas CO₂e)]]-Y364,0),0)</f>
        <v>100</v>
      </c>
      <c r="AA365">
        <f>IF(A364=Emisiones_CO2_CO2eq_LA[[#This Row],[País]],IFERROR(((Emisiones_CO2_CO2eq_LA[[#This Row],[Manufactura y Construcción (kilotoneladas CO₂e)]]-Y364)/Y364)*100,0),0)</f>
        <v>25</v>
      </c>
      <c r="AB365">
        <v>9.5803793830235601E-2</v>
      </c>
      <c r="AC365">
        <v>0</v>
      </c>
      <c r="AD365">
        <f>IF(A364=Emisiones_CO2_CO2eq_LA[[#This Row],[País]],IFERROR(Emisiones_CO2_CO2eq_LA[[#This Row],[Emisiones Fugitivas (kilotoneladas CO₂e)]]-AC364,0),0)</f>
        <v>0</v>
      </c>
      <c r="AE365">
        <f>IF(A364=Emisiones_CO2_CO2eq_LA[[#This Row],[País]],IFERROR(((Emisiones_CO2_CO2eq_LA[[#This Row],[Emisiones Fugitivas (kilotoneladas CO₂e)]]-AC364)/AC364)*100,0),0)</f>
        <v>0</v>
      </c>
      <c r="AF365">
        <v>0</v>
      </c>
      <c r="AG365">
        <v>1600</v>
      </c>
      <c r="AH365">
        <f>IF(A364=Emisiones_CO2_CO2eq_LA[[#This Row],[País]],IFERROR(Emisiones_CO2_CO2eq_LA[[#This Row],[Electricidad y Calor (kilotoneladas CO₂e)]]-AG364,0),0)</f>
        <v>0</v>
      </c>
      <c r="AI365">
        <f>IF(A364=Emisiones_CO2_CO2eq_LA[[#This Row],[País]],IFERROR(((Emisiones_CO2_CO2eq_LA[[#This Row],[Electricidad y Calor (kilotoneladas CO₂e)]]-AG364)/AG364)*100,0),0)</f>
        <v>0</v>
      </c>
      <c r="AJ365">
        <v>0.306572140256754</v>
      </c>
    </row>
    <row r="366" spans="1:36" x14ac:dyDescent="0.25">
      <c r="A366" t="s">
        <v>246</v>
      </c>
      <c r="B366" t="s">
        <v>246</v>
      </c>
      <c r="C366" t="s">
        <v>247</v>
      </c>
      <c r="D366">
        <v>2003</v>
      </c>
      <c r="E366">
        <v>200</v>
      </c>
      <c r="F366">
        <f>IF(A365=Emisiones_CO2_CO2eq_LA[[#This Row],[País]],IFERROR(Emisiones_CO2_CO2eq_LA[[#This Row],[Edificios (kilotoneladas CO₂e)]]-E365,0),0)</f>
        <v>0</v>
      </c>
      <c r="G366">
        <f>IF(A365=Emisiones_CO2_CO2eq_LA[[#This Row],[País]],IFERROR(((Emisiones_CO2_CO2eq_LA[[#This Row],[Edificios (kilotoneladas CO₂e)]]-E365)/E365)*100,0),0)</f>
        <v>0</v>
      </c>
      <c r="H366">
        <v>3.7792894935751997E-2</v>
      </c>
      <c r="I366">
        <v>370</v>
      </c>
      <c r="J366">
        <f>IF(A365=Emisiones_CO2_CO2eq_LA[[#This Row],[País]],IFERROR(Emisiones_CO2_CO2eq_LA[[#This Row],[Industria (kilotoneladas CO₂e)]]-I365,0),0)</f>
        <v>140</v>
      </c>
      <c r="K366">
        <f>IF(A365=Emisiones_CO2_CO2eq_LA[[#This Row],[País]],IFERROR(((Emisiones_CO2_CO2eq_LA[[#This Row],[Industria (kilotoneladas CO₂e)]]-I365)/I365)*100,0),0)</f>
        <v>60.869565217391312</v>
      </c>
      <c r="L366">
        <v>6.9916855631141306E-2</v>
      </c>
      <c r="M366">
        <v>28890</v>
      </c>
      <c r="N366">
        <f>IF(A365=Emisiones_CO2_CO2eq_LA[[#This Row],[País]],IFERROR(Emisiones_CO2_CO2eq_LA[[#This Row],[UCTUS (kilotoneladas CO₂e)]]-M365,0),0)</f>
        <v>0</v>
      </c>
      <c r="O366">
        <f>IF(A365=Emisiones_CO2_CO2eq_LA[[#This Row],[País]],IFERROR(((Emisiones_CO2_CO2eq_LA[[#This Row],[UCTUS (kilotoneladas CO₂e)]]-M365)/M365)*100,0),0)</f>
        <v>0</v>
      </c>
      <c r="P366">
        <v>5.4591836734693802</v>
      </c>
      <c r="Q366">
        <v>0</v>
      </c>
      <c r="R366">
        <f>IF(A365=Emisiones_CO2_CO2eq_LA[[#This Row],[País]],IFERROR(Emisiones_CO2_CO2eq_LA[[#This Row],[Otras Quemas de Combustible (kilotoneladas CO₂e)]]-Q365,0),0)</f>
        <v>0</v>
      </c>
      <c r="S366">
        <f>IF(A365=Emisiones_CO2_CO2eq_LA[[#This Row],[País]],IFERROR(((Emisiones_CO2_CO2eq_LA[[#This Row],[Otras Quemas de Combustible (kilotoneladas CO₂e)]]-Q365)/Q365)*100,0),0)</f>
        <v>0</v>
      </c>
      <c r="T366" s="5"/>
      <c r="U366">
        <v>1500</v>
      </c>
      <c r="V366">
        <f>IF(A365=Emisiones_CO2_CO2eq_LA[[#This Row],[País]],IFERROR(Emisiones_CO2_CO2eq_LA[[#This Row],[Transporte (kilotoneladas CO₂e)]]-U365,0),0)</f>
        <v>0</v>
      </c>
      <c r="W366">
        <f>IF(A365=Emisiones_CO2_CO2eq_LA[[#This Row],[País]],IFERROR(((Emisiones_CO2_CO2eq_LA[[#This Row],[Transporte (kilotoneladas CO₂e)]]-U365)/U365)*100,0),0)</f>
        <v>0</v>
      </c>
      <c r="X366">
        <v>0.28344671201813998</v>
      </c>
      <c r="Y366">
        <v>600</v>
      </c>
      <c r="Z366">
        <f>IF(A365=Emisiones_CO2_CO2eq_LA[[#This Row],[País]],IFERROR(Emisiones_CO2_CO2eq_LA[[#This Row],[Manufactura y Construcción (kilotoneladas CO₂e)]]-Y365,0),0)</f>
        <v>100</v>
      </c>
      <c r="AA366">
        <f>IF(A365=Emisiones_CO2_CO2eq_LA[[#This Row],[País]],IFERROR(((Emisiones_CO2_CO2eq_LA[[#This Row],[Manufactura y Construcción (kilotoneladas CO₂e)]]-Y365)/Y365)*100,0),0)</f>
        <v>20</v>
      </c>
      <c r="AB366">
        <v>0.11337868480725601</v>
      </c>
      <c r="AC366">
        <v>0</v>
      </c>
      <c r="AD366">
        <f>IF(A365=Emisiones_CO2_CO2eq_LA[[#This Row],[País]],IFERROR(Emisiones_CO2_CO2eq_LA[[#This Row],[Emisiones Fugitivas (kilotoneladas CO₂e)]]-AC365,0),0)</f>
        <v>0</v>
      </c>
      <c r="AE366">
        <f>IF(A365=Emisiones_CO2_CO2eq_LA[[#This Row],[País]],IFERROR(((Emisiones_CO2_CO2eq_LA[[#This Row],[Emisiones Fugitivas (kilotoneladas CO₂e)]]-AC365)/AC365)*100,0),0)</f>
        <v>0</v>
      </c>
      <c r="AF366">
        <v>0</v>
      </c>
      <c r="AG366">
        <v>1600</v>
      </c>
      <c r="AH366">
        <f>IF(A365=Emisiones_CO2_CO2eq_LA[[#This Row],[País]],IFERROR(Emisiones_CO2_CO2eq_LA[[#This Row],[Electricidad y Calor (kilotoneladas CO₂e)]]-AG365,0),0)</f>
        <v>0</v>
      </c>
      <c r="AI366">
        <f>IF(A365=Emisiones_CO2_CO2eq_LA[[#This Row],[País]],IFERROR(((Emisiones_CO2_CO2eq_LA[[#This Row],[Electricidad y Calor (kilotoneladas CO₂e)]]-AG365)/AG365)*100,0),0)</f>
        <v>0</v>
      </c>
      <c r="AJ366">
        <v>0.30234315948601598</v>
      </c>
    </row>
    <row r="367" spans="1:36" x14ac:dyDescent="0.25">
      <c r="A367" t="s">
        <v>246</v>
      </c>
      <c r="B367" t="s">
        <v>246</v>
      </c>
      <c r="C367" t="s">
        <v>247</v>
      </c>
      <c r="D367">
        <v>2004</v>
      </c>
      <c r="E367">
        <v>300</v>
      </c>
      <c r="F367">
        <f>IF(A366=Emisiones_CO2_CO2eq_LA[[#This Row],[País]],IFERROR(Emisiones_CO2_CO2eq_LA[[#This Row],[Edificios (kilotoneladas CO₂e)]]-E366,0),0)</f>
        <v>100</v>
      </c>
      <c r="G367">
        <f>IF(A366=Emisiones_CO2_CO2eq_LA[[#This Row],[País]],IFERROR(((Emisiones_CO2_CO2eq_LA[[#This Row],[Edificios (kilotoneladas CO₂e)]]-E366)/E366)*100,0),0)</f>
        <v>50</v>
      </c>
      <c r="H367">
        <v>5.5917986952469703E-2</v>
      </c>
      <c r="I367">
        <v>220</v>
      </c>
      <c r="J367">
        <f>IF(A366=Emisiones_CO2_CO2eq_LA[[#This Row],[País]],IFERROR(Emisiones_CO2_CO2eq_LA[[#This Row],[Industria (kilotoneladas CO₂e)]]-I366,0),0)</f>
        <v>-150</v>
      </c>
      <c r="K367">
        <f>IF(A366=Emisiones_CO2_CO2eq_LA[[#This Row],[País]],IFERROR(((Emisiones_CO2_CO2eq_LA[[#This Row],[Industria (kilotoneladas CO₂e)]]-I366)/I366)*100,0),0)</f>
        <v>-40.54054054054054</v>
      </c>
      <c r="L367">
        <v>4.1006523765144402E-2</v>
      </c>
      <c r="M367">
        <v>28890</v>
      </c>
      <c r="N367">
        <f>IF(A366=Emisiones_CO2_CO2eq_LA[[#This Row],[País]],IFERROR(Emisiones_CO2_CO2eq_LA[[#This Row],[UCTUS (kilotoneladas CO₂e)]]-M366,0),0)</f>
        <v>0</v>
      </c>
      <c r="O367">
        <f>IF(A366=Emisiones_CO2_CO2eq_LA[[#This Row],[País]],IFERROR(((Emisiones_CO2_CO2eq_LA[[#This Row],[UCTUS (kilotoneladas CO₂e)]]-M366)/M366)*100,0),0)</f>
        <v>0</v>
      </c>
      <c r="P367">
        <v>5.3849021435228304</v>
      </c>
      <c r="Q367">
        <v>0</v>
      </c>
      <c r="R367">
        <f>IF(A366=Emisiones_CO2_CO2eq_LA[[#This Row],[País]],IFERROR(Emisiones_CO2_CO2eq_LA[[#This Row],[Otras Quemas de Combustible (kilotoneladas CO₂e)]]-Q366,0),0)</f>
        <v>0</v>
      </c>
      <c r="S367">
        <f>IF(A366=Emisiones_CO2_CO2eq_LA[[#This Row],[País]],IFERROR(((Emisiones_CO2_CO2eq_LA[[#This Row],[Otras Quemas de Combustible (kilotoneladas CO₂e)]]-Q366)/Q366)*100,0),0)</f>
        <v>0</v>
      </c>
      <c r="T367" s="5"/>
      <c r="U367">
        <v>1500</v>
      </c>
      <c r="V367">
        <f>IF(A366=Emisiones_CO2_CO2eq_LA[[#This Row],[País]],IFERROR(Emisiones_CO2_CO2eq_LA[[#This Row],[Transporte (kilotoneladas CO₂e)]]-U366,0),0)</f>
        <v>0</v>
      </c>
      <c r="W367">
        <f>IF(A366=Emisiones_CO2_CO2eq_LA[[#This Row],[País]],IFERROR(((Emisiones_CO2_CO2eq_LA[[#This Row],[Transporte (kilotoneladas CO₂e)]]-U366)/U366)*100,0),0)</f>
        <v>0</v>
      </c>
      <c r="X367">
        <v>0.279589934762348</v>
      </c>
      <c r="Y367">
        <v>600</v>
      </c>
      <c r="Z367">
        <f>IF(A366=Emisiones_CO2_CO2eq_LA[[#This Row],[País]],IFERROR(Emisiones_CO2_CO2eq_LA[[#This Row],[Manufactura y Construcción (kilotoneladas CO₂e)]]-Y366,0),0)</f>
        <v>0</v>
      </c>
      <c r="AA367">
        <f>IF(A366=Emisiones_CO2_CO2eq_LA[[#This Row],[País]],IFERROR(((Emisiones_CO2_CO2eq_LA[[#This Row],[Manufactura y Construcción (kilotoneladas CO₂e)]]-Y366)/Y366)*100,0),0)</f>
        <v>0</v>
      </c>
      <c r="AB367">
        <v>0.111835973904939</v>
      </c>
      <c r="AC367">
        <v>0</v>
      </c>
      <c r="AD367">
        <f>IF(A366=Emisiones_CO2_CO2eq_LA[[#This Row],[País]],IFERROR(Emisiones_CO2_CO2eq_LA[[#This Row],[Emisiones Fugitivas (kilotoneladas CO₂e)]]-AC366,0),0)</f>
        <v>0</v>
      </c>
      <c r="AE367">
        <f>IF(A366=Emisiones_CO2_CO2eq_LA[[#This Row],[País]],IFERROR(((Emisiones_CO2_CO2eq_LA[[#This Row],[Emisiones Fugitivas (kilotoneladas CO₂e)]]-AC366)/AC366)*100,0),0)</f>
        <v>0</v>
      </c>
      <c r="AF367">
        <v>0</v>
      </c>
      <c r="AG367">
        <v>1700</v>
      </c>
      <c r="AH367">
        <f>IF(A366=Emisiones_CO2_CO2eq_LA[[#This Row],[País]],IFERROR(Emisiones_CO2_CO2eq_LA[[#This Row],[Electricidad y Calor (kilotoneladas CO₂e)]]-AG366,0),0)</f>
        <v>100</v>
      </c>
      <c r="AI367">
        <f>IF(A366=Emisiones_CO2_CO2eq_LA[[#This Row],[País]],IFERROR(((Emisiones_CO2_CO2eq_LA[[#This Row],[Electricidad y Calor (kilotoneladas CO₂e)]]-AG366)/AG366)*100,0),0)</f>
        <v>6.25</v>
      </c>
      <c r="AJ367">
        <v>0.31686859273066098</v>
      </c>
    </row>
    <row r="368" spans="1:36" x14ac:dyDescent="0.25">
      <c r="A368" t="s">
        <v>246</v>
      </c>
      <c r="B368" t="s">
        <v>246</v>
      </c>
      <c r="C368" t="s">
        <v>247</v>
      </c>
      <c r="D368">
        <v>2005</v>
      </c>
      <c r="E368">
        <v>300</v>
      </c>
      <c r="F368">
        <f>IF(A367=Emisiones_CO2_CO2eq_LA[[#This Row],[País]],IFERROR(Emisiones_CO2_CO2eq_LA[[#This Row],[Edificios (kilotoneladas CO₂e)]]-E367,0),0)</f>
        <v>0</v>
      </c>
      <c r="G368">
        <f>IF(A367=Emisiones_CO2_CO2eq_LA[[#This Row],[País]],IFERROR(((Emisiones_CO2_CO2eq_LA[[#This Row],[Edificios (kilotoneladas CO₂e)]]-E367)/E367)*100,0),0)</f>
        <v>0</v>
      </c>
      <c r="H368">
        <v>5.5157198014340797E-2</v>
      </c>
      <c r="I368">
        <v>220</v>
      </c>
      <c r="J368">
        <f>IF(A367=Emisiones_CO2_CO2eq_LA[[#This Row],[País]],IFERROR(Emisiones_CO2_CO2eq_LA[[#This Row],[Industria (kilotoneladas CO₂e)]]-I367,0),0)</f>
        <v>0</v>
      </c>
      <c r="K368">
        <f>IF(A367=Emisiones_CO2_CO2eq_LA[[#This Row],[País]],IFERROR(((Emisiones_CO2_CO2eq_LA[[#This Row],[Industria (kilotoneladas CO₂e)]]-I367)/I367)*100,0),0)</f>
        <v>0</v>
      </c>
      <c r="L368">
        <v>4.0448611877183301E-2</v>
      </c>
      <c r="M368">
        <v>28890</v>
      </c>
      <c r="N368">
        <f>IF(A367=Emisiones_CO2_CO2eq_LA[[#This Row],[País]],IFERROR(Emisiones_CO2_CO2eq_LA[[#This Row],[UCTUS (kilotoneladas CO₂e)]]-M367,0),0)</f>
        <v>0</v>
      </c>
      <c r="O368">
        <f>IF(A367=Emisiones_CO2_CO2eq_LA[[#This Row],[País]],IFERROR(((Emisiones_CO2_CO2eq_LA[[#This Row],[UCTUS (kilotoneladas CO₂e)]]-M367)/M367)*100,0),0)</f>
        <v>0</v>
      </c>
      <c r="P368">
        <v>5.3116381687810197</v>
      </c>
      <c r="Q368">
        <v>0</v>
      </c>
      <c r="R368">
        <f>IF(A367=Emisiones_CO2_CO2eq_LA[[#This Row],[País]],IFERROR(Emisiones_CO2_CO2eq_LA[[#This Row],[Otras Quemas de Combustible (kilotoneladas CO₂e)]]-Q367,0),0)</f>
        <v>0</v>
      </c>
      <c r="S368">
        <f>IF(A367=Emisiones_CO2_CO2eq_LA[[#This Row],[País]],IFERROR(((Emisiones_CO2_CO2eq_LA[[#This Row],[Otras Quemas de Combustible (kilotoneladas CO₂e)]]-Q367)/Q367)*100,0),0)</f>
        <v>0</v>
      </c>
      <c r="T368" s="5"/>
      <c r="U368">
        <v>1500</v>
      </c>
      <c r="V368">
        <f>IF(A367=Emisiones_CO2_CO2eq_LA[[#This Row],[País]],IFERROR(Emisiones_CO2_CO2eq_LA[[#This Row],[Transporte (kilotoneladas CO₂e)]]-U367,0),0)</f>
        <v>0</v>
      </c>
      <c r="W368">
        <f>IF(A367=Emisiones_CO2_CO2eq_LA[[#This Row],[País]],IFERROR(((Emisiones_CO2_CO2eq_LA[[#This Row],[Transporte (kilotoneladas CO₂e)]]-U367)/U367)*100,0),0)</f>
        <v>0</v>
      </c>
      <c r="X368">
        <v>0.27578599007170401</v>
      </c>
      <c r="Y368">
        <v>700</v>
      </c>
      <c r="Z368">
        <f>IF(A367=Emisiones_CO2_CO2eq_LA[[#This Row],[País]],IFERROR(Emisiones_CO2_CO2eq_LA[[#This Row],[Manufactura y Construcción (kilotoneladas CO₂e)]]-Y367,0),0)</f>
        <v>100</v>
      </c>
      <c r="AA368">
        <f>IF(A367=Emisiones_CO2_CO2eq_LA[[#This Row],[País]],IFERROR(((Emisiones_CO2_CO2eq_LA[[#This Row],[Manufactura y Construcción (kilotoneladas CO₂e)]]-Y367)/Y367)*100,0),0)</f>
        <v>16.666666666666664</v>
      </c>
      <c r="AB368">
        <v>0.12870012870012801</v>
      </c>
      <c r="AC368">
        <v>0</v>
      </c>
      <c r="AD368">
        <f>IF(A367=Emisiones_CO2_CO2eq_LA[[#This Row],[País]],IFERROR(Emisiones_CO2_CO2eq_LA[[#This Row],[Emisiones Fugitivas (kilotoneladas CO₂e)]]-AC367,0),0)</f>
        <v>0</v>
      </c>
      <c r="AE368">
        <f>IF(A367=Emisiones_CO2_CO2eq_LA[[#This Row],[País]],IFERROR(((Emisiones_CO2_CO2eq_LA[[#This Row],[Emisiones Fugitivas (kilotoneladas CO₂e)]]-AC367)/AC367)*100,0),0)</f>
        <v>0</v>
      </c>
      <c r="AF368">
        <v>0</v>
      </c>
      <c r="AG368">
        <v>1600</v>
      </c>
      <c r="AH368">
        <f>IF(A367=Emisiones_CO2_CO2eq_LA[[#This Row],[País]],IFERROR(Emisiones_CO2_CO2eq_LA[[#This Row],[Electricidad y Calor (kilotoneladas CO₂e)]]-AG367,0),0)</f>
        <v>-100</v>
      </c>
      <c r="AI368">
        <f>IF(A367=Emisiones_CO2_CO2eq_LA[[#This Row],[País]],IFERROR(((Emisiones_CO2_CO2eq_LA[[#This Row],[Electricidad y Calor (kilotoneladas CO₂e)]]-AG367)/AG367)*100,0),0)</f>
        <v>-5.8823529411764701</v>
      </c>
      <c r="AJ368">
        <v>0.29417172274315101</v>
      </c>
    </row>
    <row r="369" spans="1:36" x14ac:dyDescent="0.25">
      <c r="A369" t="s">
        <v>246</v>
      </c>
      <c r="B369" t="s">
        <v>246</v>
      </c>
      <c r="C369" t="s">
        <v>247</v>
      </c>
      <c r="D369">
        <v>2006</v>
      </c>
      <c r="E369">
        <v>300</v>
      </c>
      <c r="F369">
        <f>IF(A368=Emisiones_CO2_CO2eq_LA[[#This Row],[País]],IFERROR(Emisiones_CO2_CO2eq_LA[[#This Row],[Edificios (kilotoneladas CO₂e)]]-E368,0),0)</f>
        <v>0</v>
      </c>
      <c r="G369">
        <f>IF(A368=Emisiones_CO2_CO2eq_LA[[#This Row],[País]],IFERROR(((Emisiones_CO2_CO2eq_LA[[#This Row],[Edificios (kilotoneladas CO₂e)]]-E368)/E368)*100,0),0)</f>
        <v>0</v>
      </c>
      <c r="H369">
        <v>5.4406964091403699E-2</v>
      </c>
      <c r="I369">
        <v>220</v>
      </c>
      <c r="J369">
        <f>IF(A368=Emisiones_CO2_CO2eq_LA[[#This Row],[País]],IFERROR(Emisiones_CO2_CO2eq_LA[[#This Row],[Industria (kilotoneladas CO₂e)]]-I368,0),0)</f>
        <v>0</v>
      </c>
      <c r="K369">
        <f>IF(A368=Emisiones_CO2_CO2eq_LA[[#This Row],[País]],IFERROR(((Emisiones_CO2_CO2eq_LA[[#This Row],[Industria (kilotoneladas CO₂e)]]-I368)/I368)*100,0),0)</f>
        <v>0</v>
      </c>
      <c r="L369">
        <v>3.9898440333696002E-2</v>
      </c>
      <c r="M369">
        <v>28850</v>
      </c>
      <c r="N369">
        <f>IF(A368=Emisiones_CO2_CO2eq_LA[[#This Row],[País]],IFERROR(Emisiones_CO2_CO2eq_LA[[#This Row],[UCTUS (kilotoneladas CO₂e)]]-M368,0),0)</f>
        <v>-40</v>
      </c>
      <c r="O369">
        <f>IF(A368=Emisiones_CO2_CO2eq_LA[[#This Row],[País]],IFERROR(((Emisiones_CO2_CO2eq_LA[[#This Row],[UCTUS (kilotoneladas CO₂e)]]-M368)/M368)*100,0),0)</f>
        <v>-0.13845621322256838</v>
      </c>
      <c r="P369">
        <v>5.2321363801233201</v>
      </c>
      <c r="Q369">
        <v>0</v>
      </c>
      <c r="R369">
        <f>IF(A368=Emisiones_CO2_CO2eq_LA[[#This Row],[País]],IFERROR(Emisiones_CO2_CO2eq_LA[[#This Row],[Otras Quemas de Combustible (kilotoneladas CO₂e)]]-Q368,0),0)</f>
        <v>0</v>
      </c>
      <c r="S369">
        <f>IF(A368=Emisiones_CO2_CO2eq_LA[[#This Row],[País]],IFERROR(((Emisiones_CO2_CO2eq_LA[[#This Row],[Otras Quemas de Combustible (kilotoneladas CO₂e)]]-Q368)/Q368)*100,0),0)</f>
        <v>0</v>
      </c>
      <c r="T369" s="5"/>
      <c r="U369">
        <v>1500</v>
      </c>
      <c r="V369">
        <f>IF(A368=Emisiones_CO2_CO2eq_LA[[#This Row],[País]],IFERROR(Emisiones_CO2_CO2eq_LA[[#This Row],[Transporte (kilotoneladas CO₂e)]]-U368,0),0)</f>
        <v>0</v>
      </c>
      <c r="W369">
        <f>IF(A368=Emisiones_CO2_CO2eq_LA[[#This Row],[País]],IFERROR(((Emisiones_CO2_CO2eq_LA[[#This Row],[Transporte (kilotoneladas CO₂e)]]-U368)/U368)*100,0),0)</f>
        <v>0</v>
      </c>
      <c r="X369">
        <v>0.27203482045701799</v>
      </c>
      <c r="Y369">
        <v>700</v>
      </c>
      <c r="Z369">
        <f>IF(A368=Emisiones_CO2_CO2eq_LA[[#This Row],[País]],IFERROR(Emisiones_CO2_CO2eq_LA[[#This Row],[Manufactura y Construcción (kilotoneladas CO₂e)]]-Y368,0),0)</f>
        <v>0</v>
      </c>
      <c r="AA369">
        <f>IF(A368=Emisiones_CO2_CO2eq_LA[[#This Row],[País]],IFERROR(((Emisiones_CO2_CO2eq_LA[[#This Row],[Manufactura y Construcción (kilotoneladas CO₂e)]]-Y368)/Y368)*100,0),0)</f>
        <v>0</v>
      </c>
      <c r="AB369">
        <v>0.12694958287994099</v>
      </c>
      <c r="AC369">
        <v>0</v>
      </c>
      <c r="AD369">
        <f>IF(A368=Emisiones_CO2_CO2eq_LA[[#This Row],[País]],IFERROR(Emisiones_CO2_CO2eq_LA[[#This Row],[Emisiones Fugitivas (kilotoneladas CO₂e)]]-AC368,0),0)</f>
        <v>0</v>
      </c>
      <c r="AE369">
        <f>IF(A368=Emisiones_CO2_CO2eq_LA[[#This Row],[País]],IFERROR(((Emisiones_CO2_CO2eq_LA[[#This Row],[Emisiones Fugitivas (kilotoneladas CO₂e)]]-AC368)/AC368)*100,0),0)</f>
        <v>0</v>
      </c>
      <c r="AF369">
        <v>0</v>
      </c>
      <c r="AG369">
        <v>1600</v>
      </c>
      <c r="AH369">
        <f>IF(A368=Emisiones_CO2_CO2eq_LA[[#This Row],[País]],IFERROR(Emisiones_CO2_CO2eq_LA[[#This Row],[Electricidad y Calor (kilotoneladas CO₂e)]]-AG368,0),0)</f>
        <v>0</v>
      </c>
      <c r="AI369">
        <f>IF(A368=Emisiones_CO2_CO2eq_LA[[#This Row],[País]],IFERROR(((Emisiones_CO2_CO2eq_LA[[#This Row],[Electricidad y Calor (kilotoneladas CO₂e)]]-AG368)/AG368)*100,0),0)</f>
        <v>0</v>
      </c>
      <c r="AJ369">
        <v>0.29017047515415301</v>
      </c>
    </row>
    <row r="370" spans="1:36" x14ac:dyDescent="0.25">
      <c r="A370" t="s">
        <v>246</v>
      </c>
      <c r="B370" t="s">
        <v>246</v>
      </c>
      <c r="C370" t="s">
        <v>247</v>
      </c>
      <c r="D370">
        <v>2007</v>
      </c>
      <c r="E370">
        <v>300</v>
      </c>
      <c r="F370">
        <f>IF(A369=Emisiones_CO2_CO2eq_LA[[#This Row],[País]],IFERROR(Emisiones_CO2_CO2eq_LA[[#This Row],[Edificios (kilotoneladas CO₂e)]]-E369,0),0)</f>
        <v>0</v>
      </c>
      <c r="G370">
        <f>IF(A369=Emisiones_CO2_CO2eq_LA[[#This Row],[País]],IFERROR(((Emisiones_CO2_CO2eq_LA[[#This Row],[Edificios (kilotoneladas CO₂e)]]-E369)/E369)*100,0),0)</f>
        <v>0</v>
      </c>
      <c r="H370">
        <v>5.36672629695885E-2</v>
      </c>
      <c r="I370">
        <v>210</v>
      </c>
      <c r="J370">
        <f>IF(A369=Emisiones_CO2_CO2eq_LA[[#This Row],[País]],IFERROR(Emisiones_CO2_CO2eq_LA[[#This Row],[Industria (kilotoneladas CO₂e)]]-I369,0),0)</f>
        <v>-10</v>
      </c>
      <c r="K370">
        <f>IF(A369=Emisiones_CO2_CO2eq_LA[[#This Row],[País]],IFERROR(((Emisiones_CO2_CO2eq_LA[[#This Row],[Industria (kilotoneladas CO₂e)]]-I369)/I369)*100,0),0)</f>
        <v>-4.5454545454545459</v>
      </c>
      <c r="L370">
        <v>3.7567084078711899E-2</v>
      </c>
      <c r="M370">
        <v>28850</v>
      </c>
      <c r="N370">
        <f>IF(A369=Emisiones_CO2_CO2eq_LA[[#This Row],[País]],IFERROR(Emisiones_CO2_CO2eq_LA[[#This Row],[UCTUS (kilotoneladas CO₂e)]]-M369,0),0)</f>
        <v>0</v>
      </c>
      <c r="O370">
        <f>IF(A369=Emisiones_CO2_CO2eq_LA[[#This Row],[País]],IFERROR(((Emisiones_CO2_CO2eq_LA[[#This Row],[UCTUS (kilotoneladas CO₂e)]]-M369)/M369)*100,0),0)</f>
        <v>0</v>
      </c>
      <c r="P370">
        <v>5.1610017889087603</v>
      </c>
      <c r="Q370">
        <v>100</v>
      </c>
      <c r="R370">
        <f>IF(A369=Emisiones_CO2_CO2eq_LA[[#This Row],[País]],IFERROR(Emisiones_CO2_CO2eq_LA[[#This Row],[Otras Quemas de Combustible (kilotoneladas CO₂e)]]-Q369,0),0)</f>
        <v>100</v>
      </c>
      <c r="S370">
        <f>IF(A369=Emisiones_CO2_CO2eq_LA[[#This Row],[País]],IFERROR(((Emisiones_CO2_CO2eq_LA[[#This Row],[Otras Quemas de Combustible (kilotoneladas CO₂e)]]-Q369)/Q369)*100,0),0)</f>
        <v>0</v>
      </c>
      <c r="T370">
        <v>0.02</v>
      </c>
      <c r="U370">
        <v>1600</v>
      </c>
      <c r="V370">
        <f>IF(A369=Emisiones_CO2_CO2eq_LA[[#This Row],[País]],IFERROR(Emisiones_CO2_CO2eq_LA[[#This Row],[Transporte (kilotoneladas CO₂e)]]-U369,0),0)</f>
        <v>100</v>
      </c>
      <c r="W370">
        <f>IF(A369=Emisiones_CO2_CO2eq_LA[[#This Row],[País]],IFERROR(((Emisiones_CO2_CO2eq_LA[[#This Row],[Transporte (kilotoneladas CO₂e)]]-U369)/U369)*100,0),0)</f>
        <v>6.666666666666667</v>
      </c>
      <c r="X370">
        <v>0.28622540250447198</v>
      </c>
      <c r="Y370">
        <v>600</v>
      </c>
      <c r="Z370">
        <f>IF(A369=Emisiones_CO2_CO2eq_LA[[#This Row],[País]],IFERROR(Emisiones_CO2_CO2eq_LA[[#This Row],[Manufactura y Construcción (kilotoneladas CO₂e)]]-Y369,0),0)</f>
        <v>-100</v>
      </c>
      <c r="AA370">
        <f>IF(A369=Emisiones_CO2_CO2eq_LA[[#This Row],[País]],IFERROR(((Emisiones_CO2_CO2eq_LA[[#This Row],[Manufactura y Construcción (kilotoneladas CO₂e)]]-Y369)/Y369)*100,0),0)</f>
        <v>-14.285714285714285</v>
      </c>
      <c r="AB370">
        <v>0.107334525939177</v>
      </c>
      <c r="AC370">
        <v>0</v>
      </c>
      <c r="AD370">
        <f>IF(A369=Emisiones_CO2_CO2eq_LA[[#This Row],[País]],IFERROR(Emisiones_CO2_CO2eq_LA[[#This Row],[Emisiones Fugitivas (kilotoneladas CO₂e)]]-AC369,0),0)</f>
        <v>0</v>
      </c>
      <c r="AE370">
        <f>IF(A369=Emisiones_CO2_CO2eq_LA[[#This Row],[País]],IFERROR(((Emisiones_CO2_CO2eq_LA[[#This Row],[Emisiones Fugitivas (kilotoneladas CO₂e)]]-AC369)/AC369)*100,0),0)</f>
        <v>0</v>
      </c>
      <c r="AF370">
        <v>0</v>
      </c>
      <c r="AG370">
        <v>1800</v>
      </c>
      <c r="AH370">
        <f>IF(A369=Emisiones_CO2_CO2eq_LA[[#This Row],[País]],IFERROR(Emisiones_CO2_CO2eq_LA[[#This Row],[Electricidad y Calor (kilotoneladas CO₂e)]]-AG369,0),0)</f>
        <v>200</v>
      </c>
      <c r="AI370">
        <f>IF(A369=Emisiones_CO2_CO2eq_LA[[#This Row],[País]],IFERROR(((Emisiones_CO2_CO2eq_LA[[#This Row],[Electricidad y Calor (kilotoneladas CO₂e)]]-AG369)/AG369)*100,0),0)</f>
        <v>12.5</v>
      </c>
      <c r="AJ370">
        <v>0.32200357781753097</v>
      </c>
    </row>
    <row r="371" spans="1:36" x14ac:dyDescent="0.25">
      <c r="A371" t="s">
        <v>246</v>
      </c>
      <c r="B371" t="s">
        <v>246</v>
      </c>
      <c r="C371" t="s">
        <v>247</v>
      </c>
      <c r="D371">
        <v>2008</v>
      </c>
      <c r="E371">
        <v>300</v>
      </c>
      <c r="F371">
        <f>IF(A370=Emisiones_CO2_CO2eq_LA[[#This Row],[País]],IFERROR(Emisiones_CO2_CO2eq_LA[[#This Row],[Edificios (kilotoneladas CO₂e)]]-E370,0),0)</f>
        <v>0</v>
      </c>
      <c r="G371">
        <f>IF(A370=Emisiones_CO2_CO2eq_LA[[#This Row],[País]],IFERROR(((Emisiones_CO2_CO2eq_LA[[#This Row],[Edificios (kilotoneladas CO₂e)]]-E370)/E370)*100,0),0)</f>
        <v>0</v>
      </c>
      <c r="H371">
        <v>5.2938062466913703E-2</v>
      </c>
      <c r="I371">
        <v>210</v>
      </c>
      <c r="J371">
        <f>IF(A370=Emisiones_CO2_CO2eq_LA[[#This Row],[País]],IFERROR(Emisiones_CO2_CO2eq_LA[[#This Row],[Industria (kilotoneladas CO₂e)]]-I370,0),0)</f>
        <v>0</v>
      </c>
      <c r="K371">
        <f>IF(A370=Emisiones_CO2_CO2eq_LA[[#This Row],[País]],IFERROR(((Emisiones_CO2_CO2eq_LA[[#This Row],[Industria (kilotoneladas CO₂e)]]-I370)/I370)*100,0),0)</f>
        <v>0</v>
      </c>
      <c r="L371">
        <v>3.7056643726839499E-2</v>
      </c>
      <c r="M371">
        <v>28850</v>
      </c>
      <c r="N371">
        <f>IF(A370=Emisiones_CO2_CO2eq_LA[[#This Row],[País]],IFERROR(Emisiones_CO2_CO2eq_LA[[#This Row],[UCTUS (kilotoneladas CO₂e)]]-M370,0),0)</f>
        <v>0</v>
      </c>
      <c r="O371">
        <f>IF(A370=Emisiones_CO2_CO2eq_LA[[#This Row],[País]],IFERROR(((Emisiones_CO2_CO2eq_LA[[#This Row],[UCTUS (kilotoneladas CO₂e)]]-M370)/M370)*100,0),0)</f>
        <v>0</v>
      </c>
      <c r="P371">
        <v>5.0908770072348597</v>
      </c>
      <c r="Q371">
        <v>100</v>
      </c>
      <c r="R371">
        <f>IF(A370=Emisiones_CO2_CO2eq_LA[[#This Row],[País]],IFERROR(Emisiones_CO2_CO2eq_LA[[#This Row],[Otras Quemas de Combustible (kilotoneladas CO₂e)]]-Q370,0),0)</f>
        <v>0</v>
      </c>
      <c r="S371">
        <f>IF(A370=Emisiones_CO2_CO2eq_LA[[#This Row],[País]],IFERROR(((Emisiones_CO2_CO2eq_LA[[#This Row],[Otras Quemas de Combustible (kilotoneladas CO₂e)]]-Q370)/Q370)*100,0),0)</f>
        <v>0</v>
      </c>
      <c r="T371">
        <v>0.02</v>
      </c>
      <c r="U371">
        <v>1500</v>
      </c>
      <c r="V371">
        <f>IF(A370=Emisiones_CO2_CO2eq_LA[[#This Row],[País]],IFERROR(Emisiones_CO2_CO2eq_LA[[#This Row],[Transporte (kilotoneladas CO₂e)]]-U370,0),0)</f>
        <v>-100</v>
      </c>
      <c r="W371">
        <f>IF(A370=Emisiones_CO2_CO2eq_LA[[#This Row],[País]],IFERROR(((Emisiones_CO2_CO2eq_LA[[#This Row],[Transporte (kilotoneladas CO₂e)]]-U370)/U370)*100,0),0)</f>
        <v>-6.25</v>
      </c>
      <c r="X371">
        <v>0.26469031233456802</v>
      </c>
      <c r="Y371">
        <v>600</v>
      </c>
      <c r="Z371">
        <f>IF(A370=Emisiones_CO2_CO2eq_LA[[#This Row],[País]],IFERROR(Emisiones_CO2_CO2eq_LA[[#This Row],[Manufactura y Construcción (kilotoneladas CO₂e)]]-Y370,0),0)</f>
        <v>0</v>
      </c>
      <c r="AA371">
        <f>IF(A370=Emisiones_CO2_CO2eq_LA[[#This Row],[País]],IFERROR(((Emisiones_CO2_CO2eq_LA[[#This Row],[Manufactura y Construcción (kilotoneladas CO₂e)]]-Y370)/Y370)*100,0),0)</f>
        <v>0</v>
      </c>
      <c r="AB371">
        <v>0.105876124933827</v>
      </c>
      <c r="AC371">
        <v>0</v>
      </c>
      <c r="AD371">
        <f>IF(A370=Emisiones_CO2_CO2eq_LA[[#This Row],[País]],IFERROR(Emisiones_CO2_CO2eq_LA[[#This Row],[Emisiones Fugitivas (kilotoneladas CO₂e)]]-AC370,0),0)</f>
        <v>0</v>
      </c>
      <c r="AE371">
        <f>IF(A370=Emisiones_CO2_CO2eq_LA[[#This Row],[País]],IFERROR(((Emisiones_CO2_CO2eq_LA[[#This Row],[Emisiones Fugitivas (kilotoneladas CO₂e)]]-AC370)/AC370)*100,0),0)</f>
        <v>0</v>
      </c>
      <c r="AF371">
        <v>0</v>
      </c>
      <c r="AG371">
        <v>1700</v>
      </c>
      <c r="AH371">
        <f>IF(A370=Emisiones_CO2_CO2eq_LA[[#This Row],[País]],IFERROR(Emisiones_CO2_CO2eq_LA[[#This Row],[Electricidad y Calor (kilotoneladas CO₂e)]]-AG370,0),0)</f>
        <v>-100</v>
      </c>
      <c r="AI371">
        <f>IF(A370=Emisiones_CO2_CO2eq_LA[[#This Row],[País]],IFERROR(((Emisiones_CO2_CO2eq_LA[[#This Row],[Electricidad y Calor (kilotoneladas CO₂e)]]-AG370)/AG370)*100,0),0)</f>
        <v>-5.5555555555555554</v>
      </c>
      <c r="AJ371">
        <v>0.299982353979177</v>
      </c>
    </row>
    <row r="372" spans="1:36" x14ac:dyDescent="0.25">
      <c r="A372" t="s">
        <v>246</v>
      </c>
      <c r="B372" t="s">
        <v>246</v>
      </c>
      <c r="C372" t="s">
        <v>247</v>
      </c>
      <c r="D372">
        <v>2009</v>
      </c>
      <c r="E372">
        <v>300</v>
      </c>
      <c r="F372">
        <f>IF(A371=Emisiones_CO2_CO2eq_LA[[#This Row],[País]],IFERROR(Emisiones_CO2_CO2eq_LA[[#This Row],[Edificios (kilotoneladas CO₂e)]]-E371,0),0)</f>
        <v>0</v>
      </c>
      <c r="G372">
        <f>IF(A371=Emisiones_CO2_CO2eq_LA[[#This Row],[País]],IFERROR(((Emisiones_CO2_CO2eq_LA[[#This Row],[Edificios (kilotoneladas CO₂e)]]-E371)/E371)*100,0),0)</f>
        <v>0</v>
      </c>
      <c r="H372">
        <v>5.2210233205708299E-2</v>
      </c>
      <c r="I372">
        <v>210</v>
      </c>
      <c r="J372">
        <f>IF(A371=Emisiones_CO2_CO2eq_LA[[#This Row],[País]],IFERROR(Emisiones_CO2_CO2eq_LA[[#This Row],[Industria (kilotoneladas CO₂e)]]-I371,0),0)</f>
        <v>0</v>
      </c>
      <c r="K372">
        <f>IF(A371=Emisiones_CO2_CO2eq_LA[[#This Row],[País]],IFERROR(((Emisiones_CO2_CO2eq_LA[[#This Row],[Industria (kilotoneladas CO₂e)]]-I371)/I371)*100,0),0)</f>
        <v>0</v>
      </c>
      <c r="L372">
        <v>3.6547163243995803E-2</v>
      </c>
      <c r="M372">
        <v>28850</v>
      </c>
      <c r="N372">
        <f>IF(A371=Emisiones_CO2_CO2eq_LA[[#This Row],[País]],IFERROR(Emisiones_CO2_CO2eq_LA[[#This Row],[UCTUS (kilotoneladas CO₂e)]]-M371,0),0)</f>
        <v>0</v>
      </c>
      <c r="O372">
        <f>IF(A371=Emisiones_CO2_CO2eq_LA[[#This Row],[País]],IFERROR(((Emisiones_CO2_CO2eq_LA[[#This Row],[UCTUS (kilotoneladas CO₂e)]]-M371)/M371)*100,0),0)</f>
        <v>0</v>
      </c>
      <c r="P372">
        <v>5.0208840932822802</v>
      </c>
      <c r="Q372">
        <v>0</v>
      </c>
      <c r="R372">
        <f>IF(A371=Emisiones_CO2_CO2eq_LA[[#This Row],[País]],IFERROR(Emisiones_CO2_CO2eq_LA[[#This Row],[Otras Quemas de Combustible (kilotoneladas CO₂e)]]-Q371,0),0)</f>
        <v>-100</v>
      </c>
      <c r="S372">
        <f>IF(A371=Emisiones_CO2_CO2eq_LA[[#This Row],[País]],IFERROR(((Emisiones_CO2_CO2eq_LA[[#This Row],[Otras Quemas de Combustible (kilotoneladas CO₂e)]]-Q371)/Q371)*100,0),0)</f>
        <v>-100</v>
      </c>
      <c r="T372" s="5"/>
      <c r="U372">
        <v>1500</v>
      </c>
      <c r="V372">
        <f>IF(A371=Emisiones_CO2_CO2eq_LA[[#This Row],[País]],IFERROR(Emisiones_CO2_CO2eq_LA[[#This Row],[Transporte (kilotoneladas CO₂e)]]-U371,0),0)</f>
        <v>0</v>
      </c>
      <c r="W372">
        <f>IF(A371=Emisiones_CO2_CO2eq_LA[[#This Row],[País]],IFERROR(((Emisiones_CO2_CO2eq_LA[[#This Row],[Transporte (kilotoneladas CO₂e)]]-U371)/U371)*100,0),0)</f>
        <v>0</v>
      </c>
      <c r="X372">
        <v>0.261051166028541</v>
      </c>
      <c r="Y372">
        <v>500</v>
      </c>
      <c r="Z372">
        <f>IF(A371=Emisiones_CO2_CO2eq_LA[[#This Row],[País]],IFERROR(Emisiones_CO2_CO2eq_LA[[#This Row],[Manufactura y Construcción (kilotoneladas CO₂e)]]-Y371,0),0)</f>
        <v>-100</v>
      </c>
      <c r="AA372">
        <f>IF(A371=Emisiones_CO2_CO2eq_LA[[#This Row],[País]],IFERROR(((Emisiones_CO2_CO2eq_LA[[#This Row],[Manufactura y Construcción (kilotoneladas CO₂e)]]-Y371)/Y371)*100,0),0)</f>
        <v>-16.666666666666664</v>
      </c>
      <c r="AB372">
        <v>8.7017055342847094E-2</v>
      </c>
      <c r="AC372">
        <v>0</v>
      </c>
      <c r="AD372">
        <f>IF(A371=Emisiones_CO2_CO2eq_LA[[#This Row],[País]],IFERROR(Emisiones_CO2_CO2eq_LA[[#This Row],[Emisiones Fugitivas (kilotoneladas CO₂e)]]-AC371,0),0)</f>
        <v>0</v>
      </c>
      <c r="AE372">
        <f>IF(A371=Emisiones_CO2_CO2eq_LA[[#This Row],[País]],IFERROR(((Emisiones_CO2_CO2eq_LA[[#This Row],[Emisiones Fugitivas (kilotoneladas CO₂e)]]-AC371)/AC371)*100,0),0)</f>
        <v>0</v>
      </c>
      <c r="AF372">
        <v>0</v>
      </c>
      <c r="AG372">
        <v>1700</v>
      </c>
      <c r="AH372">
        <f>IF(A371=Emisiones_CO2_CO2eq_LA[[#This Row],[País]],IFERROR(Emisiones_CO2_CO2eq_LA[[#This Row],[Electricidad y Calor (kilotoneladas CO₂e)]]-AG371,0),0)</f>
        <v>0</v>
      </c>
      <c r="AI372">
        <f>IF(A371=Emisiones_CO2_CO2eq_LA[[#This Row],[País]],IFERROR(((Emisiones_CO2_CO2eq_LA[[#This Row],[Electricidad y Calor (kilotoneladas CO₂e)]]-AG371)/AG371)*100,0),0)</f>
        <v>0</v>
      </c>
      <c r="AJ372">
        <v>0.29585798816567999</v>
      </c>
    </row>
    <row r="373" spans="1:36" x14ac:dyDescent="0.25">
      <c r="A373" t="s">
        <v>246</v>
      </c>
      <c r="B373" t="s">
        <v>246</v>
      </c>
      <c r="C373" t="s">
        <v>247</v>
      </c>
      <c r="D373">
        <v>2010</v>
      </c>
      <c r="E373">
        <v>400</v>
      </c>
      <c r="F373">
        <f>IF(A372=Emisiones_CO2_CO2eq_LA[[#This Row],[País]],IFERROR(Emisiones_CO2_CO2eq_LA[[#This Row],[Edificios (kilotoneladas CO₂e)]]-E372,0),0)</f>
        <v>100</v>
      </c>
      <c r="G373">
        <f>IF(A372=Emisiones_CO2_CO2eq_LA[[#This Row],[País]],IFERROR(((Emisiones_CO2_CO2eq_LA[[#This Row],[Edificios (kilotoneladas CO₂e)]]-E372)/E372)*100,0),0)</f>
        <v>33.333333333333329</v>
      </c>
      <c r="H373">
        <v>6.8681318681318604E-2</v>
      </c>
      <c r="I373">
        <v>240</v>
      </c>
      <c r="J373">
        <f>IF(A372=Emisiones_CO2_CO2eq_LA[[#This Row],[País]],IFERROR(Emisiones_CO2_CO2eq_LA[[#This Row],[Industria (kilotoneladas CO₂e)]]-I372,0),0)</f>
        <v>30</v>
      </c>
      <c r="K373">
        <f>IF(A372=Emisiones_CO2_CO2eq_LA[[#This Row],[País]],IFERROR(((Emisiones_CO2_CO2eq_LA[[#This Row],[Industria (kilotoneladas CO₂e)]]-I372)/I372)*100,0),0)</f>
        <v>14.285714285714285</v>
      </c>
      <c r="L373">
        <v>4.1208791208791201E-2</v>
      </c>
      <c r="M373">
        <v>28850</v>
      </c>
      <c r="N373">
        <f>IF(A372=Emisiones_CO2_CO2eq_LA[[#This Row],[País]],IFERROR(Emisiones_CO2_CO2eq_LA[[#This Row],[UCTUS (kilotoneladas CO₂e)]]-M372,0),0)</f>
        <v>0</v>
      </c>
      <c r="O373">
        <f>IF(A372=Emisiones_CO2_CO2eq_LA[[#This Row],[País]],IFERROR(((Emisiones_CO2_CO2eq_LA[[#This Row],[UCTUS (kilotoneladas CO₂e)]]-M372)/M372)*100,0),0)</f>
        <v>0</v>
      </c>
      <c r="P373">
        <v>4.9536401098901104</v>
      </c>
      <c r="Q373">
        <v>0</v>
      </c>
      <c r="R373">
        <f>IF(A372=Emisiones_CO2_CO2eq_LA[[#This Row],[País]],IFERROR(Emisiones_CO2_CO2eq_LA[[#This Row],[Otras Quemas de Combustible (kilotoneladas CO₂e)]]-Q372,0),0)</f>
        <v>0</v>
      </c>
      <c r="S373">
        <f>IF(A372=Emisiones_CO2_CO2eq_LA[[#This Row],[País]],IFERROR(((Emisiones_CO2_CO2eq_LA[[#This Row],[Otras Quemas de Combustible (kilotoneladas CO₂e)]]-Q372)/Q372)*100,0),0)</f>
        <v>0</v>
      </c>
      <c r="T373" s="5"/>
      <c r="U373">
        <v>1600</v>
      </c>
      <c r="V373">
        <f>IF(A372=Emisiones_CO2_CO2eq_LA[[#This Row],[País]],IFERROR(Emisiones_CO2_CO2eq_LA[[#This Row],[Transporte (kilotoneladas CO₂e)]]-U372,0),0)</f>
        <v>100</v>
      </c>
      <c r="W373">
        <f>IF(A372=Emisiones_CO2_CO2eq_LA[[#This Row],[País]],IFERROR(((Emisiones_CO2_CO2eq_LA[[#This Row],[Transporte (kilotoneladas CO₂e)]]-U372)/U372)*100,0),0)</f>
        <v>6.666666666666667</v>
      </c>
      <c r="X373">
        <v>0.27472527472527403</v>
      </c>
      <c r="Y373">
        <v>500</v>
      </c>
      <c r="Z373">
        <f>IF(A372=Emisiones_CO2_CO2eq_LA[[#This Row],[País]],IFERROR(Emisiones_CO2_CO2eq_LA[[#This Row],[Manufactura y Construcción (kilotoneladas CO₂e)]]-Y372,0),0)</f>
        <v>0</v>
      </c>
      <c r="AA373">
        <f>IF(A372=Emisiones_CO2_CO2eq_LA[[#This Row],[País]],IFERROR(((Emisiones_CO2_CO2eq_LA[[#This Row],[Manufactura y Construcción (kilotoneladas CO₂e)]]-Y372)/Y372)*100,0),0)</f>
        <v>0</v>
      </c>
      <c r="AB373">
        <v>8.5851648351648296E-2</v>
      </c>
      <c r="AC373">
        <v>0</v>
      </c>
      <c r="AD373">
        <f>IF(A372=Emisiones_CO2_CO2eq_LA[[#This Row],[País]],IFERROR(Emisiones_CO2_CO2eq_LA[[#This Row],[Emisiones Fugitivas (kilotoneladas CO₂e)]]-AC372,0),0)</f>
        <v>0</v>
      </c>
      <c r="AE373">
        <f>IF(A372=Emisiones_CO2_CO2eq_LA[[#This Row],[País]],IFERROR(((Emisiones_CO2_CO2eq_LA[[#This Row],[Emisiones Fugitivas (kilotoneladas CO₂e)]]-AC372)/AC372)*100,0),0)</f>
        <v>0</v>
      </c>
      <c r="AF373">
        <v>0</v>
      </c>
      <c r="AG373">
        <v>1800</v>
      </c>
      <c r="AH373">
        <f>IF(A372=Emisiones_CO2_CO2eq_LA[[#This Row],[País]],IFERROR(Emisiones_CO2_CO2eq_LA[[#This Row],[Electricidad y Calor (kilotoneladas CO₂e)]]-AG372,0),0)</f>
        <v>100</v>
      </c>
      <c r="AI373">
        <f>IF(A372=Emisiones_CO2_CO2eq_LA[[#This Row],[País]],IFERROR(((Emisiones_CO2_CO2eq_LA[[#This Row],[Electricidad y Calor (kilotoneladas CO₂e)]]-AG372)/AG372)*100,0),0)</f>
        <v>5.8823529411764701</v>
      </c>
      <c r="AJ373">
        <v>0.30906593406593402</v>
      </c>
    </row>
    <row r="374" spans="1:36" x14ac:dyDescent="0.25">
      <c r="A374" t="s">
        <v>246</v>
      </c>
      <c r="B374" t="s">
        <v>246</v>
      </c>
      <c r="C374" t="s">
        <v>247</v>
      </c>
      <c r="D374">
        <v>2011</v>
      </c>
      <c r="E374">
        <v>400</v>
      </c>
      <c r="F374">
        <f>IF(A373=Emisiones_CO2_CO2eq_LA[[#This Row],[País]],IFERROR(Emisiones_CO2_CO2eq_LA[[#This Row],[Edificios (kilotoneladas CO₂e)]]-E373,0),0)</f>
        <v>0</v>
      </c>
      <c r="G374">
        <f>IF(A373=Emisiones_CO2_CO2eq_LA[[#This Row],[País]],IFERROR(((Emisiones_CO2_CO2eq_LA[[#This Row],[Edificios (kilotoneladas CO₂e)]]-E373)/E373)*100,0),0)</f>
        <v>0</v>
      </c>
      <c r="H374">
        <v>6.77621548365238E-2</v>
      </c>
      <c r="I374">
        <v>270</v>
      </c>
      <c r="J374">
        <f>IF(A373=Emisiones_CO2_CO2eq_LA[[#This Row],[País]],IFERROR(Emisiones_CO2_CO2eq_LA[[#This Row],[Industria (kilotoneladas CO₂e)]]-I373,0),0)</f>
        <v>30</v>
      </c>
      <c r="K374">
        <f>IF(A373=Emisiones_CO2_CO2eq_LA[[#This Row],[País]],IFERROR(((Emisiones_CO2_CO2eq_LA[[#This Row],[Industria (kilotoneladas CO₂e)]]-I373)/I373)*100,0),0)</f>
        <v>12.5</v>
      </c>
      <c r="L374">
        <v>4.5739454514653499E-2</v>
      </c>
      <c r="M374">
        <v>80</v>
      </c>
      <c r="N374">
        <f>IF(A373=Emisiones_CO2_CO2eq_LA[[#This Row],[País]],IFERROR(Emisiones_CO2_CO2eq_LA[[#This Row],[UCTUS (kilotoneladas CO₂e)]]-M373,0),0)</f>
        <v>-28770</v>
      </c>
      <c r="O374">
        <f>IF(A373=Emisiones_CO2_CO2eq_LA[[#This Row],[País]],IFERROR(((Emisiones_CO2_CO2eq_LA[[#This Row],[UCTUS (kilotoneladas CO₂e)]]-M373)/M373)*100,0),0)</f>
        <v>-99.722703639514734</v>
      </c>
      <c r="P374">
        <v>1.3552430967304701E-2</v>
      </c>
      <c r="Q374">
        <v>0</v>
      </c>
      <c r="R374">
        <f>IF(A373=Emisiones_CO2_CO2eq_LA[[#This Row],[País]],IFERROR(Emisiones_CO2_CO2eq_LA[[#This Row],[Otras Quemas de Combustible (kilotoneladas CO₂e)]]-Q373,0),0)</f>
        <v>0</v>
      </c>
      <c r="S374">
        <f>IF(A373=Emisiones_CO2_CO2eq_LA[[#This Row],[País]],IFERROR(((Emisiones_CO2_CO2eq_LA[[#This Row],[Otras Quemas de Combustible (kilotoneladas CO₂e)]]-Q373)/Q373)*100,0),0)</f>
        <v>0</v>
      </c>
      <c r="T374" s="5"/>
      <c r="U374">
        <v>1700</v>
      </c>
      <c r="V374">
        <f>IF(A373=Emisiones_CO2_CO2eq_LA[[#This Row],[País]],IFERROR(Emisiones_CO2_CO2eq_LA[[#This Row],[Transporte (kilotoneladas CO₂e)]]-U373,0),0)</f>
        <v>100</v>
      </c>
      <c r="W374">
        <f>IF(A373=Emisiones_CO2_CO2eq_LA[[#This Row],[País]],IFERROR(((Emisiones_CO2_CO2eq_LA[[#This Row],[Transporte (kilotoneladas CO₂e)]]-U373)/U373)*100,0),0)</f>
        <v>6.25</v>
      </c>
      <c r="X374">
        <v>0.28798915805522601</v>
      </c>
      <c r="Y374">
        <v>500</v>
      </c>
      <c r="Z374">
        <f>IF(A373=Emisiones_CO2_CO2eq_LA[[#This Row],[País]],IFERROR(Emisiones_CO2_CO2eq_LA[[#This Row],[Manufactura y Construcción (kilotoneladas CO₂e)]]-Y373,0),0)</f>
        <v>0</v>
      </c>
      <c r="AA374">
        <f>IF(A373=Emisiones_CO2_CO2eq_LA[[#This Row],[País]],IFERROR(((Emisiones_CO2_CO2eq_LA[[#This Row],[Manufactura y Construcción (kilotoneladas CO₂e)]]-Y373)/Y373)*100,0),0)</f>
        <v>0</v>
      </c>
      <c r="AB374">
        <v>8.4702693545654698E-2</v>
      </c>
      <c r="AC374">
        <v>0</v>
      </c>
      <c r="AD374">
        <f>IF(A373=Emisiones_CO2_CO2eq_LA[[#This Row],[País]],IFERROR(Emisiones_CO2_CO2eq_LA[[#This Row],[Emisiones Fugitivas (kilotoneladas CO₂e)]]-AC373,0),0)</f>
        <v>0</v>
      </c>
      <c r="AE374">
        <f>IF(A373=Emisiones_CO2_CO2eq_LA[[#This Row],[País]],IFERROR(((Emisiones_CO2_CO2eq_LA[[#This Row],[Emisiones Fugitivas (kilotoneladas CO₂e)]]-AC373)/AC373)*100,0),0)</f>
        <v>0</v>
      </c>
      <c r="AF374">
        <v>0</v>
      </c>
      <c r="AG374">
        <v>1900</v>
      </c>
      <c r="AH374">
        <f>IF(A373=Emisiones_CO2_CO2eq_LA[[#This Row],[País]],IFERROR(Emisiones_CO2_CO2eq_LA[[#This Row],[Electricidad y Calor (kilotoneladas CO₂e)]]-AG373,0),0)</f>
        <v>100</v>
      </c>
      <c r="AI374">
        <f>IF(A373=Emisiones_CO2_CO2eq_LA[[#This Row],[País]],IFERROR(((Emisiones_CO2_CO2eq_LA[[#This Row],[Electricidad y Calor (kilotoneladas CO₂e)]]-AG373)/AG373)*100,0),0)</f>
        <v>5.5555555555555554</v>
      </c>
      <c r="AJ374">
        <v>0.32187023547348798</v>
      </c>
    </row>
    <row r="375" spans="1:36" x14ac:dyDescent="0.25">
      <c r="A375" t="s">
        <v>246</v>
      </c>
      <c r="B375" t="s">
        <v>246</v>
      </c>
      <c r="C375" t="s">
        <v>247</v>
      </c>
      <c r="D375">
        <v>2012</v>
      </c>
      <c r="E375">
        <v>400</v>
      </c>
      <c r="F375">
        <f>IF(A374=Emisiones_CO2_CO2eq_LA[[#This Row],[País]],IFERROR(Emisiones_CO2_CO2eq_LA[[#This Row],[Edificios (kilotoneladas CO₂e)]]-E374,0),0)</f>
        <v>0</v>
      </c>
      <c r="G375">
        <f>IF(A374=Emisiones_CO2_CO2eq_LA[[#This Row],[País]],IFERROR(((Emisiones_CO2_CO2eq_LA[[#This Row],[Edificios (kilotoneladas CO₂e)]]-E374)/E374)*100,0),0)</f>
        <v>0</v>
      </c>
      <c r="H375">
        <v>6.6856092261407304E-2</v>
      </c>
      <c r="I375">
        <v>240</v>
      </c>
      <c r="J375">
        <f>IF(A374=Emisiones_CO2_CO2eq_LA[[#This Row],[País]],IFERROR(Emisiones_CO2_CO2eq_LA[[#This Row],[Industria (kilotoneladas CO₂e)]]-I374,0),0)</f>
        <v>-30</v>
      </c>
      <c r="K375">
        <f>IF(A374=Emisiones_CO2_CO2eq_LA[[#This Row],[País]],IFERROR(((Emisiones_CO2_CO2eq_LA[[#This Row],[Industria (kilotoneladas CO₂e)]]-I374)/I374)*100,0),0)</f>
        <v>-11.111111111111111</v>
      </c>
      <c r="L375">
        <v>4.0113655356844302E-2</v>
      </c>
      <c r="M375">
        <v>80</v>
      </c>
      <c r="N375">
        <f>IF(A374=Emisiones_CO2_CO2eq_LA[[#This Row],[País]],IFERROR(Emisiones_CO2_CO2eq_LA[[#This Row],[UCTUS (kilotoneladas CO₂e)]]-M374,0),0)</f>
        <v>0</v>
      </c>
      <c r="O375">
        <f>IF(A374=Emisiones_CO2_CO2eq_LA[[#This Row],[País]],IFERROR(((Emisiones_CO2_CO2eq_LA[[#This Row],[UCTUS (kilotoneladas CO₂e)]]-M374)/M374)*100,0),0)</f>
        <v>0</v>
      </c>
      <c r="P375">
        <v>1.3371218452281401E-2</v>
      </c>
      <c r="Q375">
        <v>0</v>
      </c>
      <c r="R375">
        <f>IF(A374=Emisiones_CO2_CO2eq_LA[[#This Row],[País]],IFERROR(Emisiones_CO2_CO2eq_LA[[#This Row],[Otras Quemas de Combustible (kilotoneladas CO₂e)]]-Q374,0),0)</f>
        <v>0</v>
      </c>
      <c r="S375">
        <f>IF(A374=Emisiones_CO2_CO2eq_LA[[#This Row],[País]],IFERROR(((Emisiones_CO2_CO2eq_LA[[#This Row],[Otras Quemas de Combustible (kilotoneladas CO₂e)]]-Q374)/Q374)*100,0),0)</f>
        <v>0</v>
      </c>
      <c r="T375" s="5"/>
      <c r="U375">
        <v>1800</v>
      </c>
      <c r="V375">
        <f>IF(A374=Emisiones_CO2_CO2eq_LA[[#This Row],[País]],IFERROR(Emisiones_CO2_CO2eq_LA[[#This Row],[Transporte (kilotoneladas CO₂e)]]-U374,0),0)</f>
        <v>100</v>
      </c>
      <c r="W375">
        <f>IF(A374=Emisiones_CO2_CO2eq_LA[[#This Row],[País]],IFERROR(((Emisiones_CO2_CO2eq_LA[[#This Row],[Transporte (kilotoneladas CO₂e)]]-U374)/U374)*100,0),0)</f>
        <v>5.8823529411764701</v>
      </c>
      <c r="X375">
        <v>0.30085241517633199</v>
      </c>
      <c r="Y375">
        <v>500</v>
      </c>
      <c r="Z375">
        <f>IF(A374=Emisiones_CO2_CO2eq_LA[[#This Row],[País]],IFERROR(Emisiones_CO2_CO2eq_LA[[#This Row],[Manufactura y Construcción (kilotoneladas CO₂e)]]-Y374,0),0)</f>
        <v>0</v>
      </c>
      <c r="AA375">
        <f>IF(A374=Emisiones_CO2_CO2eq_LA[[#This Row],[País]],IFERROR(((Emisiones_CO2_CO2eq_LA[[#This Row],[Manufactura y Construcción (kilotoneladas CO₂e)]]-Y374)/Y374)*100,0),0)</f>
        <v>0</v>
      </c>
      <c r="AB375">
        <v>8.3570115326759106E-2</v>
      </c>
      <c r="AC375">
        <v>0</v>
      </c>
      <c r="AD375">
        <f>IF(A374=Emisiones_CO2_CO2eq_LA[[#This Row],[País]],IFERROR(Emisiones_CO2_CO2eq_LA[[#This Row],[Emisiones Fugitivas (kilotoneladas CO₂e)]]-AC374,0),0)</f>
        <v>0</v>
      </c>
      <c r="AE375">
        <f>IF(A374=Emisiones_CO2_CO2eq_LA[[#This Row],[País]],IFERROR(((Emisiones_CO2_CO2eq_LA[[#This Row],[Emisiones Fugitivas (kilotoneladas CO₂e)]]-AC374)/AC374)*100,0),0)</f>
        <v>0</v>
      </c>
      <c r="AF375">
        <v>0</v>
      </c>
      <c r="AG375">
        <v>1700</v>
      </c>
      <c r="AH375">
        <f>IF(A374=Emisiones_CO2_CO2eq_LA[[#This Row],[País]],IFERROR(Emisiones_CO2_CO2eq_LA[[#This Row],[Electricidad y Calor (kilotoneladas CO₂e)]]-AG374,0),0)</f>
        <v>-200</v>
      </c>
      <c r="AI375">
        <f>IF(A374=Emisiones_CO2_CO2eq_LA[[#This Row],[País]],IFERROR(((Emisiones_CO2_CO2eq_LA[[#This Row],[Electricidad y Calor (kilotoneladas CO₂e)]]-AG374)/AG374)*100,0),0)</f>
        <v>-10.526315789473683</v>
      </c>
      <c r="AJ375">
        <v>0.28413839211098102</v>
      </c>
    </row>
    <row r="376" spans="1:36" x14ac:dyDescent="0.25">
      <c r="A376" t="s">
        <v>246</v>
      </c>
      <c r="B376" t="s">
        <v>246</v>
      </c>
      <c r="C376" t="s">
        <v>247</v>
      </c>
      <c r="D376">
        <v>2013</v>
      </c>
      <c r="E376">
        <v>500</v>
      </c>
      <c r="F376">
        <f>IF(A375=Emisiones_CO2_CO2eq_LA[[#This Row],[País]],IFERROR(Emisiones_CO2_CO2eq_LA[[#This Row],[Edificios (kilotoneladas CO₂e)]]-E375,0),0)</f>
        <v>100</v>
      </c>
      <c r="G376">
        <f>IF(A375=Emisiones_CO2_CO2eq_LA[[#This Row],[País]],IFERROR(((Emisiones_CO2_CO2eq_LA[[#This Row],[Edificios (kilotoneladas CO₂e)]]-E375)/E375)*100,0),0)</f>
        <v>25</v>
      </c>
      <c r="H376">
        <v>8.2481029363246403E-2</v>
      </c>
      <c r="I376">
        <v>250</v>
      </c>
      <c r="J376">
        <f>IF(A375=Emisiones_CO2_CO2eq_LA[[#This Row],[País]],IFERROR(Emisiones_CO2_CO2eq_LA[[#This Row],[Industria (kilotoneladas CO₂e)]]-I375,0),0)</f>
        <v>10</v>
      </c>
      <c r="K376">
        <f>IF(A375=Emisiones_CO2_CO2eq_LA[[#This Row],[País]],IFERROR(((Emisiones_CO2_CO2eq_LA[[#This Row],[Industria (kilotoneladas CO₂e)]]-I375)/I375)*100,0),0)</f>
        <v>4.1666666666666661</v>
      </c>
      <c r="L376">
        <v>4.1240514681623201E-2</v>
      </c>
      <c r="M376">
        <v>80</v>
      </c>
      <c r="N376">
        <f>IF(A375=Emisiones_CO2_CO2eq_LA[[#This Row],[País]],IFERROR(Emisiones_CO2_CO2eq_LA[[#This Row],[UCTUS (kilotoneladas CO₂e)]]-M375,0),0)</f>
        <v>0</v>
      </c>
      <c r="O376">
        <f>IF(A375=Emisiones_CO2_CO2eq_LA[[#This Row],[País]],IFERROR(((Emisiones_CO2_CO2eq_LA[[#This Row],[UCTUS (kilotoneladas CO₂e)]]-M375)/M375)*100,0),0)</f>
        <v>0</v>
      </c>
      <c r="P376">
        <v>1.3196964698119399E-2</v>
      </c>
      <c r="Q376">
        <v>0</v>
      </c>
      <c r="R376">
        <f>IF(A375=Emisiones_CO2_CO2eq_LA[[#This Row],[País]],IFERROR(Emisiones_CO2_CO2eq_LA[[#This Row],[Otras Quemas de Combustible (kilotoneladas CO₂e)]]-Q375,0),0)</f>
        <v>0</v>
      </c>
      <c r="S376">
        <f>IF(A375=Emisiones_CO2_CO2eq_LA[[#This Row],[País]],IFERROR(((Emisiones_CO2_CO2eq_LA[[#This Row],[Otras Quemas de Combustible (kilotoneladas CO₂e)]]-Q375)/Q375)*100,0),0)</f>
        <v>0</v>
      </c>
      <c r="T376" s="5"/>
      <c r="U376">
        <v>1800</v>
      </c>
      <c r="V376">
        <f>IF(A375=Emisiones_CO2_CO2eq_LA[[#This Row],[País]],IFERROR(Emisiones_CO2_CO2eq_LA[[#This Row],[Transporte (kilotoneladas CO₂e)]]-U375,0),0)</f>
        <v>0</v>
      </c>
      <c r="W376">
        <f>IF(A375=Emisiones_CO2_CO2eq_LA[[#This Row],[País]],IFERROR(((Emisiones_CO2_CO2eq_LA[[#This Row],[Transporte (kilotoneladas CO₂e)]]-U375)/U375)*100,0),0)</f>
        <v>0</v>
      </c>
      <c r="X376">
        <v>0.29693170570768701</v>
      </c>
      <c r="Y376">
        <v>500</v>
      </c>
      <c r="Z376">
        <f>IF(A375=Emisiones_CO2_CO2eq_LA[[#This Row],[País]],IFERROR(Emisiones_CO2_CO2eq_LA[[#This Row],[Manufactura y Construcción (kilotoneladas CO₂e)]]-Y375,0),0)</f>
        <v>0</v>
      </c>
      <c r="AA376">
        <f>IF(A375=Emisiones_CO2_CO2eq_LA[[#This Row],[País]],IFERROR(((Emisiones_CO2_CO2eq_LA[[#This Row],[Manufactura y Construcción (kilotoneladas CO₂e)]]-Y375)/Y375)*100,0),0)</f>
        <v>0</v>
      </c>
      <c r="AB376">
        <v>8.2481029363246403E-2</v>
      </c>
      <c r="AC376">
        <v>0</v>
      </c>
      <c r="AD376">
        <f>IF(A375=Emisiones_CO2_CO2eq_LA[[#This Row],[País]],IFERROR(Emisiones_CO2_CO2eq_LA[[#This Row],[Emisiones Fugitivas (kilotoneladas CO₂e)]]-AC375,0),0)</f>
        <v>0</v>
      </c>
      <c r="AE376">
        <f>IF(A375=Emisiones_CO2_CO2eq_LA[[#This Row],[País]],IFERROR(((Emisiones_CO2_CO2eq_LA[[#This Row],[Emisiones Fugitivas (kilotoneladas CO₂e)]]-AC375)/AC375)*100,0),0)</f>
        <v>0</v>
      </c>
      <c r="AF376">
        <v>0</v>
      </c>
      <c r="AG376">
        <v>1500</v>
      </c>
      <c r="AH376">
        <f>IF(A375=Emisiones_CO2_CO2eq_LA[[#This Row],[País]],IFERROR(Emisiones_CO2_CO2eq_LA[[#This Row],[Electricidad y Calor (kilotoneladas CO₂e)]]-AG375,0),0)</f>
        <v>-200</v>
      </c>
      <c r="AI376">
        <f>IF(A375=Emisiones_CO2_CO2eq_LA[[#This Row],[País]],IFERROR(((Emisiones_CO2_CO2eq_LA[[#This Row],[Electricidad y Calor (kilotoneladas CO₂e)]]-AG375)/AG375)*100,0),0)</f>
        <v>-11.76470588235294</v>
      </c>
      <c r="AJ376">
        <v>0.247443088089739</v>
      </c>
    </row>
    <row r="377" spans="1:36" x14ac:dyDescent="0.25">
      <c r="A377" t="s">
        <v>246</v>
      </c>
      <c r="B377" t="s">
        <v>246</v>
      </c>
      <c r="C377" t="s">
        <v>247</v>
      </c>
      <c r="D377">
        <v>2014</v>
      </c>
      <c r="E377">
        <v>500</v>
      </c>
      <c r="F377">
        <f>IF(A376=Emisiones_CO2_CO2eq_LA[[#This Row],[País]],IFERROR(Emisiones_CO2_CO2eq_LA[[#This Row],[Edificios (kilotoneladas CO₂e)]]-E376,0),0)</f>
        <v>0</v>
      </c>
      <c r="G377">
        <f>IF(A376=Emisiones_CO2_CO2eq_LA[[#This Row],[País]],IFERROR(((Emisiones_CO2_CO2eq_LA[[#This Row],[Edificios (kilotoneladas CO₂e)]]-E376)/E376)*100,0),0)</f>
        <v>0</v>
      </c>
      <c r="H377">
        <v>8.1393455966140296E-2</v>
      </c>
      <c r="I377">
        <v>270</v>
      </c>
      <c r="J377">
        <f>IF(A376=Emisiones_CO2_CO2eq_LA[[#This Row],[País]],IFERROR(Emisiones_CO2_CO2eq_LA[[#This Row],[Industria (kilotoneladas CO₂e)]]-I376,0),0)</f>
        <v>20</v>
      </c>
      <c r="K377">
        <f>IF(A376=Emisiones_CO2_CO2eq_LA[[#This Row],[País]],IFERROR(((Emisiones_CO2_CO2eq_LA[[#This Row],[Industria (kilotoneladas CO₂e)]]-I376)/I376)*100,0),0)</f>
        <v>8</v>
      </c>
      <c r="L377">
        <v>4.3952466221715697E-2</v>
      </c>
      <c r="M377">
        <v>70</v>
      </c>
      <c r="N377">
        <f>IF(A376=Emisiones_CO2_CO2eq_LA[[#This Row],[País]],IFERROR(Emisiones_CO2_CO2eq_LA[[#This Row],[UCTUS (kilotoneladas CO₂e)]]-M376,0),0)</f>
        <v>-10</v>
      </c>
      <c r="O377">
        <f>IF(A376=Emisiones_CO2_CO2eq_LA[[#This Row],[País]],IFERROR(((Emisiones_CO2_CO2eq_LA[[#This Row],[UCTUS (kilotoneladas CO₂e)]]-M376)/M376)*100,0),0)</f>
        <v>-12.5</v>
      </c>
      <c r="P377">
        <v>1.13950838352596E-2</v>
      </c>
      <c r="Q377">
        <v>0</v>
      </c>
      <c r="R377">
        <f>IF(A376=Emisiones_CO2_CO2eq_LA[[#This Row],[País]],IFERROR(Emisiones_CO2_CO2eq_LA[[#This Row],[Otras Quemas de Combustible (kilotoneladas CO₂e)]]-Q376,0),0)</f>
        <v>0</v>
      </c>
      <c r="S377">
        <f>IF(A376=Emisiones_CO2_CO2eq_LA[[#This Row],[País]],IFERROR(((Emisiones_CO2_CO2eq_LA[[#This Row],[Otras Quemas de Combustible (kilotoneladas CO₂e)]]-Q376)/Q376)*100,0),0)</f>
        <v>0</v>
      </c>
      <c r="T377" s="5"/>
      <c r="U377">
        <v>2000</v>
      </c>
      <c r="V377">
        <f>IF(A376=Emisiones_CO2_CO2eq_LA[[#This Row],[País]],IFERROR(Emisiones_CO2_CO2eq_LA[[#This Row],[Transporte (kilotoneladas CO₂e)]]-U376,0),0)</f>
        <v>200</v>
      </c>
      <c r="W377">
        <f>IF(A376=Emisiones_CO2_CO2eq_LA[[#This Row],[País]],IFERROR(((Emisiones_CO2_CO2eq_LA[[#This Row],[Transporte (kilotoneladas CO₂e)]]-U376)/U376)*100,0),0)</f>
        <v>11.111111111111111</v>
      </c>
      <c r="X377">
        <v>0.32557382386456102</v>
      </c>
      <c r="Y377">
        <v>600</v>
      </c>
      <c r="Z377">
        <f>IF(A376=Emisiones_CO2_CO2eq_LA[[#This Row],[País]],IFERROR(Emisiones_CO2_CO2eq_LA[[#This Row],[Manufactura y Construcción (kilotoneladas CO₂e)]]-Y376,0),0)</f>
        <v>100</v>
      </c>
      <c r="AA377">
        <f>IF(A376=Emisiones_CO2_CO2eq_LA[[#This Row],[País]],IFERROR(((Emisiones_CO2_CO2eq_LA[[#This Row],[Manufactura y Construcción (kilotoneladas CO₂e)]]-Y376)/Y376)*100,0),0)</f>
        <v>20</v>
      </c>
      <c r="AB377">
        <v>9.7672147159368297E-2</v>
      </c>
      <c r="AC377">
        <v>0</v>
      </c>
      <c r="AD377">
        <f>IF(A376=Emisiones_CO2_CO2eq_LA[[#This Row],[País]],IFERROR(Emisiones_CO2_CO2eq_LA[[#This Row],[Emisiones Fugitivas (kilotoneladas CO₂e)]]-AC376,0),0)</f>
        <v>0</v>
      </c>
      <c r="AE377">
        <f>IF(A376=Emisiones_CO2_CO2eq_LA[[#This Row],[País]],IFERROR(((Emisiones_CO2_CO2eq_LA[[#This Row],[Emisiones Fugitivas (kilotoneladas CO₂e)]]-AC376)/AC376)*100,0),0)</f>
        <v>0</v>
      </c>
      <c r="AF377">
        <v>0</v>
      </c>
      <c r="AG377">
        <v>1500</v>
      </c>
      <c r="AH377">
        <f>IF(A376=Emisiones_CO2_CO2eq_LA[[#This Row],[País]],IFERROR(Emisiones_CO2_CO2eq_LA[[#This Row],[Electricidad y Calor (kilotoneladas CO₂e)]]-AG376,0),0)</f>
        <v>0</v>
      </c>
      <c r="AI377">
        <f>IF(A376=Emisiones_CO2_CO2eq_LA[[#This Row],[País]],IFERROR(((Emisiones_CO2_CO2eq_LA[[#This Row],[Electricidad y Calor (kilotoneladas CO₂e)]]-AG376)/AG376)*100,0),0)</f>
        <v>0</v>
      </c>
      <c r="AJ377">
        <v>0.24418036789841999</v>
      </c>
    </row>
    <row r="378" spans="1:36" x14ac:dyDescent="0.25">
      <c r="A378" t="s">
        <v>246</v>
      </c>
      <c r="B378" t="s">
        <v>246</v>
      </c>
      <c r="C378" t="s">
        <v>247</v>
      </c>
      <c r="D378">
        <v>2015</v>
      </c>
      <c r="E378">
        <v>500</v>
      </c>
      <c r="F378">
        <f>IF(A377=Emisiones_CO2_CO2eq_LA[[#This Row],[País]],IFERROR(Emisiones_CO2_CO2eq_LA[[#This Row],[Edificios (kilotoneladas CO₂e)]]-E377,0),0)</f>
        <v>0</v>
      </c>
      <c r="G378">
        <f>IF(A377=Emisiones_CO2_CO2eq_LA[[#This Row],[País]],IFERROR(((Emisiones_CO2_CO2eq_LA[[#This Row],[Edificios (kilotoneladas CO₂e)]]-E377)/E377)*100,0),0)</f>
        <v>0</v>
      </c>
      <c r="H378">
        <v>8.0347099469709096E-2</v>
      </c>
      <c r="I378">
        <v>270</v>
      </c>
      <c r="J378">
        <f>IF(A377=Emisiones_CO2_CO2eq_LA[[#This Row],[País]],IFERROR(Emisiones_CO2_CO2eq_LA[[#This Row],[Industria (kilotoneladas CO₂e)]]-I377,0),0)</f>
        <v>0</v>
      </c>
      <c r="K378">
        <f>IF(A377=Emisiones_CO2_CO2eq_LA[[#This Row],[País]],IFERROR(((Emisiones_CO2_CO2eq_LA[[#This Row],[Industria (kilotoneladas CO₂e)]]-I377)/I377)*100,0),0)</f>
        <v>0</v>
      </c>
      <c r="L378">
        <v>4.3387433713642898E-2</v>
      </c>
      <c r="M378">
        <v>70</v>
      </c>
      <c r="N378">
        <f>IF(A377=Emisiones_CO2_CO2eq_LA[[#This Row],[País]],IFERROR(Emisiones_CO2_CO2eq_LA[[#This Row],[UCTUS (kilotoneladas CO₂e)]]-M377,0),0)</f>
        <v>0</v>
      </c>
      <c r="O378">
        <f>IF(A377=Emisiones_CO2_CO2eq_LA[[#This Row],[País]],IFERROR(((Emisiones_CO2_CO2eq_LA[[#This Row],[UCTUS (kilotoneladas CO₂e)]]-M377)/M377)*100,0),0)</f>
        <v>0</v>
      </c>
      <c r="P378">
        <v>1.12485939257592E-2</v>
      </c>
      <c r="Q378">
        <v>0</v>
      </c>
      <c r="R378">
        <f>IF(A377=Emisiones_CO2_CO2eq_LA[[#This Row],[País]],IFERROR(Emisiones_CO2_CO2eq_LA[[#This Row],[Otras Quemas de Combustible (kilotoneladas CO₂e)]]-Q377,0),0)</f>
        <v>0</v>
      </c>
      <c r="S378">
        <f>IF(A377=Emisiones_CO2_CO2eq_LA[[#This Row],[País]],IFERROR(((Emisiones_CO2_CO2eq_LA[[#This Row],[Otras Quemas de Combustible (kilotoneladas CO₂e)]]-Q377)/Q377)*100,0),0)</f>
        <v>0</v>
      </c>
      <c r="T378" s="5"/>
      <c r="U378">
        <v>2200</v>
      </c>
      <c r="V378">
        <f>IF(A377=Emisiones_CO2_CO2eq_LA[[#This Row],[País]],IFERROR(Emisiones_CO2_CO2eq_LA[[#This Row],[Transporte (kilotoneladas CO₂e)]]-U377,0),0)</f>
        <v>200</v>
      </c>
      <c r="W378">
        <f>IF(A377=Emisiones_CO2_CO2eq_LA[[#This Row],[País]],IFERROR(((Emisiones_CO2_CO2eq_LA[[#This Row],[Transporte (kilotoneladas CO₂e)]]-U377)/U377)*100,0),0)</f>
        <v>10</v>
      </c>
      <c r="X378">
        <v>0.35352723766672001</v>
      </c>
      <c r="Y378">
        <v>600</v>
      </c>
      <c r="Z378">
        <f>IF(A377=Emisiones_CO2_CO2eq_LA[[#This Row],[País]],IFERROR(Emisiones_CO2_CO2eq_LA[[#This Row],[Manufactura y Construcción (kilotoneladas CO₂e)]]-Y377,0),0)</f>
        <v>0</v>
      </c>
      <c r="AA378">
        <f>IF(A377=Emisiones_CO2_CO2eq_LA[[#This Row],[País]],IFERROR(((Emisiones_CO2_CO2eq_LA[[#This Row],[Manufactura y Construcción (kilotoneladas CO₂e)]]-Y377)/Y377)*100,0),0)</f>
        <v>0</v>
      </c>
      <c r="AB378">
        <v>9.6416519363650893E-2</v>
      </c>
      <c r="AC378">
        <v>0</v>
      </c>
      <c r="AD378">
        <f>IF(A377=Emisiones_CO2_CO2eq_LA[[#This Row],[País]],IFERROR(Emisiones_CO2_CO2eq_LA[[#This Row],[Emisiones Fugitivas (kilotoneladas CO₂e)]]-AC377,0),0)</f>
        <v>0</v>
      </c>
      <c r="AE378">
        <f>IF(A377=Emisiones_CO2_CO2eq_LA[[#This Row],[País]],IFERROR(((Emisiones_CO2_CO2eq_LA[[#This Row],[Emisiones Fugitivas (kilotoneladas CO₂e)]]-AC377)/AC377)*100,0),0)</f>
        <v>0</v>
      </c>
      <c r="AF378">
        <v>0</v>
      </c>
      <c r="AG378">
        <v>1600</v>
      </c>
      <c r="AH378">
        <f>IF(A377=Emisiones_CO2_CO2eq_LA[[#This Row],[País]],IFERROR(Emisiones_CO2_CO2eq_LA[[#This Row],[Electricidad y Calor (kilotoneladas CO₂e)]]-AG377,0),0)</f>
        <v>100</v>
      </c>
      <c r="AI378">
        <f>IF(A377=Emisiones_CO2_CO2eq_LA[[#This Row],[País]],IFERROR(((Emisiones_CO2_CO2eq_LA[[#This Row],[Electricidad y Calor (kilotoneladas CO₂e)]]-AG377)/AG377)*100,0),0)</f>
        <v>6.666666666666667</v>
      </c>
      <c r="AJ378">
        <v>0.25711071830306897</v>
      </c>
    </row>
    <row r="379" spans="1:36" x14ac:dyDescent="0.25">
      <c r="A379" t="s">
        <v>246</v>
      </c>
      <c r="B379" t="s">
        <v>246</v>
      </c>
      <c r="C379" t="s">
        <v>247</v>
      </c>
      <c r="D379">
        <v>2016</v>
      </c>
      <c r="E379">
        <v>700</v>
      </c>
      <c r="F379">
        <f>IF(A378=Emisiones_CO2_CO2eq_LA[[#This Row],[País]],IFERROR(Emisiones_CO2_CO2eq_LA[[#This Row],[Edificios (kilotoneladas CO₂e)]]-E378,0),0)</f>
        <v>200</v>
      </c>
      <c r="G379">
        <f>IF(A378=Emisiones_CO2_CO2eq_LA[[#This Row],[País]],IFERROR(((Emisiones_CO2_CO2eq_LA[[#This Row],[Edificios (kilotoneladas CO₂e)]]-E378)/E378)*100,0),0)</f>
        <v>40</v>
      </c>
      <c r="H379">
        <v>0.111040609137055</v>
      </c>
      <c r="I379">
        <v>270</v>
      </c>
      <c r="J379">
        <f>IF(A378=Emisiones_CO2_CO2eq_LA[[#This Row],[País]],IFERROR(Emisiones_CO2_CO2eq_LA[[#This Row],[Industria (kilotoneladas CO₂e)]]-I378,0),0)</f>
        <v>0</v>
      </c>
      <c r="K379">
        <f>IF(A378=Emisiones_CO2_CO2eq_LA[[#This Row],[País]],IFERROR(((Emisiones_CO2_CO2eq_LA[[#This Row],[Industria (kilotoneladas CO₂e)]]-I378)/I378)*100,0),0)</f>
        <v>0</v>
      </c>
      <c r="L379">
        <v>4.28299492385786E-2</v>
      </c>
      <c r="M379">
        <v>120</v>
      </c>
      <c r="N379">
        <f>IF(A378=Emisiones_CO2_CO2eq_LA[[#This Row],[País]],IFERROR(Emisiones_CO2_CO2eq_LA[[#This Row],[UCTUS (kilotoneladas CO₂e)]]-M378,0),0)</f>
        <v>50</v>
      </c>
      <c r="O379">
        <f>IF(A378=Emisiones_CO2_CO2eq_LA[[#This Row],[País]],IFERROR(((Emisiones_CO2_CO2eq_LA[[#This Row],[UCTUS (kilotoneladas CO₂e)]]-M378)/M378)*100,0),0)</f>
        <v>71.428571428571431</v>
      </c>
      <c r="P379">
        <v>1.90355329949238E-2</v>
      </c>
      <c r="Q379">
        <v>0</v>
      </c>
      <c r="R379">
        <f>IF(A378=Emisiones_CO2_CO2eq_LA[[#This Row],[País]],IFERROR(Emisiones_CO2_CO2eq_LA[[#This Row],[Otras Quemas de Combustible (kilotoneladas CO₂e)]]-Q378,0),0)</f>
        <v>0</v>
      </c>
      <c r="S379">
        <f>IF(A378=Emisiones_CO2_CO2eq_LA[[#This Row],[País]],IFERROR(((Emisiones_CO2_CO2eq_LA[[#This Row],[Otras Quemas de Combustible (kilotoneladas CO₂e)]]-Q378)/Q378)*100,0),0)</f>
        <v>0</v>
      </c>
      <c r="T379" s="5"/>
      <c r="U379">
        <v>2400</v>
      </c>
      <c r="V379">
        <f>IF(A378=Emisiones_CO2_CO2eq_LA[[#This Row],[País]],IFERROR(Emisiones_CO2_CO2eq_LA[[#This Row],[Transporte (kilotoneladas CO₂e)]]-U378,0),0)</f>
        <v>200</v>
      </c>
      <c r="W379">
        <f>IF(A378=Emisiones_CO2_CO2eq_LA[[#This Row],[País]],IFERROR(((Emisiones_CO2_CO2eq_LA[[#This Row],[Transporte (kilotoneladas CO₂e)]]-U378)/U378)*100,0),0)</f>
        <v>9.0909090909090917</v>
      </c>
      <c r="X379">
        <v>0.38071065989847702</v>
      </c>
      <c r="Y379">
        <v>700</v>
      </c>
      <c r="Z379">
        <f>IF(A378=Emisiones_CO2_CO2eq_LA[[#This Row],[País]],IFERROR(Emisiones_CO2_CO2eq_LA[[#This Row],[Manufactura y Construcción (kilotoneladas CO₂e)]]-Y378,0),0)</f>
        <v>100</v>
      </c>
      <c r="AA379">
        <f>IF(A378=Emisiones_CO2_CO2eq_LA[[#This Row],[País]],IFERROR(((Emisiones_CO2_CO2eq_LA[[#This Row],[Manufactura y Construcción (kilotoneladas CO₂e)]]-Y378)/Y378)*100,0),0)</f>
        <v>16.666666666666664</v>
      </c>
      <c r="AB379">
        <v>0.111040609137055</v>
      </c>
      <c r="AC379">
        <v>0</v>
      </c>
      <c r="AD379">
        <f>IF(A378=Emisiones_CO2_CO2eq_LA[[#This Row],[País]],IFERROR(Emisiones_CO2_CO2eq_LA[[#This Row],[Emisiones Fugitivas (kilotoneladas CO₂e)]]-AC378,0),0)</f>
        <v>0</v>
      </c>
      <c r="AE379">
        <f>IF(A378=Emisiones_CO2_CO2eq_LA[[#This Row],[País]],IFERROR(((Emisiones_CO2_CO2eq_LA[[#This Row],[Emisiones Fugitivas (kilotoneladas CO₂e)]]-AC378)/AC378)*100,0),0)</f>
        <v>0</v>
      </c>
      <c r="AF379">
        <v>0</v>
      </c>
      <c r="AG379">
        <v>1500</v>
      </c>
      <c r="AH379">
        <f>IF(A378=Emisiones_CO2_CO2eq_LA[[#This Row],[País]],IFERROR(Emisiones_CO2_CO2eq_LA[[#This Row],[Electricidad y Calor (kilotoneladas CO₂e)]]-AG378,0),0)</f>
        <v>-100</v>
      </c>
      <c r="AI379">
        <f>IF(A378=Emisiones_CO2_CO2eq_LA[[#This Row],[País]],IFERROR(((Emisiones_CO2_CO2eq_LA[[#This Row],[Electricidad y Calor (kilotoneladas CO₂e)]]-AG378)/AG378)*100,0),0)</f>
        <v>-6.25</v>
      </c>
      <c r="AJ379">
        <v>0.23794416243654801</v>
      </c>
    </row>
    <row r="380" spans="1:36" x14ac:dyDescent="0.25">
      <c r="A380" t="s">
        <v>264</v>
      </c>
      <c r="B380" t="s">
        <v>465</v>
      </c>
      <c r="C380" t="s">
        <v>265</v>
      </c>
      <c r="D380">
        <v>1990</v>
      </c>
      <c r="E380">
        <v>300</v>
      </c>
      <c r="F380">
        <f>IF(A379=Emisiones_CO2_CO2eq_LA[[#This Row],[País]],IFERROR(Emisiones_CO2_CO2eq_LA[[#This Row],[Edificios (kilotoneladas CO₂e)]]-E379,0),0)</f>
        <v>0</v>
      </c>
      <c r="G380">
        <f>IF(A379=Emisiones_CO2_CO2eq_LA[[#This Row],[País]],IFERROR(((Emisiones_CO2_CO2eq_LA[[#This Row],[Edificios (kilotoneladas CO₂e)]]-E379)/E379)*100,0),0)</f>
        <v>0</v>
      </c>
      <c r="H380">
        <v>0.121408336705787</v>
      </c>
      <c r="I380">
        <v>130</v>
      </c>
      <c r="J380">
        <f>IF(A379=Emisiones_CO2_CO2eq_LA[[#This Row],[País]],IFERROR(Emisiones_CO2_CO2eq_LA[[#This Row],[Industria (kilotoneladas CO₂e)]]-I379,0),0)</f>
        <v>0</v>
      </c>
      <c r="K380">
        <f>IF(A379=Emisiones_CO2_CO2eq_LA[[#This Row],[País]],IFERROR(((Emisiones_CO2_CO2eq_LA[[#This Row],[Industria (kilotoneladas CO₂e)]]-I379)/I379)*100,0),0)</f>
        <v>0</v>
      </c>
      <c r="L380">
        <v>5.2610279239174398E-2</v>
      </c>
      <c r="M380">
        <v>8610</v>
      </c>
      <c r="N380">
        <f>IF(A379=Emisiones_CO2_CO2eq_LA[[#This Row],[País]],IFERROR(Emisiones_CO2_CO2eq_LA[[#This Row],[UCTUS (kilotoneladas CO₂e)]]-M379,0),0)</f>
        <v>0</v>
      </c>
      <c r="O380">
        <f>IF(A379=Emisiones_CO2_CO2eq_LA[[#This Row],[País]],IFERROR(((Emisiones_CO2_CO2eq_LA[[#This Row],[UCTUS (kilotoneladas CO₂e)]]-M379)/M379)*100,0),0)</f>
        <v>0</v>
      </c>
      <c r="P380">
        <v>3.4844192634560902</v>
      </c>
      <c r="Q380">
        <v>0</v>
      </c>
      <c r="R380">
        <f>IF(A379=Emisiones_CO2_CO2eq_LA[[#This Row],[País]],IFERROR(Emisiones_CO2_CO2eq_LA[[#This Row],[Otras Quemas de Combustible (kilotoneladas CO₂e)]]-Q379,0),0)</f>
        <v>0</v>
      </c>
      <c r="S380">
        <f>IF(A379=Emisiones_CO2_CO2eq_LA[[#This Row],[País]],IFERROR(((Emisiones_CO2_CO2eq_LA[[#This Row],[Otras Quemas de Combustible (kilotoneladas CO₂e)]]-Q379)/Q379)*100,0),0)</f>
        <v>0</v>
      </c>
      <c r="T380" s="5"/>
      <c r="U380">
        <v>1300</v>
      </c>
      <c r="V380">
        <f>IF(A379=Emisiones_CO2_CO2eq_LA[[#This Row],[País]],IFERROR(Emisiones_CO2_CO2eq_LA[[#This Row],[Transporte (kilotoneladas CO₂e)]]-U379,0),0)</f>
        <v>0</v>
      </c>
      <c r="W380">
        <f>IF(A379=Emisiones_CO2_CO2eq_LA[[#This Row],[País]],IFERROR(((Emisiones_CO2_CO2eq_LA[[#This Row],[Transporte (kilotoneladas CO₂e)]]-U379)/U379)*100,0),0)</f>
        <v>0</v>
      </c>
      <c r="X380">
        <v>0.52610279239174396</v>
      </c>
      <c r="Y380">
        <v>500</v>
      </c>
      <c r="Z380">
        <f>IF(A379=Emisiones_CO2_CO2eq_LA[[#This Row],[País]],IFERROR(Emisiones_CO2_CO2eq_LA[[#This Row],[Manufactura y Construcción (kilotoneladas CO₂e)]]-Y379,0),0)</f>
        <v>0</v>
      </c>
      <c r="AA380">
        <f>IF(A379=Emisiones_CO2_CO2eq_LA[[#This Row],[País]],IFERROR(((Emisiones_CO2_CO2eq_LA[[#This Row],[Manufactura y Construcción (kilotoneladas CO₂e)]]-Y379)/Y379)*100,0),0)</f>
        <v>0</v>
      </c>
      <c r="AB380">
        <v>0.20234722784297801</v>
      </c>
      <c r="AC380">
        <v>0</v>
      </c>
      <c r="AD380">
        <f>IF(A379=Emisiones_CO2_CO2eq_LA[[#This Row],[País]],IFERROR(Emisiones_CO2_CO2eq_LA[[#This Row],[Emisiones Fugitivas (kilotoneladas CO₂e)]]-AC379,0),0)</f>
        <v>0</v>
      </c>
      <c r="AE380">
        <f>IF(A379=Emisiones_CO2_CO2eq_LA[[#This Row],[País]],IFERROR(((Emisiones_CO2_CO2eq_LA[[#This Row],[Emisiones Fugitivas (kilotoneladas CO₂e)]]-AC379)/AC379)*100,0),0)</f>
        <v>0</v>
      </c>
      <c r="AF380">
        <v>0</v>
      </c>
      <c r="AG380">
        <v>500</v>
      </c>
      <c r="AH380">
        <f>IF(A379=Emisiones_CO2_CO2eq_LA[[#This Row],[País]],IFERROR(Emisiones_CO2_CO2eq_LA[[#This Row],[Electricidad y Calor (kilotoneladas CO₂e)]]-AG379,0),0)</f>
        <v>0</v>
      </c>
      <c r="AI380">
        <f>IF(A379=Emisiones_CO2_CO2eq_LA[[#This Row],[País]],IFERROR(((Emisiones_CO2_CO2eq_LA[[#This Row],[Electricidad y Calor (kilotoneladas CO₂e)]]-AG379)/AG379)*100,0),0)</f>
        <v>0</v>
      </c>
      <c r="AJ380">
        <v>0.20234722784297801</v>
      </c>
    </row>
    <row r="381" spans="1:36" x14ac:dyDescent="0.25">
      <c r="A381" t="s">
        <v>264</v>
      </c>
      <c r="B381" t="s">
        <v>465</v>
      </c>
      <c r="C381" t="s">
        <v>265</v>
      </c>
      <c r="D381">
        <v>1991</v>
      </c>
      <c r="E381">
        <v>300</v>
      </c>
      <c r="F381">
        <f>IF(A380=Emisiones_CO2_CO2eq_LA[[#This Row],[País]],IFERROR(Emisiones_CO2_CO2eq_LA[[#This Row],[Edificios (kilotoneladas CO₂e)]]-E380,0),0)</f>
        <v>0</v>
      </c>
      <c r="G381">
        <f>IF(A380=Emisiones_CO2_CO2eq_LA[[#This Row],[País]],IFERROR(((Emisiones_CO2_CO2eq_LA[[#This Row],[Edificios (kilotoneladas CO₂e)]]-E380)/E380)*100,0),0)</f>
        <v>0</v>
      </c>
      <c r="H381">
        <v>0.11890606420927401</v>
      </c>
      <c r="I381">
        <v>130</v>
      </c>
      <c r="J381">
        <f>IF(A380=Emisiones_CO2_CO2eq_LA[[#This Row],[País]],IFERROR(Emisiones_CO2_CO2eq_LA[[#This Row],[Industria (kilotoneladas CO₂e)]]-I380,0),0)</f>
        <v>0</v>
      </c>
      <c r="K381">
        <f>IF(A380=Emisiones_CO2_CO2eq_LA[[#This Row],[País]],IFERROR(((Emisiones_CO2_CO2eq_LA[[#This Row],[Industria (kilotoneladas CO₂e)]]-I380)/I380)*100,0),0)</f>
        <v>0</v>
      </c>
      <c r="L381">
        <v>5.15259611573523E-2</v>
      </c>
      <c r="M381">
        <v>8610</v>
      </c>
      <c r="N381">
        <f>IF(A380=Emisiones_CO2_CO2eq_LA[[#This Row],[País]],IFERROR(Emisiones_CO2_CO2eq_LA[[#This Row],[UCTUS (kilotoneladas CO₂e)]]-M380,0),0)</f>
        <v>0</v>
      </c>
      <c r="O381">
        <f>IF(A380=Emisiones_CO2_CO2eq_LA[[#This Row],[País]],IFERROR(((Emisiones_CO2_CO2eq_LA[[#This Row],[UCTUS (kilotoneladas CO₂e)]]-M380)/M380)*100,0),0)</f>
        <v>0</v>
      </c>
      <c r="P381">
        <v>3.4126040428061799</v>
      </c>
      <c r="Q381">
        <v>0</v>
      </c>
      <c r="R381">
        <f>IF(A380=Emisiones_CO2_CO2eq_LA[[#This Row],[País]],IFERROR(Emisiones_CO2_CO2eq_LA[[#This Row],[Otras Quemas de Combustible (kilotoneladas CO₂e)]]-Q380,0),0)</f>
        <v>0</v>
      </c>
      <c r="S381">
        <f>IF(A380=Emisiones_CO2_CO2eq_LA[[#This Row],[País]],IFERROR(((Emisiones_CO2_CO2eq_LA[[#This Row],[Otras Quemas de Combustible (kilotoneladas CO₂e)]]-Q380)/Q380)*100,0),0)</f>
        <v>0</v>
      </c>
      <c r="T381" s="5"/>
      <c r="U381">
        <v>1300</v>
      </c>
      <c r="V381">
        <f>IF(A380=Emisiones_CO2_CO2eq_LA[[#This Row],[País]],IFERROR(Emisiones_CO2_CO2eq_LA[[#This Row],[Transporte (kilotoneladas CO₂e)]]-U380,0),0)</f>
        <v>0</v>
      </c>
      <c r="W381">
        <f>IF(A380=Emisiones_CO2_CO2eq_LA[[#This Row],[País]],IFERROR(((Emisiones_CO2_CO2eq_LA[[#This Row],[Transporte (kilotoneladas CO₂e)]]-U380)/U380)*100,0),0)</f>
        <v>0</v>
      </c>
      <c r="X381">
        <v>0.51525961157352296</v>
      </c>
      <c r="Y381">
        <v>600</v>
      </c>
      <c r="Z381">
        <f>IF(A380=Emisiones_CO2_CO2eq_LA[[#This Row],[País]],IFERROR(Emisiones_CO2_CO2eq_LA[[#This Row],[Manufactura y Construcción (kilotoneladas CO₂e)]]-Y380,0),0)</f>
        <v>100</v>
      </c>
      <c r="AA381">
        <f>IF(A380=Emisiones_CO2_CO2eq_LA[[#This Row],[País]],IFERROR(((Emisiones_CO2_CO2eq_LA[[#This Row],[Manufactura y Construcción (kilotoneladas CO₂e)]]-Y380)/Y380)*100,0),0)</f>
        <v>20</v>
      </c>
      <c r="AB381">
        <v>0.23781212841854901</v>
      </c>
      <c r="AC381">
        <v>0</v>
      </c>
      <c r="AD381">
        <f>IF(A380=Emisiones_CO2_CO2eq_LA[[#This Row],[País]],IFERROR(Emisiones_CO2_CO2eq_LA[[#This Row],[Emisiones Fugitivas (kilotoneladas CO₂e)]]-AC380,0),0)</f>
        <v>0</v>
      </c>
      <c r="AE381">
        <f>IF(A380=Emisiones_CO2_CO2eq_LA[[#This Row],[País]],IFERROR(((Emisiones_CO2_CO2eq_LA[[#This Row],[Emisiones Fugitivas (kilotoneladas CO₂e)]]-AC380)/AC380)*100,0),0)</f>
        <v>0</v>
      </c>
      <c r="AF381">
        <v>0</v>
      </c>
      <c r="AG381">
        <v>800</v>
      </c>
      <c r="AH381">
        <f>IF(A380=Emisiones_CO2_CO2eq_LA[[#This Row],[País]],IFERROR(Emisiones_CO2_CO2eq_LA[[#This Row],[Electricidad y Calor (kilotoneladas CO₂e)]]-AG380,0),0)</f>
        <v>300</v>
      </c>
      <c r="AI381">
        <f>IF(A380=Emisiones_CO2_CO2eq_LA[[#This Row],[País]],IFERROR(((Emisiones_CO2_CO2eq_LA[[#This Row],[Electricidad y Calor (kilotoneladas CO₂e)]]-AG380)/AG380)*100,0),0)</f>
        <v>60</v>
      </c>
      <c r="AJ381">
        <v>0.31708283789139902</v>
      </c>
    </row>
    <row r="382" spans="1:36" x14ac:dyDescent="0.25">
      <c r="A382" t="s">
        <v>264</v>
      </c>
      <c r="B382" t="s">
        <v>465</v>
      </c>
      <c r="C382" t="s">
        <v>265</v>
      </c>
      <c r="D382">
        <v>1992</v>
      </c>
      <c r="E382">
        <v>300</v>
      </c>
      <c r="F382">
        <f>IF(A381=Emisiones_CO2_CO2eq_LA[[#This Row],[País]],IFERROR(Emisiones_CO2_CO2eq_LA[[#This Row],[Edificios (kilotoneladas CO₂e)]]-E381,0),0)</f>
        <v>0</v>
      </c>
      <c r="G382">
        <f>IF(A381=Emisiones_CO2_CO2eq_LA[[#This Row],[País]],IFERROR(((Emisiones_CO2_CO2eq_LA[[#This Row],[Edificios (kilotoneladas CO₂e)]]-E381)/E381)*100,0),0)</f>
        <v>0</v>
      </c>
      <c r="H382">
        <v>0.116459627329192</v>
      </c>
      <c r="I382">
        <v>110</v>
      </c>
      <c r="J382">
        <f>IF(A381=Emisiones_CO2_CO2eq_LA[[#This Row],[País]],IFERROR(Emisiones_CO2_CO2eq_LA[[#This Row],[Industria (kilotoneladas CO₂e)]]-I381,0),0)</f>
        <v>-20</v>
      </c>
      <c r="K382">
        <f>IF(A381=Emisiones_CO2_CO2eq_LA[[#This Row],[País]],IFERROR(((Emisiones_CO2_CO2eq_LA[[#This Row],[Industria (kilotoneladas CO₂e)]]-I381)/I381)*100,0),0)</f>
        <v>-15.384615384615385</v>
      </c>
      <c r="L382">
        <v>4.2701863354037202E-2</v>
      </c>
      <c r="M382">
        <v>8610</v>
      </c>
      <c r="N382">
        <f>IF(A381=Emisiones_CO2_CO2eq_LA[[#This Row],[País]],IFERROR(Emisiones_CO2_CO2eq_LA[[#This Row],[UCTUS (kilotoneladas CO₂e)]]-M381,0),0)</f>
        <v>0</v>
      </c>
      <c r="O382">
        <f>IF(A381=Emisiones_CO2_CO2eq_LA[[#This Row],[País]],IFERROR(((Emisiones_CO2_CO2eq_LA[[#This Row],[UCTUS (kilotoneladas CO₂e)]]-M381)/M381)*100,0),0)</f>
        <v>0</v>
      </c>
      <c r="P382">
        <v>3.3423913043478199</v>
      </c>
      <c r="Q382">
        <v>0</v>
      </c>
      <c r="R382">
        <f>IF(A381=Emisiones_CO2_CO2eq_LA[[#This Row],[País]],IFERROR(Emisiones_CO2_CO2eq_LA[[#This Row],[Otras Quemas de Combustible (kilotoneladas CO₂e)]]-Q381,0),0)</f>
        <v>0</v>
      </c>
      <c r="S382">
        <f>IF(A381=Emisiones_CO2_CO2eq_LA[[#This Row],[País]],IFERROR(((Emisiones_CO2_CO2eq_LA[[#This Row],[Otras Quemas de Combustible (kilotoneladas CO₂e)]]-Q381)/Q381)*100,0),0)</f>
        <v>0</v>
      </c>
      <c r="T382" s="5"/>
      <c r="U382">
        <v>1400</v>
      </c>
      <c r="V382">
        <f>IF(A381=Emisiones_CO2_CO2eq_LA[[#This Row],[País]],IFERROR(Emisiones_CO2_CO2eq_LA[[#This Row],[Transporte (kilotoneladas CO₂e)]]-U381,0),0)</f>
        <v>100</v>
      </c>
      <c r="W382">
        <f>IF(A381=Emisiones_CO2_CO2eq_LA[[#This Row],[País]],IFERROR(((Emisiones_CO2_CO2eq_LA[[#This Row],[Transporte (kilotoneladas CO₂e)]]-U381)/U381)*100,0),0)</f>
        <v>7.6923076923076925</v>
      </c>
      <c r="X382">
        <v>0.54347826086956497</v>
      </c>
      <c r="Y382">
        <v>600</v>
      </c>
      <c r="Z382">
        <f>IF(A381=Emisiones_CO2_CO2eq_LA[[#This Row],[País]],IFERROR(Emisiones_CO2_CO2eq_LA[[#This Row],[Manufactura y Construcción (kilotoneladas CO₂e)]]-Y381,0),0)</f>
        <v>0</v>
      </c>
      <c r="AA382">
        <f>IF(A381=Emisiones_CO2_CO2eq_LA[[#This Row],[País]],IFERROR(((Emisiones_CO2_CO2eq_LA[[#This Row],[Manufactura y Construcción (kilotoneladas CO₂e)]]-Y381)/Y381)*100,0),0)</f>
        <v>0</v>
      </c>
      <c r="AB382">
        <v>0.23291925465838501</v>
      </c>
      <c r="AC382">
        <v>0</v>
      </c>
      <c r="AD382">
        <f>IF(A381=Emisiones_CO2_CO2eq_LA[[#This Row],[País]],IFERROR(Emisiones_CO2_CO2eq_LA[[#This Row],[Emisiones Fugitivas (kilotoneladas CO₂e)]]-AC381,0),0)</f>
        <v>0</v>
      </c>
      <c r="AE382">
        <f>IF(A381=Emisiones_CO2_CO2eq_LA[[#This Row],[País]],IFERROR(((Emisiones_CO2_CO2eq_LA[[#This Row],[Emisiones Fugitivas (kilotoneladas CO₂e)]]-AC381)/AC381)*100,0),0)</f>
        <v>0</v>
      </c>
      <c r="AF382">
        <v>0</v>
      </c>
      <c r="AG382">
        <v>1200</v>
      </c>
      <c r="AH382">
        <f>IF(A381=Emisiones_CO2_CO2eq_LA[[#This Row],[País]],IFERROR(Emisiones_CO2_CO2eq_LA[[#This Row],[Electricidad y Calor (kilotoneladas CO₂e)]]-AG381,0),0)</f>
        <v>400</v>
      </c>
      <c r="AI382">
        <f>IF(A381=Emisiones_CO2_CO2eq_LA[[#This Row],[País]],IFERROR(((Emisiones_CO2_CO2eq_LA[[#This Row],[Electricidad y Calor (kilotoneladas CO₂e)]]-AG381)/AG381)*100,0),0)</f>
        <v>50</v>
      </c>
      <c r="AJ382">
        <v>0.46583850931677001</v>
      </c>
    </row>
    <row r="383" spans="1:36" x14ac:dyDescent="0.25">
      <c r="A383" t="s">
        <v>264</v>
      </c>
      <c r="B383" t="s">
        <v>465</v>
      </c>
      <c r="C383" t="s">
        <v>265</v>
      </c>
      <c r="D383">
        <v>1993</v>
      </c>
      <c r="E383">
        <v>300</v>
      </c>
      <c r="F383">
        <f>IF(A382=Emisiones_CO2_CO2eq_LA[[#This Row],[País]],IFERROR(Emisiones_CO2_CO2eq_LA[[#This Row],[Edificios (kilotoneladas CO₂e)]]-E382,0),0)</f>
        <v>0</v>
      </c>
      <c r="G383">
        <f>IF(A382=Emisiones_CO2_CO2eq_LA[[#This Row],[País]],IFERROR(((Emisiones_CO2_CO2eq_LA[[#This Row],[Edificios (kilotoneladas CO₂e)]]-E382)/E382)*100,0),0)</f>
        <v>0</v>
      </c>
      <c r="H383">
        <v>0.114068441064638</v>
      </c>
      <c r="I383">
        <v>250</v>
      </c>
      <c r="J383">
        <f>IF(A382=Emisiones_CO2_CO2eq_LA[[#This Row],[País]],IFERROR(Emisiones_CO2_CO2eq_LA[[#This Row],[Industria (kilotoneladas CO₂e)]]-I382,0),0)</f>
        <v>140</v>
      </c>
      <c r="K383">
        <f>IF(A382=Emisiones_CO2_CO2eq_LA[[#This Row],[País]],IFERROR(((Emisiones_CO2_CO2eq_LA[[#This Row],[Industria (kilotoneladas CO₂e)]]-I382)/I382)*100,0),0)</f>
        <v>127.27272727272727</v>
      </c>
      <c r="L383">
        <v>9.5057034220532299E-2</v>
      </c>
      <c r="M383">
        <v>8610</v>
      </c>
      <c r="N383">
        <f>IF(A382=Emisiones_CO2_CO2eq_LA[[#This Row],[País]],IFERROR(Emisiones_CO2_CO2eq_LA[[#This Row],[UCTUS (kilotoneladas CO₂e)]]-M382,0),0)</f>
        <v>0</v>
      </c>
      <c r="O383">
        <f>IF(A382=Emisiones_CO2_CO2eq_LA[[#This Row],[País]],IFERROR(((Emisiones_CO2_CO2eq_LA[[#This Row],[UCTUS (kilotoneladas CO₂e)]]-M382)/M382)*100,0),0)</f>
        <v>0</v>
      </c>
      <c r="P383">
        <v>3.2737642585551301</v>
      </c>
      <c r="Q383">
        <v>0</v>
      </c>
      <c r="R383">
        <f>IF(A382=Emisiones_CO2_CO2eq_LA[[#This Row],[País]],IFERROR(Emisiones_CO2_CO2eq_LA[[#This Row],[Otras Quemas de Combustible (kilotoneladas CO₂e)]]-Q382,0),0)</f>
        <v>0</v>
      </c>
      <c r="S383">
        <f>IF(A382=Emisiones_CO2_CO2eq_LA[[#This Row],[País]],IFERROR(((Emisiones_CO2_CO2eq_LA[[#This Row],[Otras Quemas de Combustible (kilotoneladas CO₂e)]]-Q382)/Q382)*100,0),0)</f>
        <v>0</v>
      </c>
      <c r="T383" s="5"/>
      <c r="U383">
        <v>1500</v>
      </c>
      <c r="V383">
        <f>IF(A382=Emisiones_CO2_CO2eq_LA[[#This Row],[País]],IFERROR(Emisiones_CO2_CO2eq_LA[[#This Row],[Transporte (kilotoneladas CO₂e)]]-U382,0),0)</f>
        <v>100</v>
      </c>
      <c r="W383">
        <f>IF(A382=Emisiones_CO2_CO2eq_LA[[#This Row],[País]],IFERROR(((Emisiones_CO2_CO2eq_LA[[#This Row],[Transporte (kilotoneladas CO₂e)]]-U382)/U382)*100,0),0)</f>
        <v>7.1428571428571423</v>
      </c>
      <c r="X383">
        <v>0.57034220532319302</v>
      </c>
      <c r="Y383">
        <v>700</v>
      </c>
      <c r="Z383">
        <f>IF(A382=Emisiones_CO2_CO2eq_LA[[#This Row],[País]],IFERROR(Emisiones_CO2_CO2eq_LA[[#This Row],[Manufactura y Construcción (kilotoneladas CO₂e)]]-Y382,0),0)</f>
        <v>100</v>
      </c>
      <c r="AA383">
        <f>IF(A382=Emisiones_CO2_CO2eq_LA[[#This Row],[País]],IFERROR(((Emisiones_CO2_CO2eq_LA[[#This Row],[Manufactura y Construcción (kilotoneladas CO₂e)]]-Y382)/Y382)*100,0),0)</f>
        <v>16.666666666666664</v>
      </c>
      <c r="AB383">
        <v>0.26615969581748999</v>
      </c>
      <c r="AC383">
        <v>0</v>
      </c>
      <c r="AD383">
        <f>IF(A382=Emisiones_CO2_CO2eq_LA[[#This Row],[País]],IFERROR(Emisiones_CO2_CO2eq_LA[[#This Row],[Emisiones Fugitivas (kilotoneladas CO₂e)]]-AC382,0),0)</f>
        <v>0</v>
      </c>
      <c r="AE383">
        <f>IF(A382=Emisiones_CO2_CO2eq_LA[[#This Row],[País]],IFERROR(((Emisiones_CO2_CO2eq_LA[[#This Row],[Emisiones Fugitivas (kilotoneladas CO₂e)]]-AC382)/AC382)*100,0),0)</f>
        <v>0</v>
      </c>
      <c r="AF383">
        <v>0</v>
      </c>
      <c r="AG383">
        <v>1000</v>
      </c>
      <c r="AH383">
        <f>IF(A382=Emisiones_CO2_CO2eq_LA[[#This Row],[País]],IFERROR(Emisiones_CO2_CO2eq_LA[[#This Row],[Electricidad y Calor (kilotoneladas CO₂e)]]-AG382,0),0)</f>
        <v>-200</v>
      </c>
      <c r="AI383">
        <f>IF(A382=Emisiones_CO2_CO2eq_LA[[#This Row],[País]],IFERROR(((Emisiones_CO2_CO2eq_LA[[#This Row],[Electricidad y Calor (kilotoneladas CO₂e)]]-AG382)/AG382)*100,0),0)</f>
        <v>-16.666666666666664</v>
      </c>
      <c r="AJ383">
        <v>0.38022813688212898</v>
      </c>
    </row>
    <row r="384" spans="1:36" x14ac:dyDescent="0.25">
      <c r="A384" t="s">
        <v>264</v>
      </c>
      <c r="B384" t="s">
        <v>465</v>
      </c>
      <c r="C384" t="s">
        <v>265</v>
      </c>
      <c r="D384">
        <v>1994</v>
      </c>
      <c r="E384">
        <v>300</v>
      </c>
      <c r="F384">
        <f>IF(A383=Emisiones_CO2_CO2eq_LA[[#This Row],[País]],IFERROR(Emisiones_CO2_CO2eq_LA[[#This Row],[Edificios (kilotoneladas CO₂e)]]-E383,0),0)</f>
        <v>0</v>
      </c>
      <c r="G384">
        <f>IF(A383=Emisiones_CO2_CO2eq_LA[[#This Row],[País]],IFERROR(((Emisiones_CO2_CO2eq_LA[[#This Row],[Edificios (kilotoneladas CO₂e)]]-E383)/E383)*100,0),0)</f>
        <v>0</v>
      </c>
      <c r="H384">
        <v>0.11177347242921</v>
      </c>
      <c r="I384">
        <v>270</v>
      </c>
      <c r="J384">
        <f>IF(A383=Emisiones_CO2_CO2eq_LA[[#This Row],[País]],IFERROR(Emisiones_CO2_CO2eq_LA[[#This Row],[Industria (kilotoneladas CO₂e)]]-I383,0),0)</f>
        <v>20</v>
      </c>
      <c r="K384">
        <f>IF(A383=Emisiones_CO2_CO2eq_LA[[#This Row],[País]],IFERROR(((Emisiones_CO2_CO2eq_LA[[#This Row],[Industria (kilotoneladas CO₂e)]]-I383)/I383)*100,0),0)</f>
        <v>8</v>
      </c>
      <c r="L384">
        <v>0.10059612518628901</v>
      </c>
      <c r="M384">
        <v>8610</v>
      </c>
      <c r="N384">
        <f>IF(A383=Emisiones_CO2_CO2eq_LA[[#This Row],[País]],IFERROR(Emisiones_CO2_CO2eq_LA[[#This Row],[UCTUS (kilotoneladas CO₂e)]]-M383,0),0)</f>
        <v>0</v>
      </c>
      <c r="O384">
        <f>IF(A383=Emisiones_CO2_CO2eq_LA[[#This Row],[País]],IFERROR(((Emisiones_CO2_CO2eq_LA[[#This Row],[UCTUS (kilotoneladas CO₂e)]]-M383)/M383)*100,0),0)</f>
        <v>0</v>
      </c>
      <c r="P384">
        <v>3.2078986587183298</v>
      </c>
      <c r="Q384">
        <v>0</v>
      </c>
      <c r="R384">
        <f>IF(A383=Emisiones_CO2_CO2eq_LA[[#This Row],[País]],IFERROR(Emisiones_CO2_CO2eq_LA[[#This Row],[Otras Quemas de Combustible (kilotoneladas CO₂e)]]-Q383,0),0)</f>
        <v>0</v>
      </c>
      <c r="S384">
        <f>IF(A383=Emisiones_CO2_CO2eq_LA[[#This Row],[País]],IFERROR(((Emisiones_CO2_CO2eq_LA[[#This Row],[Otras Quemas de Combustible (kilotoneladas CO₂e)]]-Q383)/Q383)*100,0),0)</f>
        <v>0</v>
      </c>
      <c r="T384" s="5"/>
      <c r="U384">
        <v>1600</v>
      </c>
      <c r="V384">
        <f>IF(A383=Emisiones_CO2_CO2eq_LA[[#This Row],[País]],IFERROR(Emisiones_CO2_CO2eq_LA[[#This Row],[Transporte (kilotoneladas CO₂e)]]-U383,0),0)</f>
        <v>100</v>
      </c>
      <c r="W384">
        <f>IF(A383=Emisiones_CO2_CO2eq_LA[[#This Row],[País]],IFERROR(((Emisiones_CO2_CO2eq_LA[[#This Row],[Transporte (kilotoneladas CO₂e)]]-U383)/U383)*100,0),0)</f>
        <v>6.666666666666667</v>
      </c>
      <c r="X384">
        <v>0.59612518628912003</v>
      </c>
      <c r="Y384">
        <v>700</v>
      </c>
      <c r="Z384">
        <f>IF(A383=Emisiones_CO2_CO2eq_LA[[#This Row],[País]],IFERROR(Emisiones_CO2_CO2eq_LA[[#This Row],[Manufactura y Construcción (kilotoneladas CO₂e)]]-Y383,0),0)</f>
        <v>0</v>
      </c>
      <c r="AA384">
        <f>IF(A383=Emisiones_CO2_CO2eq_LA[[#This Row],[País]],IFERROR(((Emisiones_CO2_CO2eq_LA[[#This Row],[Manufactura y Construcción (kilotoneladas CO₂e)]]-Y383)/Y383)*100,0),0)</f>
        <v>0</v>
      </c>
      <c r="AB384">
        <v>0.26080476900149002</v>
      </c>
      <c r="AC384">
        <v>0</v>
      </c>
      <c r="AD384">
        <f>IF(A383=Emisiones_CO2_CO2eq_LA[[#This Row],[País]],IFERROR(Emisiones_CO2_CO2eq_LA[[#This Row],[Emisiones Fugitivas (kilotoneladas CO₂e)]]-AC383,0),0)</f>
        <v>0</v>
      </c>
      <c r="AE384">
        <f>IF(A383=Emisiones_CO2_CO2eq_LA[[#This Row],[País]],IFERROR(((Emisiones_CO2_CO2eq_LA[[#This Row],[Emisiones Fugitivas (kilotoneladas CO₂e)]]-AC383)/AC383)*100,0),0)</f>
        <v>0</v>
      </c>
      <c r="AF384">
        <v>0</v>
      </c>
      <c r="AG384">
        <v>1100</v>
      </c>
      <c r="AH384">
        <f>IF(A383=Emisiones_CO2_CO2eq_LA[[#This Row],[País]],IFERROR(Emisiones_CO2_CO2eq_LA[[#This Row],[Electricidad y Calor (kilotoneladas CO₂e)]]-AG383,0),0)</f>
        <v>100</v>
      </c>
      <c r="AI384">
        <f>IF(A383=Emisiones_CO2_CO2eq_LA[[#This Row],[País]],IFERROR(((Emisiones_CO2_CO2eq_LA[[#This Row],[Electricidad y Calor (kilotoneladas CO₂e)]]-AG383)/AG383)*100,0),0)</f>
        <v>10</v>
      </c>
      <c r="AJ384">
        <v>0.40983606557377</v>
      </c>
    </row>
    <row r="385" spans="1:36" x14ac:dyDescent="0.25">
      <c r="A385" t="s">
        <v>264</v>
      </c>
      <c r="B385" t="s">
        <v>465</v>
      </c>
      <c r="C385" t="s">
        <v>265</v>
      </c>
      <c r="D385">
        <v>1995</v>
      </c>
      <c r="E385">
        <v>300</v>
      </c>
      <c r="F385">
        <f>IF(A384=Emisiones_CO2_CO2eq_LA[[#This Row],[País]],IFERROR(Emisiones_CO2_CO2eq_LA[[#This Row],[Edificios (kilotoneladas CO₂e)]]-E384,0),0)</f>
        <v>0</v>
      </c>
      <c r="G385">
        <f>IF(A384=Emisiones_CO2_CO2eq_LA[[#This Row],[País]],IFERROR(((Emisiones_CO2_CO2eq_LA[[#This Row],[Edificios (kilotoneladas CO₂e)]]-E384)/E384)*100,0),0)</f>
        <v>0</v>
      </c>
      <c r="H385">
        <v>0.10948905109489</v>
      </c>
      <c r="I385">
        <v>260</v>
      </c>
      <c r="J385">
        <f>IF(A384=Emisiones_CO2_CO2eq_LA[[#This Row],[País]],IFERROR(Emisiones_CO2_CO2eq_LA[[#This Row],[Industria (kilotoneladas CO₂e)]]-I384,0),0)</f>
        <v>-10</v>
      </c>
      <c r="K385">
        <f>IF(A384=Emisiones_CO2_CO2eq_LA[[#This Row],[País]],IFERROR(((Emisiones_CO2_CO2eq_LA[[#This Row],[Industria (kilotoneladas CO₂e)]]-I384)/I384)*100,0),0)</f>
        <v>-3.7037037037037033</v>
      </c>
      <c r="L385">
        <v>9.4890510948905105E-2</v>
      </c>
      <c r="M385">
        <v>8610</v>
      </c>
      <c r="N385">
        <f>IF(A384=Emisiones_CO2_CO2eq_LA[[#This Row],[País]],IFERROR(Emisiones_CO2_CO2eq_LA[[#This Row],[UCTUS (kilotoneladas CO₂e)]]-M384,0),0)</f>
        <v>0</v>
      </c>
      <c r="O385">
        <f>IF(A384=Emisiones_CO2_CO2eq_LA[[#This Row],[País]],IFERROR(((Emisiones_CO2_CO2eq_LA[[#This Row],[UCTUS (kilotoneladas CO₂e)]]-M384)/M384)*100,0),0)</f>
        <v>0</v>
      </c>
      <c r="P385">
        <v>3.1423357664233502</v>
      </c>
      <c r="Q385">
        <v>0</v>
      </c>
      <c r="R385">
        <f>IF(A384=Emisiones_CO2_CO2eq_LA[[#This Row],[País]],IFERROR(Emisiones_CO2_CO2eq_LA[[#This Row],[Otras Quemas de Combustible (kilotoneladas CO₂e)]]-Q384,0),0)</f>
        <v>0</v>
      </c>
      <c r="S385">
        <f>IF(A384=Emisiones_CO2_CO2eq_LA[[#This Row],[País]],IFERROR(((Emisiones_CO2_CO2eq_LA[[#This Row],[Otras Quemas de Combustible (kilotoneladas CO₂e)]]-Q384)/Q384)*100,0),0)</f>
        <v>0</v>
      </c>
      <c r="T385" s="5"/>
      <c r="U385">
        <v>1700</v>
      </c>
      <c r="V385">
        <f>IF(A384=Emisiones_CO2_CO2eq_LA[[#This Row],[País]],IFERROR(Emisiones_CO2_CO2eq_LA[[#This Row],[Transporte (kilotoneladas CO₂e)]]-U384,0),0)</f>
        <v>100</v>
      </c>
      <c r="W385">
        <f>IF(A384=Emisiones_CO2_CO2eq_LA[[#This Row],[País]],IFERROR(((Emisiones_CO2_CO2eq_LA[[#This Row],[Transporte (kilotoneladas CO₂e)]]-U384)/U384)*100,0),0)</f>
        <v>6.25</v>
      </c>
      <c r="X385">
        <v>0.62043795620437903</v>
      </c>
      <c r="Y385">
        <v>800</v>
      </c>
      <c r="Z385">
        <f>IF(A384=Emisiones_CO2_CO2eq_LA[[#This Row],[País]],IFERROR(Emisiones_CO2_CO2eq_LA[[#This Row],[Manufactura y Construcción (kilotoneladas CO₂e)]]-Y384,0),0)</f>
        <v>100</v>
      </c>
      <c r="AA385">
        <f>IF(A384=Emisiones_CO2_CO2eq_LA[[#This Row],[País]],IFERROR(((Emisiones_CO2_CO2eq_LA[[#This Row],[Manufactura y Construcción (kilotoneladas CO₂e)]]-Y384)/Y384)*100,0),0)</f>
        <v>14.285714285714285</v>
      </c>
      <c r="AB385">
        <v>0.29197080291970801</v>
      </c>
      <c r="AC385">
        <v>0</v>
      </c>
      <c r="AD385">
        <f>IF(A384=Emisiones_CO2_CO2eq_LA[[#This Row],[País]],IFERROR(Emisiones_CO2_CO2eq_LA[[#This Row],[Emisiones Fugitivas (kilotoneladas CO₂e)]]-AC384,0),0)</f>
        <v>0</v>
      </c>
      <c r="AE385">
        <f>IF(A384=Emisiones_CO2_CO2eq_LA[[#This Row],[País]],IFERROR(((Emisiones_CO2_CO2eq_LA[[#This Row],[Emisiones Fugitivas (kilotoneladas CO₂e)]]-AC384)/AC384)*100,0),0)</f>
        <v>0</v>
      </c>
      <c r="AF385">
        <v>0</v>
      </c>
      <c r="AG385">
        <v>1200</v>
      </c>
      <c r="AH385">
        <f>IF(A384=Emisiones_CO2_CO2eq_LA[[#This Row],[País]],IFERROR(Emisiones_CO2_CO2eq_LA[[#This Row],[Electricidad y Calor (kilotoneladas CO₂e)]]-AG384,0),0)</f>
        <v>100</v>
      </c>
      <c r="AI385">
        <f>IF(A384=Emisiones_CO2_CO2eq_LA[[#This Row],[País]],IFERROR(((Emisiones_CO2_CO2eq_LA[[#This Row],[Electricidad y Calor (kilotoneladas CO₂e)]]-AG384)/AG384)*100,0),0)</f>
        <v>9.0909090909090917</v>
      </c>
      <c r="AJ385">
        <v>0.43795620437956201</v>
      </c>
    </row>
    <row r="386" spans="1:36" x14ac:dyDescent="0.25">
      <c r="A386" t="s">
        <v>264</v>
      </c>
      <c r="B386" t="s">
        <v>465</v>
      </c>
      <c r="C386" t="s">
        <v>265</v>
      </c>
      <c r="D386">
        <v>1996</v>
      </c>
      <c r="E386">
        <v>300</v>
      </c>
      <c r="F386">
        <f>IF(A385=Emisiones_CO2_CO2eq_LA[[#This Row],[País]],IFERROR(Emisiones_CO2_CO2eq_LA[[#This Row],[Edificios (kilotoneladas CO₂e)]]-E385,0),0)</f>
        <v>0</v>
      </c>
      <c r="G386">
        <f>IF(A385=Emisiones_CO2_CO2eq_LA[[#This Row],[País]],IFERROR(((Emisiones_CO2_CO2eq_LA[[#This Row],[Edificios (kilotoneladas CO₂e)]]-E385)/E385)*100,0),0)</f>
        <v>0</v>
      </c>
      <c r="H386">
        <v>0.10729613733905501</v>
      </c>
      <c r="I386">
        <v>280</v>
      </c>
      <c r="J386">
        <f>IF(A385=Emisiones_CO2_CO2eq_LA[[#This Row],[País]],IFERROR(Emisiones_CO2_CO2eq_LA[[#This Row],[Industria (kilotoneladas CO₂e)]]-I385,0),0)</f>
        <v>20</v>
      </c>
      <c r="K386">
        <f>IF(A385=Emisiones_CO2_CO2eq_LA[[#This Row],[País]],IFERROR(((Emisiones_CO2_CO2eq_LA[[#This Row],[Industria (kilotoneladas CO₂e)]]-I385)/I385)*100,0),0)</f>
        <v>7.6923076923076925</v>
      </c>
      <c r="L386">
        <v>0.100143061516452</v>
      </c>
      <c r="M386">
        <v>8550</v>
      </c>
      <c r="N386">
        <f>IF(A385=Emisiones_CO2_CO2eq_LA[[#This Row],[País]],IFERROR(Emisiones_CO2_CO2eq_LA[[#This Row],[UCTUS (kilotoneladas CO₂e)]]-M385,0),0)</f>
        <v>-60</v>
      </c>
      <c r="O386">
        <f>IF(A385=Emisiones_CO2_CO2eq_LA[[#This Row],[País]],IFERROR(((Emisiones_CO2_CO2eq_LA[[#This Row],[UCTUS (kilotoneladas CO₂e)]]-M385)/M385)*100,0),0)</f>
        <v>-0.69686411149825789</v>
      </c>
      <c r="P386">
        <v>3.0579399141630899</v>
      </c>
      <c r="Q386">
        <v>0</v>
      </c>
      <c r="R386">
        <f>IF(A385=Emisiones_CO2_CO2eq_LA[[#This Row],[País]],IFERROR(Emisiones_CO2_CO2eq_LA[[#This Row],[Otras Quemas de Combustible (kilotoneladas CO₂e)]]-Q385,0),0)</f>
        <v>0</v>
      </c>
      <c r="S386">
        <f>IF(A385=Emisiones_CO2_CO2eq_LA[[#This Row],[País]],IFERROR(((Emisiones_CO2_CO2eq_LA[[#This Row],[Otras Quemas de Combustible (kilotoneladas CO₂e)]]-Q385)/Q385)*100,0),0)</f>
        <v>0</v>
      </c>
      <c r="T386" s="5"/>
      <c r="U386">
        <v>1800</v>
      </c>
      <c r="V386">
        <f>IF(A385=Emisiones_CO2_CO2eq_LA[[#This Row],[País]],IFERROR(Emisiones_CO2_CO2eq_LA[[#This Row],[Transporte (kilotoneladas CO₂e)]]-U385,0),0)</f>
        <v>100</v>
      </c>
      <c r="W386">
        <f>IF(A385=Emisiones_CO2_CO2eq_LA[[#This Row],[País]],IFERROR(((Emisiones_CO2_CO2eq_LA[[#This Row],[Transporte (kilotoneladas CO₂e)]]-U385)/U385)*100,0),0)</f>
        <v>5.8823529411764701</v>
      </c>
      <c r="X386">
        <v>0.64377682403433401</v>
      </c>
      <c r="Y386">
        <v>900</v>
      </c>
      <c r="Z386">
        <f>IF(A385=Emisiones_CO2_CO2eq_LA[[#This Row],[País]],IFERROR(Emisiones_CO2_CO2eq_LA[[#This Row],[Manufactura y Construcción (kilotoneladas CO₂e)]]-Y385,0),0)</f>
        <v>100</v>
      </c>
      <c r="AA386">
        <f>IF(A385=Emisiones_CO2_CO2eq_LA[[#This Row],[País]],IFERROR(((Emisiones_CO2_CO2eq_LA[[#This Row],[Manufactura y Construcción (kilotoneladas CO₂e)]]-Y385)/Y385)*100,0),0)</f>
        <v>12.5</v>
      </c>
      <c r="AB386">
        <v>0.321888412017167</v>
      </c>
      <c r="AC386">
        <v>0</v>
      </c>
      <c r="AD386">
        <f>IF(A385=Emisiones_CO2_CO2eq_LA[[#This Row],[País]],IFERROR(Emisiones_CO2_CO2eq_LA[[#This Row],[Emisiones Fugitivas (kilotoneladas CO₂e)]]-AC385,0),0)</f>
        <v>0</v>
      </c>
      <c r="AE386">
        <f>IF(A385=Emisiones_CO2_CO2eq_LA[[#This Row],[País]],IFERROR(((Emisiones_CO2_CO2eq_LA[[#This Row],[Emisiones Fugitivas (kilotoneladas CO₂e)]]-AC385)/AC385)*100,0),0)</f>
        <v>0</v>
      </c>
      <c r="AF386">
        <v>0</v>
      </c>
      <c r="AG386">
        <v>1100</v>
      </c>
      <c r="AH386">
        <f>IF(A385=Emisiones_CO2_CO2eq_LA[[#This Row],[País]],IFERROR(Emisiones_CO2_CO2eq_LA[[#This Row],[Electricidad y Calor (kilotoneladas CO₂e)]]-AG385,0),0)</f>
        <v>-100</v>
      </c>
      <c r="AI386">
        <f>IF(A385=Emisiones_CO2_CO2eq_LA[[#This Row],[País]],IFERROR(((Emisiones_CO2_CO2eq_LA[[#This Row],[Electricidad y Calor (kilotoneladas CO₂e)]]-AG385)/AG385)*100,0),0)</f>
        <v>-8.3333333333333321</v>
      </c>
      <c r="AJ386">
        <v>0.393419170243204</v>
      </c>
    </row>
    <row r="387" spans="1:36" x14ac:dyDescent="0.25">
      <c r="A387" t="s">
        <v>264</v>
      </c>
      <c r="B387" t="s">
        <v>465</v>
      </c>
      <c r="C387" t="s">
        <v>265</v>
      </c>
      <c r="D387">
        <v>1997</v>
      </c>
      <c r="E387">
        <v>300</v>
      </c>
      <c r="F387">
        <f>IF(A386=Emisiones_CO2_CO2eq_LA[[#This Row],[País]],IFERROR(Emisiones_CO2_CO2eq_LA[[#This Row],[Edificios (kilotoneladas CO₂e)]]-E386,0),0)</f>
        <v>0</v>
      </c>
      <c r="G387">
        <f>IF(A386=Emisiones_CO2_CO2eq_LA[[#This Row],[País]],IFERROR(((Emisiones_CO2_CO2eq_LA[[#This Row],[Edificios (kilotoneladas CO₂e)]]-E386)/E386)*100,0),0)</f>
        <v>0</v>
      </c>
      <c r="H387">
        <v>0.105115627189908</v>
      </c>
      <c r="I387">
        <v>300</v>
      </c>
      <c r="J387">
        <f>IF(A386=Emisiones_CO2_CO2eq_LA[[#This Row],[País]],IFERROR(Emisiones_CO2_CO2eq_LA[[#This Row],[Industria (kilotoneladas CO₂e)]]-I386,0),0)</f>
        <v>20</v>
      </c>
      <c r="K387">
        <f>IF(A386=Emisiones_CO2_CO2eq_LA[[#This Row],[País]],IFERROR(((Emisiones_CO2_CO2eq_LA[[#This Row],[Industria (kilotoneladas CO₂e)]]-I386)/I386)*100,0),0)</f>
        <v>7.1428571428571423</v>
      </c>
      <c r="L387">
        <v>0.105115627189908</v>
      </c>
      <c r="M387">
        <v>8550</v>
      </c>
      <c r="N387">
        <f>IF(A386=Emisiones_CO2_CO2eq_LA[[#This Row],[País]],IFERROR(Emisiones_CO2_CO2eq_LA[[#This Row],[UCTUS (kilotoneladas CO₂e)]]-M386,0),0)</f>
        <v>0</v>
      </c>
      <c r="O387">
        <f>IF(A386=Emisiones_CO2_CO2eq_LA[[#This Row],[País]],IFERROR(((Emisiones_CO2_CO2eq_LA[[#This Row],[UCTUS (kilotoneladas CO₂e)]]-M386)/M386)*100,0),0)</f>
        <v>0</v>
      </c>
      <c r="P387">
        <v>2.9957953749124</v>
      </c>
      <c r="Q387">
        <v>0</v>
      </c>
      <c r="R387">
        <f>IF(A386=Emisiones_CO2_CO2eq_LA[[#This Row],[País]],IFERROR(Emisiones_CO2_CO2eq_LA[[#This Row],[Otras Quemas de Combustible (kilotoneladas CO₂e)]]-Q386,0),0)</f>
        <v>0</v>
      </c>
      <c r="S387">
        <f>IF(A386=Emisiones_CO2_CO2eq_LA[[#This Row],[País]],IFERROR(((Emisiones_CO2_CO2eq_LA[[#This Row],[Otras Quemas de Combustible (kilotoneladas CO₂e)]]-Q386)/Q386)*100,0),0)</f>
        <v>0</v>
      </c>
      <c r="T387" s="5"/>
      <c r="U387">
        <v>1900</v>
      </c>
      <c r="V387">
        <f>IF(A386=Emisiones_CO2_CO2eq_LA[[#This Row],[País]],IFERROR(Emisiones_CO2_CO2eq_LA[[#This Row],[Transporte (kilotoneladas CO₂e)]]-U386,0),0)</f>
        <v>100</v>
      </c>
      <c r="W387">
        <f>IF(A386=Emisiones_CO2_CO2eq_LA[[#This Row],[País]],IFERROR(((Emisiones_CO2_CO2eq_LA[[#This Row],[Transporte (kilotoneladas CO₂e)]]-U386)/U386)*100,0),0)</f>
        <v>5.5555555555555554</v>
      </c>
      <c r="X387">
        <v>0.66573230553608898</v>
      </c>
      <c r="Y387">
        <v>800</v>
      </c>
      <c r="Z387">
        <f>IF(A386=Emisiones_CO2_CO2eq_LA[[#This Row],[País]],IFERROR(Emisiones_CO2_CO2eq_LA[[#This Row],[Manufactura y Construcción (kilotoneladas CO₂e)]]-Y386,0),0)</f>
        <v>-100</v>
      </c>
      <c r="AA387">
        <f>IF(A386=Emisiones_CO2_CO2eq_LA[[#This Row],[País]],IFERROR(((Emisiones_CO2_CO2eq_LA[[#This Row],[Manufactura y Construcción (kilotoneladas CO₂e)]]-Y386)/Y386)*100,0),0)</f>
        <v>-11.111111111111111</v>
      </c>
      <c r="AB387">
        <v>0.28030833917309</v>
      </c>
      <c r="AC387">
        <v>0</v>
      </c>
      <c r="AD387">
        <f>IF(A386=Emisiones_CO2_CO2eq_LA[[#This Row],[País]],IFERROR(Emisiones_CO2_CO2eq_LA[[#This Row],[Emisiones Fugitivas (kilotoneladas CO₂e)]]-AC386,0),0)</f>
        <v>0</v>
      </c>
      <c r="AE387">
        <f>IF(A386=Emisiones_CO2_CO2eq_LA[[#This Row],[País]],IFERROR(((Emisiones_CO2_CO2eq_LA[[#This Row],[Emisiones Fugitivas (kilotoneladas CO₂e)]]-AC386)/AC386)*100,0),0)</f>
        <v>0</v>
      </c>
      <c r="AF387">
        <v>0</v>
      </c>
      <c r="AG387">
        <v>1300</v>
      </c>
      <c r="AH387">
        <f>IF(A386=Emisiones_CO2_CO2eq_LA[[#This Row],[País]],IFERROR(Emisiones_CO2_CO2eq_LA[[#This Row],[Electricidad y Calor (kilotoneladas CO₂e)]]-AG386,0),0)</f>
        <v>200</v>
      </c>
      <c r="AI387">
        <f>IF(A386=Emisiones_CO2_CO2eq_LA[[#This Row],[País]],IFERROR(((Emisiones_CO2_CO2eq_LA[[#This Row],[Electricidad y Calor (kilotoneladas CO₂e)]]-AG386)/AG386)*100,0),0)</f>
        <v>18.181818181818183</v>
      </c>
      <c r="AJ387">
        <v>0.45550105115627099</v>
      </c>
    </row>
    <row r="388" spans="1:36" x14ac:dyDescent="0.25">
      <c r="A388" t="s">
        <v>264</v>
      </c>
      <c r="B388" t="s">
        <v>465</v>
      </c>
      <c r="C388" t="s">
        <v>265</v>
      </c>
      <c r="D388">
        <v>1998</v>
      </c>
      <c r="E388">
        <v>300</v>
      </c>
      <c r="F388">
        <f>IF(A387=Emisiones_CO2_CO2eq_LA[[#This Row],[País]],IFERROR(Emisiones_CO2_CO2eq_LA[[#This Row],[Edificios (kilotoneladas CO₂e)]]-E387,0),0)</f>
        <v>0</v>
      </c>
      <c r="G388">
        <f>IF(A387=Emisiones_CO2_CO2eq_LA[[#This Row],[País]],IFERROR(((Emisiones_CO2_CO2eq_LA[[#This Row],[Edificios (kilotoneladas CO₂e)]]-E387)/E387)*100,0),0)</f>
        <v>0</v>
      </c>
      <c r="H388">
        <v>0.103021978021978</v>
      </c>
      <c r="I388">
        <v>320</v>
      </c>
      <c r="J388">
        <f>IF(A387=Emisiones_CO2_CO2eq_LA[[#This Row],[País]],IFERROR(Emisiones_CO2_CO2eq_LA[[#This Row],[Industria (kilotoneladas CO₂e)]]-I387,0),0)</f>
        <v>20</v>
      </c>
      <c r="K388">
        <f>IF(A387=Emisiones_CO2_CO2eq_LA[[#This Row],[País]],IFERROR(((Emisiones_CO2_CO2eq_LA[[#This Row],[Industria (kilotoneladas CO₂e)]]-I387)/I387)*100,0),0)</f>
        <v>6.666666666666667</v>
      </c>
      <c r="L388">
        <v>0.109890109890109</v>
      </c>
      <c r="M388">
        <v>8550</v>
      </c>
      <c r="N388">
        <f>IF(A387=Emisiones_CO2_CO2eq_LA[[#This Row],[País]],IFERROR(Emisiones_CO2_CO2eq_LA[[#This Row],[UCTUS (kilotoneladas CO₂e)]]-M387,0),0)</f>
        <v>0</v>
      </c>
      <c r="O388">
        <f>IF(A387=Emisiones_CO2_CO2eq_LA[[#This Row],[País]],IFERROR(((Emisiones_CO2_CO2eq_LA[[#This Row],[UCTUS (kilotoneladas CO₂e)]]-M387)/M387)*100,0),0)</f>
        <v>0</v>
      </c>
      <c r="P388">
        <v>2.9361263736263701</v>
      </c>
      <c r="Q388">
        <v>0</v>
      </c>
      <c r="R388">
        <f>IF(A387=Emisiones_CO2_CO2eq_LA[[#This Row],[País]],IFERROR(Emisiones_CO2_CO2eq_LA[[#This Row],[Otras Quemas de Combustible (kilotoneladas CO₂e)]]-Q387,0),0)</f>
        <v>0</v>
      </c>
      <c r="S388">
        <f>IF(A387=Emisiones_CO2_CO2eq_LA[[#This Row],[País]],IFERROR(((Emisiones_CO2_CO2eq_LA[[#This Row],[Otras Quemas de Combustible (kilotoneladas CO₂e)]]-Q387)/Q387)*100,0),0)</f>
        <v>0</v>
      </c>
      <c r="T388" s="5"/>
      <c r="U388">
        <v>2200</v>
      </c>
      <c r="V388">
        <f>IF(A387=Emisiones_CO2_CO2eq_LA[[#This Row],[País]],IFERROR(Emisiones_CO2_CO2eq_LA[[#This Row],[Transporte (kilotoneladas CO₂e)]]-U387,0),0)</f>
        <v>300</v>
      </c>
      <c r="W388">
        <f>IF(A387=Emisiones_CO2_CO2eq_LA[[#This Row],[País]],IFERROR(((Emisiones_CO2_CO2eq_LA[[#This Row],[Transporte (kilotoneladas CO₂e)]]-U387)/U387)*100,0),0)</f>
        <v>15.789473684210526</v>
      </c>
      <c r="X388">
        <v>0.75549450549450503</v>
      </c>
      <c r="Y388">
        <v>900</v>
      </c>
      <c r="Z388">
        <f>IF(A387=Emisiones_CO2_CO2eq_LA[[#This Row],[País]],IFERROR(Emisiones_CO2_CO2eq_LA[[#This Row],[Manufactura y Construcción (kilotoneladas CO₂e)]]-Y387,0),0)</f>
        <v>100</v>
      </c>
      <c r="AA388">
        <f>IF(A387=Emisiones_CO2_CO2eq_LA[[#This Row],[País]],IFERROR(((Emisiones_CO2_CO2eq_LA[[#This Row],[Manufactura y Construcción (kilotoneladas CO₂e)]]-Y387)/Y387)*100,0),0)</f>
        <v>12.5</v>
      </c>
      <c r="AB388">
        <v>0.30906593406593402</v>
      </c>
      <c r="AC388">
        <v>0</v>
      </c>
      <c r="AD388">
        <f>IF(A387=Emisiones_CO2_CO2eq_LA[[#This Row],[País]],IFERROR(Emisiones_CO2_CO2eq_LA[[#This Row],[Emisiones Fugitivas (kilotoneladas CO₂e)]]-AC387,0),0)</f>
        <v>0</v>
      </c>
      <c r="AE388">
        <f>IF(A387=Emisiones_CO2_CO2eq_LA[[#This Row],[País]],IFERROR(((Emisiones_CO2_CO2eq_LA[[#This Row],[Emisiones Fugitivas (kilotoneladas CO₂e)]]-AC387)/AC387)*100,0),0)</f>
        <v>0</v>
      </c>
      <c r="AF388">
        <v>0</v>
      </c>
      <c r="AG388">
        <v>2000</v>
      </c>
      <c r="AH388">
        <f>IF(A387=Emisiones_CO2_CO2eq_LA[[#This Row],[País]],IFERROR(Emisiones_CO2_CO2eq_LA[[#This Row],[Electricidad y Calor (kilotoneladas CO₂e)]]-AG387,0),0)</f>
        <v>700</v>
      </c>
      <c r="AI388">
        <f>IF(A387=Emisiones_CO2_CO2eq_LA[[#This Row],[País]],IFERROR(((Emisiones_CO2_CO2eq_LA[[#This Row],[Electricidad y Calor (kilotoneladas CO₂e)]]-AG387)/AG387)*100,0),0)</f>
        <v>53.846153846153847</v>
      </c>
      <c r="AJ388">
        <v>0.68681318681318604</v>
      </c>
    </row>
    <row r="389" spans="1:36" x14ac:dyDescent="0.25">
      <c r="A389" t="s">
        <v>264</v>
      </c>
      <c r="B389" t="s">
        <v>465</v>
      </c>
      <c r="C389" t="s">
        <v>265</v>
      </c>
      <c r="D389">
        <v>1999</v>
      </c>
      <c r="E389">
        <v>300</v>
      </c>
      <c r="F389">
        <f>IF(A388=Emisiones_CO2_CO2eq_LA[[#This Row],[País]],IFERROR(Emisiones_CO2_CO2eq_LA[[#This Row],[Edificios (kilotoneladas CO₂e)]]-E388,0),0)</f>
        <v>0</v>
      </c>
      <c r="G389">
        <f>IF(A388=Emisiones_CO2_CO2eq_LA[[#This Row],[País]],IFERROR(((Emisiones_CO2_CO2eq_LA[[#This Row],[Edificios (kilotoneladas CO₂e)]]-E388)/E388)*100,0),0)</f>
        <v>0</v>
      </c>
      <c r="H389">
        <v>0.10097610232245</v>
      </c>
      <c r="I389">
        <v>320</v>
      </c>
      <c r="J389">
        <f>IF(A388=Emisiones_CO2_CO2eq_LA[[#This Row],[País]],IFERROR(Emisiones_CO2_CO2eq_LA[[#This Row],[Industria (kilotoneladas CO₂e)]]-I388,0),0)</f>
        <v>0</v>
      </c>
      <c r="K389">
        <f>IF(A388=Emisiones_CO2_CO2eq_LA[[#This Row],[País]],IFERROR(((Emisiones_CO2_CO2eq_LA[[#This Row],[Industria (kilotoneladas CO₂e)]]-I388)/I388)*100,0),0)</f>
        <v>0</v>
      </c>
      <c r="L389">
        <v>0.10770784247728001</v>
      </c>
      <c r="M389">
        <v>8550</v>
      </c>
      <c r="N389">
        <f>IF(A388=Emisiones_CO2_CO2eq_LA[[#This Row],[País]],IFERROR(Emisiones_CO2_CO2eq_LA[[#This Row],[UCTUS (kilotoneladas CO₂e)]]-M388,0),0)</f>
        <v>0</v>
      </c>
      <c r="O389">
        <f>IF(A388=Emisiones_CO2_CO2eq_LA[[#This Row],[País]],IFERROR(((Emisiones_CO2_CO2eq_LA[[#This Row],[UCTUS (kilotoneladas CO₂e)]]-M388)/M388)*100,0),0)</f>
        <v>0</v>
      </c>
      <c r="P389">
        <v>2.8778189161898302</v>
      </c>
      <c r="Q389">
        <v>0</v>
      </c>
      <c r="R389">
        <f>IF(A388=Emisiones_CO2_CO2eq_LA[[#This Row],[País]],IFERROR(Emisiones_CO2_CO2eq_LA[[#This Row],[Otras Quemas de Combustible (kilotoneladas CO₂e)]]-Q388,0),0)</f>
        <v>0</v>
      </c>
      <c r="S389">
        <f>IF(A388=Emisiones_CO2_CO2eq_LA[[#This Row],[País]],IFERROR(((Emisiones_CO2_CO2eq_LA[[#This Row],[Otras Quemas de Combustible (kilotoneladas CO₂e)]]-Q388)/Q388)*100,0),0)</f>
        <v>0</v>
      </c>
      <c r="T389" s="5"/>
      <c r="U389">
        <v>2300</v>
      </c>
      <c r="V389">
        <f>IF(A388=Emisiones_CO2_CO2eq_LA[[#This Row],[País]],IFERROR(Emisiones_CO2_CO2eq_LA[[#This Row],[Transporte (kilotoneladas CO₂e)]]-U388,0),0)</f>
        <v>100</v>
      </c>
      <c r="W389">
        <f>IF(A388=Emisiones_CO2_CO2eq_LA[[#This Row],[País]],IFERROR(((Emisiones_CO2_CO2eq_LA[[#This Row],[Transporte (kilotoneladas CO₂e)]]-U388)/U388)*100,0),0)</f>
        <v>4.5454545454545459</v>
      </c>
      <c r="X389">
        <v>0.77415011780545195</v>
      </c>
      <c r="Y389">
        <v>800</v>
      </c>
      <c r="Z389">
        <f>IF(A388=Emisiones_CO2_CO2eq_LA[[#This Row],[País]],IFERROR(Emisiones_CO2_CO2eq_LA[[#This Row],[Manufactura y Construcción (kilotoneladas CO₂e)]]-Y388,0),0)</f>
        <v>-100</v>
      </c>
      <c r="AA389">
        <f>IF(A388=Emisiones_CO2_CO2eq_LA[[#This Row],[País]],IFERROR(((Emisiones_CO2_CO2eq_LA[[#This Row],[Manufactura y Construcción (kilotoneladas CO₂e)]]-Y388)/Y388)*100,0),0)</f>
        <v>-11.111111111111111</v>
      </c>
      <c r="AB389">
        <v>0.26926960619320001</v>
      </c>
      <c r="AC389">
        <v>0</v>
      </c>
      <c r="AD389">
        <f>IF(A388=Emisiones_CO2_CO2eq_LA[[#This Row],[País]],IFERROR(Emisiones_CO2_CO2eq_LA[[#This Row],[Emisiones Fugitivas (kilotoneladas CO₂e)]]-AC388,0),0)</f>
        <v>0</v>
      </c>
      <c r="AE389">
        <f>IF(A388=Emisiones_CO2_CO2eq_LA[[#This Row],[País]],IFERROR(((Emisiones_CO2_CO2eq_LA[[#This Row],[Emisiones Fugitivas (kilotoneladas CO₂e)]]-AC388)/AC388)*100,0),0)</f>
        <v>0</v>
      </c>
      <c r="AF389">
        <v>0</v>
      </c>
      <c r="AG389">
        <v>1200</v>
      </c>
      <c r="AH389">
        <f>IF(A388=Emisiones_CO2_CO2eq_LA[[#This Row],[País]],IFERROR(Emisiones_CO2_CO2eq_LA[[#This Row],[Electricidad y Calor (kilotoneladas CO₂e)]]-AG388,0),0)</f>
        <v>-800</v>
      </c>
      <c r="AI389">
        <f>IF(A388=Emisiones_CO2_CO2eq_LA[[#This Row],[País]],IFERROR(((Emisiones_CO2_CO2eq_LA[[#This Row],[Electricidad y Calor (kilotoneladas CO₂e)]]-AG388)/AG388)*100,0),0)</f>
        <v>-40</v>
      </c>
      <c r="AJ389">
        <v>0.40390440928980098</v>
      </c>
    </row>
    <row r="390" spans="1:36" x14ac:dyDescent="0.25">
      <c r="A390" t="s">
        <v>264</v>
      </c>
      <c r="B390" t="s">
        <v>465</v>
      </c>
      <c r="C390" t="s">
        <v>265</v>
      </c>
      <c r="D390">
        <v>2000</v>
      </c>
      <c r="E390">
        <v>300</v>
      </c>
      <c r="F390">
        <f>IF(A389=Emisiones_CO2_CO2eq_LA[[#This Row],[País]],IFERROR(Emisiones_CO2_CO2eq_LA[[#This Row],[Edificios (kilotoneladas CO₂e)]]-E389,0),0)</f>
        <v>0</v>
      </c>
      <c r="G390">
        <f>IF(A389=Emisiones_CO2_CO2eq_LA[[#This Row],[País]],IFERROR(((Emisiones_CO2_CO2eq_LA[[#This Row],[Edificios (kilotoneladas CO₂e)]]-E389)/E389)*100,0),0)</f>
        <v>0</v>
      </c>
      <c r="H390">
        <v>9.9009900990099001E-2</v>
      </c>
      <c r="I390">
        <v>400</v>
      </c>
      <c r="J390">
        <f>IF(A389=Emisiones_CO2_CO2eq_LA[[#This Row],[País]],IFERROR(Emisiones_CO2_CO2eq_LA[[#This Row],[Industria (kilotoneladas CO₂e)]]-I389,0),0)</f>
        <v>80</v>
      </c>
      <c r="K390">
        <f>IF(A389=Emisiones_CO2_CO2eq_LA[[#This Row],[País]],IFERROR(((Emisiones_CO2_CO2eq_LA[[#This Row],[Industria (kilotoneladas CO₂e)]]-I389)/I389)*100,0),0)</f>
        <v>25</v>
      </c>
      <c r="L390">
        <v>0.132013201320132</v>
      </c>
      <c r="M390">
        <v>8550</v>
      </c>
      <c r="N390">
        <f>IF(A389=Emisiones_CO2_CO2eq_LA[[#This Row],[País]],IFERROR(Emisiones_CO2_CO2eq_LA[[#This Row],[UCTUS (kilotoneladas CO₂e)]]-M389,0),0)</f>
        <v>0</v>
      </c>
      <c r="O390">
        <f>IF(A389=Emisiones_CO2_CO2eq_LA[[#This Row],[País]],IFERROR(((Emisiones_CO2_CO2eq_LA[[#This Row],[UCTUS (kilotoneladas CO₂e)]]-M389)/M389)*100,0),0)</f>
        <v>0</v>
      </c>
      <c r="P390">
        <v>2.8217821782178198</v>
      </c>
      <c r="Q390">
        <v>0</v>
      </c>
      <c r="R390">
        <f>IF(A389=Emisiones_CO2_CO2eq_LA[[#This Row],[País]],IFERROR(Emisiones_CO2_CO2eq_LA[[#This Row],[Otras Quemas de Combustible (kilotoneladas CO₂e)]]-Q389,0),0)</f>
        <v>0</v>
      </c>
      <c r="S390">
        <f>IF(A389=Emisiones_CO2_CO2eq_LA[[#This Row],[País]],IFERROR(((Emisiones_CO2_CO2eq_LA[[#This Row],[Otras Quemas de Combustible (kilotoneladas CO₂e)]]-Q389)/Q389)*100,0),0)</f>
        <v>0</v>
      </c>
      <c r="T390" s="5"/>
      <c r="U390">
        <v>2300</v>
      </c>
      <c r="V390">
        <f>IF(A389=Emisiones_CO2_CO2eq_LA[[#This Row],[País]],IFERROR(Emisiones_CO2_CO2eq_LA[[#This Row],[Transporte (kilotoneladas CO₂e)]]-U389,0),0)</f>
        <v>0</v>
      </c>
      <c r="W390">
        <f>IF(A389=Emisiones_CO2_CO2eq_LA[[#This Row],[País]],IFERROR(((Emisiones_CO2_CO2eq_LA[[#This Row],[Transporte (kilotoneladas CO₂e)]]-U389)/U389)*100,0),0)</f>
        <v>0</v>
      </c>
      <c r="X390">
        <v>0.75907590759075905</v>
      </c>
      <c r="Y390">
        <v>900</v>
      </c>
      <c r="Z390">
        <f>IF(A389=Emisiones_CO2_CO2eq_LA[[#This Row],[País]],IFERROR(Emisiones_CO2_CO2eq_LA[[#This Row],[Manufactura y Construcción (kilotoneladas CO₂e)]]-Y389,0),0)</f>
        <v>100</v>
      </c>
      <c r="AA390">
        <f>IF(A389=Emisiones_CO2_CO2eq_LA[[#This Row],[País]],IFERROR(((Emisiones_CO2_CO2eq_LA[[#This Row],[Manufactura y Construcción (kilotoneladas CO₂e)]]-Y389)/Y389)*100,0),0)</f>
        <v>12.5</v>
      </c>
      <c r="AB390">
        <v>0.29702970297029702</v>
      </c>
      <c r="AC390">
        <v>0</v>
      </c>
      <c r="AD390">
        <f>IF(A389=Emisiones_CO2_CO2eq_LA[[#This Row],[País]],IFERROR(Emisiones_CO2_CO2eq_LA[[#This Row],[Emisiones Fugitivas (kilotoneladas CO₂e)]]-AC389,0),0)</f>
        <v>0</v>
      </c>
      <c r="AE390">
        <f>IF(A389=Emisiones_CO2_CO2eq_LA[[#This Row],[País]],IFERROR(((Emisiones_CO2_CO2eq_LA[[#This Row],[Emisiones Fugitivas (kilotoneladas CO₂e)]]-AC389)/AC389)*100,0),0)</f>
        <v>0</v>
      </c>
      <c r="AF390">
        <v>0</v>
      </c>
      <c r="AG390">
        <v>1300</v>
      </c>
      <c r="AH390">
        <f>IF(A389=Emisiones_CO2_CO2eq_LA[[#This Row],[País]],IFERROR(Emisiones_CO2_CO2eq_LA[[#This Row],[Electricidad y Calor (kilotoneladas CO₂e)]]-AG389,0),0)</f>
        <v>100</v>
      </c>
      <c r="AI390">
        <f>IF(A389=Emisiones_CO2_CO2eq_LA[[#This Row],[País]],IFERROR(((Emisiones_CO2_CO2eq_LA[[#This Row],[Electricidad y Calor (kilotoneladas CO₂e)]]-AG389)/AG389)*100,0),0)</f>
        <v>8.3333333333333321</v>
      </c>
      <c r="AJ390">
        <v>0.42904290429042902</v>
      </c>
    </row>
    <row r="391" spans="1:36" x14ac:dyDescent="0.25">
      <c r="A391" t="s">
        <v>264</v>
      </c>
      <c r="B391" t="s">
        <v>465</v>
      </c>
      <c r="C391" t="s">
        <v>265</v>
      </c>
      <c r="D391">
        <v>2001</v>
      </c>
      <c r="E391">
        <v>300</v>
      </c>
      <c r="F391">
        <f>IF(A390=Emisiones_CO2_CO2eq_LA[[#This Row],[País]],IFERROR(Emisiones_CO2_CO2eq_LA[[#This Row],[Edificios (kilotoneladas CO₂e)]]-E390,0),0)</f>
        <v>0</v>
      </c>
      <c r="G391">
        <f>IF(A390=Emisiones_CO2_CO2eq_LA[[#This Row],[País]],IFERROR(((Emisiones_CO2_CO2eq_LA[[#This Row],[Edificios (kilotoneladas CO₂e)]]-E390)/E390)*100,0),0)</f>
        <v>0</v>
      </c>
      <c r="H391">
        <v>9.7087378640776698E-2</v>
      </c>
      <c r="I391">
        <v>350</v>
      </c>
      <c r="J391">
        <f>IF(A390=Emisiones_CO2_CO2eq_LA[[#This Row],[País]],IFERROR(Emisiones_CO2_CO2eq_LA[[#This Row],[Industria (kilotoneladas CO₂e)]]-I390,0),0)</f>
        <v>-50</v>
      </c>
      <c r="K391">
        <f>IF(A390=Emisiones_CO2_CO2eq_LA[[#This Row],[País]],IFERROR(((Emisiones_CO2_CO2eq_LA[[#This Row],[Industria (kilotoneladas CO₂e)]]-I390)/I390)*100,0),0)</f>
        <v>-12.5</v>
      </c>
      <c r="L391">
        <v>0.113268608414239</v>
      </c>
      <c r="M391">
        <v>8960</v>
      </c>
      <c r="N391">
        <f>IF(A390=Emisiones_CO2_CO2eq_LA[[#This Row],[País]],IFERROR(Emisiones_CO2_CO2eq_LA[[#This Row],[UCTUS (kilotoneladas CO₂e)]]-M390,0),0)</f>
        <v>410</v>
      </c>
      <c r="O391">
        <f>IF(A390=Emisiones_CO2_CO2eq_LA[[#This Row],[País]],IFERROR(((Emisiones_CO2_CO2eq_LA[[#This Row],[UCTUS (kilotoneladas CO₂e)]]-M390)/M390)*100,0),0)</f>
        <v>4.7953216374269001</v>
      </c>
      <c r="P391">
        <v>2.89967637540453</v>
      </c>
      <c r="Q391">
        <v>0</v>
      </c>
      <c r="R391">
        <f>IF(A390=Emisiones_CO2_CO2eq_LA[[#This Row],[País]],IFERROR(Emisiones_CO2_CO2eq_LA[[#This Row],[Otras Quemas de Combustible (kilotoneladas CO₂e)]]-Q390,0),0)</f>
        <v>0</v>
      </c>
      <c r="S391">
        <f>IF(A390=Emisiones_CO2_CO2eq_LA[[#This Row],[País]],IFERROR(((Emisiones_CO2_CO2eq_LA[[#This Row],[Otras Quemas de Combustible (kilotoneladas CO₂e)]]-Q390)/Q390)*100,0),0)</f>
        <v>0</v>
      </c>
      <c r="T391" s="5"/>
      <c r="U391">
        <v>2200</v>
      </c>
      <c r="V391">
        <f>IF(A390=Emisiones_CO2_CO2eq_LA[[#This Row],[País]],IFERROR(Emisiones_CO2_CO2eq_LA[[#This Row],[Transporte (kilotoneladas CO₂e)]]-U390,0),0)</f>
        <v>-100</v>
      </c>
      <c r="W391">
        <f>IF(A390=Emisiones_CO2_CO2eq_LA[[#This Row],[País]],IFERROR(((Emisiones_CO2_CO2eq_LA[[#This Row],[Transporte (kilotoneladas CO₂e)]]-U390)/U390)*100,0),0)</f>
        <v>-4.3478260869565215</v>
      </c>
      <c r="X391">
        <v>0.711974110032362</v>
      </c>
      <c r="Y391">
        <v>1100</v>
      </c>
      <c r="Z391">
        <f>IF(A390=Emisiones_CO2_CO2eq_LA[[#This Row],[País]],IFERROR(Emisiones_CO2_CO2eq_LA[[#This Row],[Manufactura y Construcción (kilotoneladas CO₂e)]]-Y390,0),0)</f>
        <v>200</v>
      </c>
      <c r="AA391">
        <f>IF(A390=Emisiones_CO2_CO2eq_LA[[#This Row],[País]],IFERROR(((Emisiones_CO2_CO2eq_LA[[#This Row],[Manufactura y Construcción (kilotoneladas CO₂e)]]-Y390)/Y390)*100,0),0)</f>
        <v>22.222222222222221</v>
      </c>
      <c r="AB391">
        <v>0.355987055016181</v>
      </c>
      <c r="AC391">
        <v>0</v>
      </c>
      <c r="AD391">
        <f>IF(A390=Emisiones_CO2_CO2eq_LA[[#This Row],[País]],IFERROR(Emisiones_CO2_CO2eq_LA[[#This Row],[Emisiones Fugitivas (kilotoneladas CO₂e)]]-AC390,0),0)</f>
        <v>0</v>
      </c>
      <c r="AE391">
        <f>IF(A390=Emisiones_CO2_CO2eq_LA[[#This Row],[País]],IFERROR(((Emisiones_CO2_CO2eq_LA[[#This Row],[Emisiones Fugitivas (kilotoneladas CO₂e)]]-AC390)/AC390)*100,0),0)</f>
        <v>0</v>
      </c>
      <c r="AF391">
        <v>0</v>
      </c>
      <c r="AG391">
        <v>2200</v>
      </c>
      <c r="AH391">
        <f>IF(A390=Emisiones_CO2_CO2eq_LA[[#This Row],[País]],IFERROR(Emisiones_CO2_CO2eq_LA[[#This Row],[Electricidad y Calor (kilotoneladas CO₂e)]]-AG390,0),0)</f>
        <v>900</v>
      </c>
      <c r="AI391">
        <f>IF(A390=Emisiones_CO2_CO2eq_LA[[#This Row],[País]],IFERROR(((Emisiones_CO2_CO2eq_LA[[#This Row],[Electricidad y Calor (kilotoneladas CO₂e)]]-AG390)/AG390)*100,0),0)</f>
        <v>69.230769230769226</v>
      </c>
      <c r="AJ391">
        <v>0.711974110032362</v>
      </c>
    </row>
    <row r="392" spans="1:36" x14ac:dyDescent="0.25">
      <c r="A392" t="s">
        <v>264</v>
      </c>
      <c r="B392" t="s">
        <v>465</v>
      </c>
      <c r="C392" t="s">
        <v>265</v>
      </c>
      <c r="D392">
        <v>2002</v>
      </c>
      <c r="E392">
        <v>400</v>
      </c>
      <c r="F392">
        <f>IF(A391=Emisiones_CO2_CO2eq_LA[[#This Row],[País]],IFERROR(Emisiones_CO2_CO2eq_LA[[#This Row],[Edificios (kilotoneladas CO₂e)]]-E391,0),0)</f>
        <v>100</v>
      </c>
      <c r="G392">
        <f>IF(A391=Emisiones_CO2_CO2eq_LA[[#This Row],[País]],IFERROR(((Emisiones_CO2_CO2eq_LA[[#This Row],[Edificios (kilotoneladas CO₂e)]]-E391)/E391)*100,0),0)</f>
        <v>33.333333333333329</v>
      </c>
      <c r="H392">
        <v>0.127024452207049</v>
      </c>
      <c r="I392">
        <v>310</v>
      </c>
      <c r="J392">
        <f>IF(A391=Emisiones_CO2_CO2eq_LA[[#This Row],[País]],IFERROR(Emisiones_CO2_CO2eq_LA[[#This Row],[Industria (kilotoneladas CO₂e)]]-I391,0),0)</f>
        <v>-40</v>
      </c>
      <c r="K392">
        <f>IF(A391=Emisiones_CO2_CO2eq_LA[[#This Row],[País]],IFERROR(((Emisiones_CO2_CO2eq_LA[[#This Row],[Industria (kilotoneladas CO₂e)]]-I391)/I391)*100,0),0)</f>
        <v>-11.428571428571429</v>
      </c>
      <c r="L392">
        <v>9.84439504604636E-2</v>
      </c>
      <c r="M392">
        <v>9100</v>
      </c>
      <c r="N392">
        <f>IF(A391=Emisiones_CO2_CO2eq_LA[[#This Row],[País]],IFERROR(Emisiones_CO2_CO2eq_LA[[#This Row],[UCTUS (kilotoneladas CO₂e)]]-M391,0),0)</f>
        <v>140</v>
      </c>
      <c r="O392">
        <f>IF(A391=Emisiones_CO2_CO2eq_LA[[#This Row],[País]],IFERROR(((Emisiones_CO2_CO2eq_LA[[#This Row],[UCTUS (kilotoneladas CO₂e)]]-M391)/M391)*100,0),0)</f>
        <v>1.5625</v>
      </c>
      <c r="P392">
        <v>2.8898062877103801</v>
      </c>
      <c r="Q392">
        <v>100</v>
      </c>
      <c r="R392">
        <f>IF(A391=Emisiones_CO2_CO2eq_LA[[#This Row],[País]],IFERROR(Emisiones_CO2_CO2eq_LA[[#This Row],[Otras Quemas de Combustible (kilotoneladas CO₂e)]]-Q391,0),0)</f>
        <v>100</v>
      </c>
      <c r="S392">
        <f>IF(A391=Emisiones_CO2_CO2eq_LA[[#This Row],[País]],IFERROR(((Emisiones_CO2_CO2eq_LA[[#This Row],[Otras Quemas de Combustible (kilotoneladas CO₂e)]]-Q391)/Q391)*100,0),0)</f>
        <v>0</v>
      </c>
      <c r="T392">
        <v>0.03</v>
      </c>
      <c r="U392">
        <v>2400</v>
      </c>
      <c r="V392">
        <f>IF(A391=Emisiones_CO2_CO2eq_LA[[#This Row],[País]],IFERROR(Emisiones_CO2_CO2eq_LA[[#This Row],[Transporte (kilotoneladas CO₂e)]]-U391,0),0)</f>
        <v>200</v>
      </c>
      <c r="W392">
        <f>IF(A391=Emisiones_CO2_CO2eq_LA[[#This Row],[País]],IFERROR(((Emisiones_CO2_CO2eq_LA[[#This Row],[Transporte (kilotoneladas CO₂e)]]-U391)/U391)*100,0),0)</f>
        <v>9.0909090909090917</v>
      </c>
      <c r="X392">
        <v>0.76214671324229899</v>
      </c>
      <c r="Y392">
        <v>700</v>
      </c>
      <c r="Z392">
        <f>IF(A391=Emisiones_CO2_CO2eq_LA[[#This Row],[País]],IFERROR(Emisiones_CO2_CO2eq_LA[[#This Row],[Manufactura y Construcción (kilotoneladas CO₂e)]]-Y391,0),0)</f>
        <v>-400</v>
      </c>
      <c r="AA392">
        <f>IF(A391=Emisiones_CO2_CO2eq_LA[[#This Row],[País]],IFERROR(((Emisiones_CO2_CO2eq_LA[[#This Row],[Manufactura y Construcción (kilotoneladas CO₂e)]]-Y391)/Y391)*100,0),0)</f>
        <v>-36.363636363636367</v>
      </c>
      <c r="AB392">
        <v>0.22229279136233701</v>
      </c>
      <c r="AC392">
        <v>0</v>
      </c>
      <c r="AD392">
        <f>IF(A391=Emisiones_CO2_CO2eq_LA[[#This Row],[País]],IFERROR(Emisiones_CO2_CO2eq_LA[[#This Row],[Emisiones Fugitivas (kilotoneladas CO₂e)]]-AC391,0),0)</f>
        <v>0</v>
      </c>
      <c r="AE392">
        <f>IF(A391=Emisiones_CO2_CO2eq_LA[[#This Row],[País]],IFERROR(((Emisiones_CO2_CO2eq_LA[[#This Row],[Emisiones Fugitivas (kilotoneladas CO₂e)]]-AC391)/AC391)*100,0),0)</f>
        <v>0</v>
      </c>
      <c r="AF392">
        <v>0</v>
      </c>
      <c r="AG392">
        <v>1500</v>
      </c>
      <c r="AH392">
        <f>IF(A391=Emisiones_CO2_CO2eq_LA[[#This Row],[País]],IFERROR(Emisiones_CO2_CO2eq_LA[[#This Row],[Electricidad y Calor (kilotoneladas CO₂e)]]-AG391,0),0)</f>
        <v>-700</v>
      </c>
      <c r="AI392">
        <f>IF(A391=Emisiones_CO2_CO2eq_LA[[#This Row],[País]],IFERROR(((Emisiones_CO2_CO2eq_LA[[#This Row],[Electricidad y Calor (kilotoneladas CO₂e)]]-AG391)/AG391)*100,0),0)</f>
        <v>-31.818181818181817</v>
      </c>
      <c r="AJ392">
        <v>0.47634169577643698</v>
      </c>
    </row>
    <row r="393" spans="1:36" x14ac:dyDescent="0.25">
      <c r="A393" t="s">
        <v>264</v>
      </c>
      <c r="B393" t="s">
        <v>465</v>
      </c>
      <c r="C393" t="s">
        <v>265</v>
      </c>
      <c r="D393">
        <v>2003</v>
      </c>
      <c r="E393">
        <v>400</v>
      </c>
      <c r="F393">
        <f>IF(A392=Emisiones_CO2_CO2eq_LA[[#This Row],[País]],IFERROR(Emisiones_CO2_CO2eq_LA[[#This Row],[Edificios (kilotoneladas CO₂e)]]-E392,0),0)</f>
        <v>0</v>
      </c>
      <c r="G393">
        <f>IF(A392=Emisiones_CO2_CO2eq_LA[[#This Row],[País]],IFERROR(((Emisiones_CO2_CO2eq_LA[[#This Row],[Edificios (kilotoneladas CO₂e)]]-E392)/E392)*100,0),0)</f>
        <v>0</v>
      </c>
      <c r="H393">
        <v>0.124649423496416</v>
      </c>
      <c r="I393">
        <v>370</v>
      </c>
      <c r="J393">
        <f>IF(A392=Emisiones_CO2_CO2eq_LA[[#This Row],[País]],IFERROR(Emisiones_CO2_CO2eq_LA[[#This Row],[Industria (kilotoneladas CO₂e)]]-I392,0),0)</f>
        <v>60</v>
      </c>
      <c r="K393">
        <f>IF(A392=Emisiones_CO2_CO2eq_LA[[#This Row],[País]],IFERROR(((Emisiones_CO2_CO2eq_LA[[#This Row],[Industria (kilotoneladas CO₂e)]]-I392)/I392)*100,0),0)</f>
        <v>19.35483870967742</v>
      </c>
      <c r="L393">
        <v>0.115300716734185</v>
      </c>
      <c r="M393">
        <v>8960</v>
      </c>
      <c r="N393">
        <f>IF(A392=Emisiones_CO2_CO2eq_LA[[#This Row],[País]],IFERROR(Emisiones_CO2_CO2eq_LA[[#This Row],[UCTUS (kilotoneladas CO₂e)]]-M392,0),0)</f>
        <v>-140</v>
      </c>
      <c r="O393">
        <f>IF(A392=Emisiones_CO2_CO2eq_LA[[#This Row],[País]],IFERROR(((Emisiones_CO2_CO2eq_LA[[#This Row],[UCTUS (kilotoneladas CO₂e)]]-M392)/M392)*100,0),0)</f>
        <v>-1.5384615384615385</v>
      </c>
      <c r="P393">
        <v>2.7921470863197202</v>
      </c>
      <c r="Q393">
        <v>100</v>
      </c>
      <c r="R393">
        <f>IF(A392=Emisiones_CO2_CO2eq_LA[[#This Row],[País]],IFERROR(Emisiones_CO2_CO2eq_LA[[#This Row],[Otras Quemas de Combustible (kilotoneladas CO₂e)]]-Q392,0),0)</f>
        <v>0</v>
      </c>
      <c r="S393">
        <f>IF(A392=Emisiones_CO2_CO2eq_LA[[#This Row],[País]],IFERROR(((Emisiones_CO2_CO2eq_LA[[#This Row],[Otras Quemas de Combustible (kilotoneladas CO₂e)]]-Q392)/Q392)*100,0),0)</f>
        <v>0</v>
      </c>
      <c r="T393">
        <v>0.03</v>
      </c>
      <c r="U393">
        <v>2500</v>
      </c>
      <c r="V393">
        <f>IF(A392=Emisiones_CO2_CO2eq_LA[[#This Row],[País]],IFERROR(Emisiones_CO2_CO2eq_LA[[#This Row],[Transporte (kilotoneladas CO₂e)]]-U392,0),0)</f>
        <v>100</v>
      </c>
      <c r="W393">
        <f>IF(A392=Emisiones_CO2_CO2eq_LA[[#This Row],[País]],IFERROR(((Emisiones_CO2_CO2eq_LA[[#This Row],[Transporte (kilotoneladas CO₂e)]]-U392)/U392)*100,0),0)</f>
        <v>4.1666666666666661</v>
      </c>
      <c r="X393">
        <v>0.77905889685260199</v>
      </c>
      <c r="Y393">
        <v>200</v>
      </c>
      <c r="Z393">
        <f>IF(A392=Emisiones_CO2_CO2eq_LA[[#This Row],[País]],IFERROR(Emisiones_CO2_CO2eq_LA[[#This Row],[Manufactura y Construcción (kilotoneladas CO₂e)]]-Y392,0),0)</f>
        <v>-500</v>
      </c>
      <c r="AA393">
        <f>IF(A392=Emisiones_CO2_CO2eq_LA[[#This Row],[País]],IFERROR(((Emisiones_CO2_CO2eq_LA[[#This Row],[Manufactura y Construcción (kilotoneladas CO₂e)]]-Y392)/Y392)*100,0),0)</f>
        <v>-71.428571428571431</v>
      </c>
      <c r="AB393">
        <v>6.2324711748208098E-2</v>
      </c>
      <c r="AC393">
        <v>0</v>
      </c>
      <c r="AD393">
        <f>IF(A392=Emisiones_CO2_CO2eq_LA[[#This Row],[País]],IFERROR(Emisiones_CO2_CO2eq_LA[[#This Row],[Emisiones Fugitivas (kilotoneladas CO₂e)]]-AC392,0),0)</f>
        <v>0</v>
      </c>
      <c r="AE393">
        <f>IF(A392=Emisiones_CO2_CO2eq_LA[[#This Row],[País]],IFERROR(((Emisiones_CO2_CO2eq_LA[[#This Row],[Emisiones Fugitivas (kilotoneladas CO₂e)]]-AC392)/AC392)*100,0),0)</f>
        <v>0</v>
      </c>
      <c r="AF393">
        <v>0</v>
      </c>
      <c r="AG393">
        <v>2000</v>
      </c>
      <c r="AH393">
        <f>IF(A392=Emisiones_CO2_CO2eq_LA[[#This Row],[País]],IFERROR(Emisiones_CO2_CO2eq_LA[[#This Row],[Electricidad y Calor (kilotoneladas CO₂e)]]-AG392,0),0)</f>
        <v>500</v>
      </c>
      <c r="AI393">
        <f>IF(A392=Emisiones_CO2_CO2eq_LA[[#This Row],[País]],IFERROR(((Emisiones_CO2_CO2eq_LA[[#This Row],[Electricidad y Calor (kilotoneladas CO₂e)]]-AG392)/AG392)*100,0),0)</f>
        <v>33.333333333333329</v>
      </c>
      <c r="AJ393">
        <v>0.62324711748208095</v>
      </c>
    </row>
    <row r="394" spans="1:36" x14ac:dyDescent="0.25">
      <c r="A394" t="s">
        <v>264</v>
      </c>
      <c r="B394" t="s">
        <v>465</v>
      </c>
      <c r="C394" t="s">
        <v>265</v>
      </c>
      <c r="D394">
        <v>2004</v>
      </c>
      <c r="E394">
        <v>300</v>
      </c>
      <c r="F394">
        <f>IF(A393=Emisiones_CO2_CO2eq_LA[[#This Row],[País]],IFERROR(Emisiones_CO2_CO2eq_LA[[#This Row],[Edificios (kilotoneladas CO₂e)]]-E393,0),0)</f>
        <v>-100</v>
      </c>
      <c r="G394">
        <f>IF(A393=Emisiones_CO2_CO2eq_LA[[#This Row],[País]],IFERROR(((Emisiones_CO2_CO2eq_LA[[#This Row],[Edificios (kilotoneladas CO₂e)]]-E393)/E393)*100,0),0)</f>
        <v>-25</v>
      </c>
      <c r="H394">
        <v>9.1771183848271598E-2</v>
      </c>
      <c r="I394">
        <v>430</v>
      </c>
      <c r="J394">
        <f>IF(A393=Emisiones_CO2_CO2eq_LA[[#This Row],[País]],IFERROR(Emisiones_CO2_CO2eq_LA[[#This Row],[Industria (kilotoneladas CO₂e)]]-I393,0),0)</f>
        <v>60</v>
      </c>
      <c r="K394">
        <f>IF(A393=Emisiones_CO2_CO2eq_LA[[#This Row],[País]],IFERROR(((Emisiones_CO2_CO2eq_LA[[#This Row],[Industria (kilotoneladas CO₂e)]]-I393)/I393)*100,0),0)</f>
        <v>16.216216216216218</v>
      </c>
      <c r="L394">
        <v>0.13153869684918901</v>
      </c>
      <c r="M394">
        <v>8980</v>
      </c>
      <c r="N394">
        <f>IF(A393=Emisiones_CO2_CO2eq_LA[[#This Row],[País]],IFERROR(Emisiones_CO2_CO2eq_LA[[#This Row],[UCTUS (kilotoneladas CO₂e)]]-M393,0),0)</f>
        <v>20</v>
      </c>
      <c r="O394">
        <f>IF(A393=Emisiones_CO2_CO2eq_LA[[#This Row],[País]],IFERROR(((Emisiones_CO2_CO2eq_LA[[#This Row],[UCTUS (kilotoneladas CO₂e)]]-M393)/M393)*100,0),0)</f>
        <v>0.2232142857142857</v>
      </c>
      <c r="P394">
        <v>2.74701743652493</v>
      </c>
      <c r="Q394">
        <v>100</v>
      </c>
      <c r="R394">
        <f>IF(A393=Emisiones_CO2_CO2eq_LA[[#This Row],[País]],IFERROR(Emisiones_CO2_CO2eq_LA[[#This Row],[Otras Quemas de Combustible (kilotoneladas CO₂e)]]-Q393,0),0)</f>
        <v>0</v>
      </c>
      <c r="S394">
        <f>IF(A393=Emisiones_CO2_CO2eq_LA[[#This Row],[País]],IFERROR(((Emisiones_CO2_CO2eq_LA[[#This Row],[Otras Quemas de Combustible (kilotoneladas CO₂e)]]-Q393)/Q393)*100,0),0)</f>
        <v>0</v>
      </c>
      <c r="T394">
        <v>0.03</v>
      </c>
      <c r="U394">
        <v>2600</v>
      </c>
      <c r="V394">
        <f>IF(A393=Emisiones_CO2_CO2eq_LA[[#This Row],[País]],IFERROR(Emisiones_CO2_CO2eq_LA[[#This Row],[Transporte (kilotoneladas CO₂e)]]-U393,0),0)</f>
        <v>100</v>
      </c>
      <c r="W394">
        <f>IF(A393=Emisiones_CO2_CO2eq_LA[[#This Row],[País]],IFERROR(((Emisiones_CO2_CO2eq_LA[[#This Row],[Transporte (kilotoneladas CO₂e)]]-U393)/U393)*100,0),0)</f>
        <v>4</v>
      </c>
      <c r="X394">
        <v>0.79535026001835396</v>
      </c>
      <c r="Y394">
        <v>800</v>
      </c>
      <c r="Z394">
        <f>IF(A393=Emisiones_CO2_CO2eq_LA[[#This Row],[País]],IFERROR(Emisiones_CO2_CO2eq_LA[[#This Row],[Manufactura y Construcción (kilotoneladas CO₂e)]]-Y393,0),0)</f>
        <v>600</v>
      </c>
      <c r="AA394">
        <f>IF(A393=Emisiones_CO2_CO2eq_LA[[#This Row],[País]],IFERROR(((Emisiones_CO2_CO2eq_LA[[#This Row],[Manufactura y Construcción (kilotoneladas CO₂e)]]-Y393)/Y393)*100,0),0)</f>
        <v>300</v>
      </c>
      <c r="AB394">
        <v>0.24472315692872401</v>
      </c>
      <c r="AC394">
        <v>0</v>
      </c>
      <c r="AD394">
        <f>IF(A393=Emisiones_CO2_CO2eq_LA[[#This Row],[País]],IFERROR(Emisiones_CO2_CO2eq_LA[[#This Row],[Emisiones Fugitivas (kilotoneladas CO₂e)]]-AC393,0),0)</f>
        <v>0</v>
      </c>
      <c r="AE394">
        <f>IF(A393=Emisiones_CO2_CO2eq_LA[[#This Row],[País]],IFERROR(((Emisiones_CO2_CO2eq_LA[[#This Row],[Emisiones Fugitivas (kilotoneladas CO₂e)]]-AC393)/AC393)*100,0),0)</f>
        <v>0</v>
      </c>
      <c r="AF394">
        <v>0</v>
      </c>
      <c r="AG394">
        <v>1500</v>
      </c>
      <c r="AH394">
        <f>IF(A393=Emisiones_CO2_CO2eq_LA[[#This Row],[País]],IFERROR(Emisiones_CO2_CO2eq_LA[[#This Row],[Electricidad y Calor (kilotoneladas CO₂e)]]-AG393,0),0)</f>
        <v>-500</v>
      </c>
      <c r="AI394">
        <f>IF(A393=Emisiones_CO2_CO2eq_LA[[#This Row],[País]],IFERROR(((Emisiones_CO2_CO2eq_LA[[#This Row],[Electricidad y Calor (kilotoneladas CO₂e)]]-AG393)/AG393)*100,0),0)</f>
        <v>-25</v>
      </c>
      <c r="AJ394">
        <v>0.45885591924135799</v>
      </c>
    </row>
    <row r="395" spans="1:36" x14ac:dyDescent="0.25">
      <c r="A395" t="s">
        <v>264</v>
      </c>
      <c r="B395" t="s">
        <v>465</v>
      </c>
      <c r="C395" t="s">
        <v>265</v>
      </c>
      <c r="D395">
        <v>2005</v>
      </c>
      <c r="E395">
        <v>400</v>
      </c>
      <c r="F395">
        <f>IF(A394=Emisiones_CO2_CO2eq_LA[[#This Row],[País]],IFERROR(Emisiones_CO2_CO2eq_LA[[#This Row],[Edificios (kilotoneladas CO₂e)]]-E394,0),0)</f>
        <v>100</v>
      </c>
      <c r="G395">
        <f>IF(A394=Emisiones_CO2_CO2eq_LA[[#This Row],[País]],IFERROR(((Emisiones_CO2_CO2eq_LA[[#This Row],[Edificios (kilotoneladas CO₂e)]]-E394)/E394)*100,0),0)</f>
        <v>33.333333333333329</v>
      </c>
      <c r="H395">
        <v>0.12012012012011999</v>
      </c>
      <c r="I395">
        <v>430</v>
      </c>
      <c r="J395">
        <f>IF(A394=Emisiones_CO2_CO2eq_LA[[#This Row],[País]],IFERROR(Emisiones_CO2_CO2eq_LA[[#This Row],[Industria (kilotoneladas CO₂e)]]-I394,0),0)</f>
        <v>0</v>
      </c>
      <c r="K395">
        <f>IF(A394=Emisiones_CO2_CO2eq_LA[[#This Row],[País]],IFERROR(((Emisiones_CO2_CO2eq_LA[[#This Row],[Industria (kilotoneladas CO₂e)]]-I394)/I394)*100,0),0)</f>
        <v>0</v>
      </c>
      <c r="L395">
        <v>0.12912912912912899</v>
      </c>
      <c r="M395">
        <v>8950</v>
      </c>
      <c r="N395">
        <f>IF(A394=Emisiones_CO2_CO2eq_LA[[#This Row],[País]],IFERROR(Emisiones_CO2_CO2eq_LA[[#This Row],[UCTUS (kilotoneladas CO₂e)]]-M394,0),0)</f>
        <v>-30</v>
      </c>
      <c r="O395">
        <f>IF(A394=Emisiones_CO2_CO2eq_LA[[#This Row],[País]],IFERROR(((Emisiones_CO2_CO2eq_LA[[#This Row],[UCTUS (kilotoneladas CO₂e)]]-M394)/M394)*100,0),0)</f>
        <v>-0.33407572383073497</v>
      </c>
      <c r="P395">
        <v>2.6876876876876801</v>
      </c>
      <c r="Q395">
        <v>100</v>
      </c>
      <c r="R395">
        <f>IF(A394=Emisiones_CO2_CO2eq_LA[[#This Row],[País]],IFERROR(Emisiones_CO2_CO2eq_LA[[#This Row],[Otras Quemas de Combustible (kilotoneladas CO₂e)]]-Q394,0),0)</f>
        <v>0</v>
      </c>
      <c r="S395">
        <f>IF(A394=Emisiones_CO2_CO2eq_LA[[#This Row],[País]],IFERROR(((Emisiones_CO2_CO2eq_LA[[#This Row],[Otras Quemas de Combustible (kilotoneladas CO₂e)]]-Q394)/Q394)*100,0),0)</f>
        <v>0</v>
      </c>
      <c r="T395">
        <v>0.03</v>
      </c>
      <c r="U395">
        <v>2900</v>
      </c>
      <c r="V395">
        <f>IF(A394=Emisiones_CO2_CO2eq_LA[[#This Row],[País]],IFERROR(Emisiones_CO2_CO2eq_LA[[#This Row],[Transporte (kilotoneladas CO₂e)]]-U394,0),0)</f>
        <v>300</v>
      </c>
      <c r="W395">
        <f>IF(A394=Emisiones_CO2_CO2eq_LA[[#This Row],[País]],IFERROR(((Emisiones_CO2_CO2eq_LA[[#This Row],[Transporte (kilotoneladas CO₂e)]]-U394)/U394)*100,0),0)</f>
        <v>11.538461538461538</v>
      </c>
      <c r="X395">
        <v>0.87087087087087001</v>
      </c>
      <c r="Y395">
        <v>1900</v>
      </c>
      <c r="Z395">
        <f>IF(A394=Emisiones_CO2_CO2eq_LA[[#This Row],[País]],IFERROR(Emisiones_CO2_CO2eq_LA[[#This Row],[Manufactura y Construcción (kilotoneladas CO₂e)]]-Y394,0),0)</f>
        <v>1100</v>
      </c>
      <c r="AA395">
        <f>IF(A394=Emisiones_CO2_CO2eq_LA[[#This Row],[País]],IFERROR(((Emisiones_CO2_CO2eq_LA[[#This Row],[Manufactura y Construcción (kilotoneladas CO₂e)]]-Y394)/Y394)*100,0),0)</f>
        <v>137.5</v>
      </c>
      <c r="AB395">
        <v>0.57057057057057003</v>
      </c>
      <c r="AC395">
        <v>0</v>
      </c>
      <c r="AD395">
        <f>IF(A394=Emisiones_CO2_CO2eq_LA[[#This Row],[País]],IFERROR(Emisiones_CO2_CO2eq_LA[[#This Row],[Emisiones Fugitivas (kilotoneladas CO₂e)]]-AC394,0),0)</f>
        <v>0</v>
      </c>
      <c r="AE395">
        <f>IF(A394=Emisiones_CO2_CO2eq_LA[[#This Row],[País]],IFERROR(((Emisiones_CO2_CO2eq_LA[[#This Row],[Emisiones Fugitivas (kilotoneladas CO₂e)]]-AC394)/AC394)*100,0),0)</f>
        <v>0</v>
      </c>
      <c r="AF395">
        <v>0</v>
      </c>
      <c r="AG395">
        <v>1600</v>
      </c>
      <c r="AH395">
        <f>IF(A394=Emisiones_CO2_CO2eq_LA[[#This Row],[País]],IFERROR(Emisiones_CO2_CO2eq_LA[[#This Row],[Electricidad y Calor (kilotoneladas CO₂e)]]-AG394,0),0)</f>
        <v>100</v>
      </c>
      <c r="AI395">
        <f>IF(A394=Emisiones_CO2_CO2eq_LA[[#This Row],[País]],IFERROR(((Emisiones_CO2_CO2eq_LA[[#This Row],[Electricidad y Calor (kilotoneladas CO₂e)]]-AG394)/AG394)*100,0),0)</f>
        <v>6.666666666666667</v>
      </c>
      <c r="AJ395">
        <v>0.48048048048047998</v>
      </c>
    </row>
    <row r="396" spans="1:36" x14ac:dyDescent="0.25">
      <c r="A396" t="s">
        <v>264</v>
      </c>
      <c r="B396" t="s">
        <v>465</v>
      </c>
      <c r="C396" t="s">
        <v>265</v>
      </c>
      <c r="D396">
        <v>2006</v>
      </c>
      <c r="E396">
        <v>500</v>
      </c>
      <c r="F396">
        <f>IF(A395=Emisiones_CO2_CO2eq_LA[[#This Row],[País]],IFERROR(Emisiones_CO2_CO2eq_LA[[#This Row],[Edificios (kilotoneladas CO₂e)]]-E395,0),0)</f>
        <v>100</v>
      </c>
      <c r="G396">
        <f>IF(A395=Emisiones_CO2_CO2eq_LA[[#This Row],[País]],IFERROR(((Emisiones_CO2_CO2eq_LA[[#This Row],[Edificios (kilotoneladas CO₂e)]]-E395)/E395)*100,0),0)</f>
        <v>25</v>
      </c>
      <c r="H396">
        <v>0.147405660377358</v>
      </c>
      <c r="I396">
        <v>430</v>
      </c>
      <c r="J396">
        <f>IF(A395=Emisiones_CO2_CO2eq_LA[[#This Row],[País]],IFERROR(Emisiones_CO2_CO2eq_LA[[#This Row],[Industria (kilotoneladas CO₂e)]]-I395,0),0)</f>
        <v>0</v>
      </c>
      <c r="K396">
        <f>IF(A395=Emisiones_CO2_CO2eq_LA[[#This Row],[País]],IFERROR(((Emisiones_CO2_CO2eq_LA[[#This Row],[Industria (kilotoneladas CO₂e)]]-I395)/I395)*100,0),0)</f>
        <v>0</v>
      </c>
      <c r="L396">
        <v>0.12676886792452799</v>
      </c>
      <c r="M396">
        <v>8320</v>
      </c>
      <c r="N396">
        <f>IF(A395=Emisiones_CO2_CO2eq_LA[[#This Row],[País]],IFERROR(Emisiones_CO2_CO2eq_LA[[#This Row],[UCTUS (kilotoneladas CO₂e)]]-M395,0),0)</f>
        <v>-630</v>
      </c>
      <c r="O396">
        <f>IF(A395=Emisiones_CO2_CO2eq_LA[[#This Row],[País]],IFERROR(((Emisiones_CO2_CO2eq_LA[[#This Row],[UCTUS (kilotoneladas CO₂e)]]-M395)/M395)*100,0),0)</f>
        <v>-7.0391061452513961</v>
      </c>
      <c r="P396">
        <v>2.4528301886792399</v>
      </c>
      <c r="Q396">
        <v>100</v>
      </c>
      <c r="R396">
        <f>IF(A395=Emisiones_CO2_CO2eq_LA[[#This Row],[País]],IFERROR(Emisiones_CO2_CO2eq_LA[[#This Row],[Otras Quemas de Combustible (kilotoneladas CO₂e)]]-Q395,0),0)</f>
        <v>0</v>
      </c>
      <c r="S396">
        <f>IF(A395=Emisiones_CO2_CO2eq_LA[[#This Row],[País]],IFERROR(((Emisiones_CO2_CO2eq_LA[[#This Row],[Otras Quemas de Combustible (kilotoneladas CO₂e)]]-Q395)/Q395)*100,0),0)</f>
        <v>0</v>
      </c>
      <c r="T396">
        <v>0.03</v>
      </c>
      <c r="U396">
        <v>3000</v>
      </c>
      <c r="V396">
        <f>IF(A395=Emisiones_CO2_CO2eq_LA[[#This Row],[País]],IFERROR(Emisiones_CO2_CO2eq_LA[[#This Row],[Transporte (kilotoneladas CO₂e)]]-U395,0),0)</f>
        <v>100</v>
      </c>
      <c r="W396">
        <f>IF(A395=Emisiones_CO2_CO2eq_LA[[#This Row],[País]],IFERROR(((Emisiones_CO2_CO2eq_LA[[#This Row],[Transporte (kilotoneladas CO₂e)]]-U395)/U395)*100,0),0)</f>
        <v>3.4482758620689653</v>
      </c>
      <c r="X396">
        <v>0.88443396226415005</v>
      </c>
      <c r="Y396">
        <v>1700</v>
      </c>
      <c r="Z396">
        <f>IF(A395=Emisiones_CO2_CO2eq_LA[[#This Row],[País]],IFERROR(Emisiones_CO2_CO2eq_LA[[#This Row],[Manufactura y Construcción (kilotoneladas CO₂e)]]-Y395,0),0)</f>
        <v>-200</v>
      </c>
      <c r="AA396">
        <f>IF(A395=Emisiones_CO2_CO2eq_LA[[#This Row],[País]],IFERROR(((Emisiones_CO2_CO2eq_LA[[#This Row],[Manufactura y Construcción (kilotoneladas CO₂e)]]-Y395)/Y395)*100,0),0)</f>
        <v>-10.526315789473683</v>
      </c>
      <c r="AB396">
        <v>0.50117924528301805</v>
      </c>
      <c r="AC396">
        <v>0</v>
      </c>
      <c r="AD396">
        <f>IF(A395=Emisiones_CO2_CO2eq_LA[[#This Row],[País]],IFERROR(Emisiones_CO2_CO2eq_LA[[#This Row],[Emisiones Fugitivas (kilotoneladas CO₂e)]]-AC395,0),0)</f>
        <v>0</v>
      </c>
      <c r="AE396">
        <f>IF(A395=Emisiones_CO2_CO2eq_LA[[#This Row],[País]],IFERROR(((Emisiones_CO2_CO2eq_LA[[#This Row],[Emisiones Fugitivas (kilotoneladas CO₂e)]]-AC395)/AC395)*100,0),0)</f>
        <v>0</v>
      </c>
      <c r="AF396">
        <v>0</v>
      </c>
      <c r="AG396">
        <v>1800</v>
      </c>
      <c r="AH396">
        <f>IF(A395=Emisiones_CO2_CO2eq_LA[[#This Row],[País]],IFERROR(Emisiones_CO2_CO2eq_LA[[#This Row],[Electricidad y Calor (kilotoneladas CO₂e)]]-AG395,0),0)</f>
        <v>200</v>
      </c>
      <c r="AI396">
        <f>IF(A395=Emisiones_CO2_CO2eq_LA[[#This Row],[País]],IFERROR(((Emisiones_CO2_CO2eq_LA[[#This Row],[Electricidad y Calor (kilotoneladas CO₂e)]]-AG395)/AG395)*100,0),0)</f>
        <v>12.5</v>
      </c>
      <c r="AJ396">
        <v>0.53066037735849003</v>
      </c>
    </row>
    <row r="397" spans="1:36" x14ac:dyDescent="0.25">
      <c r="A397" t="s">
        <v>264</v>
      </c>
      <c r="B397" t="s">
        <v>465</v>
      </c>
      <c r="C397" t="s">
        <v>265</v>
      </c>
      <c r="D397">
        <v>2007</v>
      </c>
      <c r="E397">
        <v>500</v>
      </c>
      <c r="F397">
        <f>IF(A396=Emisiones_CO2_CO2eq_LA[[#This Row],[País]],IFERROR(Emisiones_CO2_CO2eq_LA[[#This Row],[Edificios (kilotoneladas CO₂e)]]-E396,0),0)</f>
        <v>0</v>
      </c>
      <c r="G397">
        <f>IF(A396=Emisiones_CO2_CO2eq_LA[[#This Row],[País]],IFERROR(((Emisiones_CO2_CO2eq_LA[[#This Row],[Edificios (kilotoneladas CO₂e)]]-E396)/E396)*100,0),0)</f>
        <v>0</v>
      </c>
      <c r="H397">
        <v>0.14475969889982601</v>
      </c>
      <c r="I397">
        <v>420</v>
      </c>
      <c r="J397">
        <f>IF(A396=Emisiones_CO2_CO2eq_LA[[#This Row],[País]],IFERROR(Emisiones_CO2_CO2eq_LA[[#This Row],[Industria (kilotoneladas CO₂e)]]-I396,0),0)</f>
        <v>-10</v>
      </c>
      <c r="K397">
        <f>IF(A396=Emisiones_CO2_CO2eq_LA[[#This Row],[País]],IFERROR(((Emisiones_CO2_CO2eq_LA[[#This Row],[Industria (kilotoneladas CO₂e)]]-I396)/I396)*100,0),0)</f>
        <v>-2.3255813953488373</v>
      </c>
      <c r="L397">
        <v>0.12159814707585399</v>
      </c>
      <c r="M397">
        <v>8279.9999999999891</v>
      </c>
      <c r="N397">
        <f>IF(A396=Emisiones_CO2_CO2eq_LA[[#This Row],[País]],IFERROR(Emisiones_CO2_CO2eq_LA[[#This Row],[UCTUS (kilotoneladas CO₂e)]]-M396,0),0)</f>
        <v>-40.000000000010914</v>
      </c>
      <c r="O397">
        <f>IF(A396=Emisiones_CO2_CO2eq_LA[[#This Row],[País]],IFERROR(((Emisiones_CO2_CO2eq_LA[[#This Row],[UCTUS (kilotoneladas CO₂e)]]-M396)/M396)*100,0),0)</f>
        <v>-0.48076923076936195</v>
      </c>
      <c r="P397">
        <v>2.3972206137811201</v>
      </c>
      <c r="Q397">
        <v>0</v>
      </c>
      <c r="R397">
        <f>IF(A396=Emisiones_CO2_CO2eq_LA[[#This Row],[País]],IFERROR(Emisiones_CO2_CO2eq_LA[[#This Row],[Otras Quemas de Combustible (kilotoneladas CO₂e)]]-Q396,0),0)</f>
        <v>-100</v>
      </c>
      <c r="S397">
        <f>IF(A396=Emisiones_CO2_CO2eq_LA[[#This Row],[País]],IFERROR(((Emisiones_CO2_CO2eq_LA[[#This Row],[Otras Quemas de Combustible (kilotoneladas CO₂e)]]-Q396)/Q396)*100,0),0)</f>
        <v>-100</v>
      </c>
      <c r="T397" s="5"/>
      <c r="U397">
        <v>2800</v>
      </c>
      <c r="V397">
        <f>IF(A396=Emisiones_CO2_CO2eq_LA[[#This Row],[País]],IFERROR(Emisiones_CO2_CO2eq_LA[[#This Row],[Transporte (kilotoneladas CO₂e)]]-U396,0),0)</f>
        <v>-200</v>
      </c>
      <c r="W397">
        <f>IF(A396=Emisiones_CO2_CO2eq_LA[[#This Row],[País]],IFERROR(((Emisiones_CO2_CO2eq_LA[[#This Row],[Transporte (kilotoneladas CO₂e)]]-U396)/U396)*100,0),0)</f>
        <v>-6.666666666666667</v>
      </c>
      <c r="X397">
        <v>0.81065431383902697</v>
      </c>
      <c r="Y397">
        <v>1500</v>
      </c>
      <c r="Z397">
        <f>IF(A396=Emisiones_CO2_CO2eq_LA[[#This Row],[País]],IFERROR(Emisiones_CO2_CO2eq_LA[[#This Row],[Manufactura y Construcción (kilotoneladas CO₂e)]]-Y396,0),0)</f>
        <v>-200</v>
      </c>
      <c r="AA397">
        <f>IF(A396=Emisiones_CO2_CO2eq_LA[[#This Row],[País]],IFERROR(((Emisiones_CO2_CO2eq_LA[[#This Row],[Manufactura y Construcción (kilotoneladas CO₂e)]]-Y396)/Y396)*100,0),0)</f>
        <v>-11.76470588235294</v>
      </c>
      <c r="AB397">
        <v>0.43427909669947801</v>
      </c>
      <c r="AC397">
        <v>0</v>
      </c>
      <c r="AD397">
        <f>IF(A396=Emisiones_CO2_CO2eq_LA[[#This Row],[País]],IFERROR(Emisiones_CO2_CO2eq_LA[[#This Row],[Emisiones Fugitivas (kilotoneladas CO₂e)]]-AC396,0),0)</f>
        <v>0</v>
      </c>
      <c r="AE397">
        <f>IF(A396=Emisiones_CO2_CO2eq_LA[[#This Row],[País]],IFERROR(((Emisiones_CO2_CO2eq_LA[[#This Row],[Emisiones Fugitivas (kilotoneladas CO₂e)]]-AC396)/AC396)*100,0),0)</f>
        <v>0</v>
      </c>
      <c r="AF397">
        <v>0</v>
      </c>
      <c r="AG397">
        <v>2100</v>
      </c>
      <c r="AH397">
        <f>IF(A396=Emisiones_CO2_CO2eq_LA[[#This Row],[País]],IFERROR(Emisiones_CO2_CO2eq_LA[[#This Row],[Electricidad y Calor (kilotoneladas CO₂e)]]-AG396,0),0)</f>
        <v>300</v>
      </c>
      <c r="AI397">
        <f>IF(A396=Emisiones_CO2_CO2eq_LA[[#This Row],[País]],IFERROR(((Emisiones_CO2_CO2eq_LA[[#This Row],[Electricidad y Calor (kilotoneladas CO₂e)]]-AG396)/AG396)*100,0),0)</f>
        <v>16.666666666666664</v>
      </c>
      <c r="AJ397">
        <v>0.60799073537926995</v>
      </c>
    </row>
    <row r="398" spans="1:36" x14ac:dyDescent="0.25">
      <c r="A398" t="s">
        <v>264</v>
      </c>
      <c r="B398" t="s">
        <v>465</v>
      </c>
      <c r="C398" t="s">
        <v>265</v>
      </c>
      <c r="D398">
        <v>2008</v>
      </c>
      <c r="E398">
        <v>400</v>
      </c>
      <c r="F398">
        <f>IF(A397=Emisiones_CO2_CO2eq_LA[[#This Row],[País]],IFERROR(Emisiones_CO2_CO2eq_LA[[#This Row],[Edificios (kilotoneladas CO₂e)]]-E397,0),0)</f>
        <v>-100</v>
      </c>
      <c r="G398">
        <f>IF(A397=Emisiones_CO2_CO2eq_LA[[#This Row],[País]],IFERROR(((Emisiones_CO2_CO2eq_LA[[#This Row],[Edificios (kilotoneladas CO₂e)]]-E397)/E397)*100,0),0)</f>
        <v>-20</v>
      </c>
      <c r="H398">
        <v>0.113765642775881</v>
      </c>
      <c r="I398">
        <v>730</v>
      </c>
      <c r="J398">
        <f>IF(A397=Emisiones_CO2_CO2eq_LA[[#This Row],[País]],IFERROR(Emisiones_CO2_CO2eq_LA[[#This Row],[Industria (kilotoneladas CO₂e)]]-I397,0),0)</f>
        <v>310</v>
      </c>
      <c r="K398">
        <f>IF(A397=Emisiones_CO2_CO2eq_LA[[#This Row],[País]],IFERROR(((Emisiones_CO2_CO2eq_LA[[#This Row],[Industria (kilotoneladas CO₂e)]]-I397)/I397)*100,0),0)</f>
        <v>73.80952380952381</v>
      </c>
      <c r="L398">
        <v>0.20762229806598401</v>
      </c>
      <c r="M398">
        <v>8180</v>
      </c>
      <c r="N398">
        <f>IF(A397=Emisiones_CO2_CO2eq_LA[[#This Row],[País]],IFERROR(Emisiones_CO2_CO2eq_LA[[#This Row],[UCTUS (kilotoneladas CO₂e)]]-M397,0),0)</f>
        <v>-99.999999999989086</v>
      </c>
      <c r="O398">
        <f>IF(A397=Emisiones_CO2_CO2eq_LA[[#This Row],[País]],IFERROR(((Emisiones_CO2_CO2eq_LA[[#This Row],[UCTUS (kilotoneladas CO₂e)]]-M397)/M397)*100,0),0)</f>
        <v>-1.2077294685989035</v>
      </c>
      <c r="P398">
        <v>2.32650739476678</v>
      </c>
      <c r="Q398">
        <v>100</v>
      </c>
      <c r="R398">
        <f>IF(A397=Emisiones_CO2_CO2eq_LA[[#This Row],[País]],IFERROR(Emisiones_CO2_CO2eq_LA[[#This Row],[Otras Quemas de Combustible (kilotoneladas CO₂e)]]-Q397,0),0)</f>
        <v>100</v>
      </c>
      <c r="S398">
        <f>IF(A397=Emisiones_CO2_CO2eq_LA[[#This Row],[País]],IFERROR(((Emisiones_CO2_CO2eq_LA[[#This Row],[Otras Quemas de Combustible (kilotoneladas CO₂e)]]-Q397)/Q397)*100,0),0)</f>
        <v>0</v>
      </c>
      <c r="T398">
        <v>0.03</v>
      </c>
      <c r="U398">
        <v>3100</v>
      </c>
      <c r="V398">
        <f>IF(A397=Emisiones_CO2_CO2eq_LA[[#This Row],[País]],IFERROR(Emisiones_CO2_CO2eq_LA[[#This Row],[Transporte (kilotoneladas CO₂e)]]-U397,0),0)</f>
        <v>300</v>
      </c>
      <c r="W398">
        <f>IF(A397=Emisiones_CO2_CO2eq_LA[[#This Row],[País]],IFERROR(((Emisiones_CO2_CO2eq_LA[[#This Row],[Transporte (kilotoneladas CO₂e)]]-U397)/U397)*100,0),0)</f>
        <v>10.714285714285714</v>
      </c>
      <c r="X398">
        <v>0.88168373151308299</v>
      </c>
      <c r="Y398">
        <v>1200</v>
      </c>
      <c r="Z398">
        <f>IF(A397=Emisiones_CO2_CO2eq_LA[[#This Row],[País]],IFERROR(Emisiones_CO2_CO2eq_LA[[#This Row],[Manufactura y Construcción (kilotoneladas CO₂e)]]-Y397,0),0)</f>
        <v>-300</v>
      </c>
      <c r="AA398">
        <f>IF(A397=Emisiones_CO2_CO2eq_LA[[#This Row],[País]],IFERROR(((Emisiones_CO2_CO2eq_LA[[#This Row],[Manufactura y Construcción (kilotoneladas CO₂e)]]-Y397)/Y397)*100,0),0)</f>
        <v>-20</v>
      </c>
      <c r="AB398">
        <v>0.34129692832764502</v>
      </c>
      <c r="AC398">
        <v>0</v>
      </c>
      <c r="AD398">
        <f>IF(A397=Emisiones_CO2_CO2eq_LA[[#This Row],[País]],IFERROR(Emisiones_CO2_CO2eq_LA[[#This Row],[Emisiones Fugitivas (kilotoneladas CO₂e)]]-AC397,0),0)</f>
        <v>0</v>
      </c>
      <c r="AE398">
        <f>IF(A397=Emisiones_CO2_CO2eq_LA[[#This Row],[País]],IFERROR(((Emisiones_CO2_CO2eq_LA[[#This Row],[Emisiones Fugitivas (kilotoneladas CO₂e)]]-AC397)/AC397)*100,0),0)</f>
        <v>0</v>
      </c>
      <c r="AF398">
        <v>0</v>
      </c>
      <c r="AG398">
        <v>1800</v>
      </c>
      <c r="AH398">
        <f>IF(A397=Emisiones_CO2_CO2eq_LA[[#This Row],[País]],IFERROR(Emisiones_CO2_CO2eq_LA[[#This Row],[Electricidad y Calor (kilotoneladas CO₂e)]]-AG397,0),0)</f>
        <v>-300</v>
      </c>
      <c r="AI398">
        <f>IF(A397=Emisiones_CO2_CO2eq_LA[[#This Row],[País]],IFERROR(((Emisiones_CO2_CO2eq_LA[[#This Row],[Electricidad y Calor (kilotoneladas CO₂e)]]-AG397)/AG397)*100,0),0)</f>
        <v>-14.285714285714285</v>
      </c>
      <c r="AJ398">
        <v>0.51194539249146698</v>
      </c>
    </row>
    <row r="399" spans="1:36" x14ac:dyDescent="0.25">
      <c r="A399" t="s">
        <v>264</v>
      </c>
      <c r="B399" t="s">
        <v>465</v>
      </c>
      <c r="C399" t="s">
        <v>265</v>
      </c>
      <c r="D399">
        <v>2009</v>
      </c>
      <c r="E399">
        <v>500</v>
      </c>
      <c r="F399">
        <f>IF(A398=Emisiones_CO2_CO2eq_LA[[#This Row],[País]],IFERROR(Emisiones_CO2_CO2eq_LA[[#This Row],[Edificios (kilotoneladas CO₂e)]]-E398,0),0)</f>
        <v>100</v>
      </c>
      <c r="G399">
        <f>IF(A398=Emisiones_CO2_CO2eq_LA[[#This Row],[País]],IFERROR(((Emisiones_CO2_CO2eq_LA[[#This Row],[Edificios (kilotoneladas CO₂e)]]-E398)/E398)*100,0),0)</f>
        <v>25</v>
      </c>
      <c r="H399">
        <v>0.139703827884884</v>
      </c>
      <c r="I399">
        <v>660</v>
      </c>
      <c r="J399">
        <f>IF(A398=Emisiones_CO2_CO2eq_LA[[#This Row],[País]],IFERROR(Emisiones_CO2_CO2eq_LA[[#This Row],[Industria (kilotoneladas CO₂e)]]-I398,0),0)</f>
        <v>-70</v>
      </c>
      <c r="K399">
        <f>IF(A398=Emisiones_CO2_CO2eq_LA[[#This Row],[País]],IFERROR(((Emisiones_CO2_CO2eq_LA[[#This Row],[Industria (kilotoneladas CO₂e)]]-I398)/I398)*100,0),0)</f>
        <v>-9.5890410958904102</v>
      </c>
      <c r="L399">
        <v>0.18440905280804601</v>
      </c>
      <c r="M399">
        <v>8180</v>
      </c>
      <c r="N399">
        <f>IF(A398=Emisiones_CO2_CO2eq_LA[[#This Row],[País]],IFERROR(Emisiones_CO2_CO2eq_LA[[#This Row],[UCTUS (kilotoneladas CO₂e)]]-M398,0),0)</f>
        <v>0</v>
      </c>
      <c r="O399">
        <f>IF(A398=Emisiones_CO2_CO2eq_LA[[#This Row],[País]],IFERROR(((Emisiones_CO2_CO2eq_LA[[#This Row],[UCTUS (kilotoneladas CO₂e)]]-M398)/M398)*100,0),0)</f>
        <v>0</v>
      </c>
      <c r="P399">
        <v>2.2855546241967</v>
      </c>
      <c r="Q399">
        <v>0</v>
      </c>
      <c r="R399">
        <f>IF(A398=Emisiones_CO2_CO2eq_LA[[#This Row],[País]],IFERROR(Emisiones_CO2_CO2eq_LA[[#This Row],[Otras Quemas de Combustible (kilotoneladas CO₂e)]]-Q398,0),0)</f>
        <v>-100</v>
      </c>
      <c r="S399">
        <f>IF(A398=Emisiones_CO2_CO2eq_LA[[#This Row],[País]],IFERROR(((Emisiones_CO2_CO2eq_LA[[#This Row],[Otras Quemas de Combustible (kilotoneladas CO₂e)]]-Q398)/Q398)*100,0),0)</f>
        <v>-100</v>
      </c>
      <c r="T399" s="5"/>
      <c r="U399">
        <v>3400</v>
      </c>
      <c r="V399">
        <f>IF(A398=Emisiones_CO2_CO2eq_LA[[#This Row],[País]],IFERROR(Emisiones_CO2_CO2eq_LA[[#This Row],[Transporte (kilotoneladas CO₂e)]]-U398,0),0)</f>
        <v>300</v>
      </c>
      <c r="W399">
        <f>IF(A398=Emisiones_CO2_CO2eq_LA[[#This Row],[País]],IFERROR(((Emisiones_CO2_CO2eq_LA[[#This Row],[Transporte (kilotoneladas CO₂e)]]-U398)/U398)*100,0),0)</f>
        <v>9.67741935483871</v>
      </c>
      <c r="X399">
        <v>0.94998602961721101</v>
      </c>
      <c r="Y399">
        <v>1700</v>
      </c>
      <c r="Z399">
        <f>IF(A398=Emisiones_CO2_CO2eq_LA[[#This Row],[País]],IFERROR(Emisiones_CO2_CO2eq_LA[[#This Row],[Manufactura y Construcción (kilotoneladas CO₂e)]]-Y398,0),0)</f>
        <v>500</v>
      </c>
      <c r="AA399">
        <f>IF(A398=Emisiones_CO2_CO2eq_LA[[#This Row],[País]],IFERROR(((Emisiones_CO2_CO2eq_LA[[#This Row],[Manufactura y Construcción (kilotoneladas CO₂e)]]-Y398)/Y398)*100,0),0)</f>
        <v>41.666666666666671</v>
      </c>
      <c r="AB399">
        <v>0.47499301480860501</v>
      </c>
      <c r="AC399">
        <v>0</v>
      </c>
      <c r="AD399">
        <f>IF(A398=Emisiones_CO2_CO2eq_LA[[#This Row],[País]],IFERROR(Emisiones_CO2_CO2eq_LA[[#This Row],[Emisiones Fugitivas (kilotoneladas CO₂e)]]-AC398,0),0)</f>
        <v>0</v>
      </c>
      <c r="AE399">
        <f>IF(A398=Emisiones_CO2_CO2eq_LA[[#This Row],[País]],IFERROR(((Emisiones_CO2_CO2eq_LA[[#This Row],[Emisiones Fugitivas (kilotoneladas CO₂e)]]-AC398)/AC398)*100,0),0)</f>
        <v>0</v>
      </c>
      <c r="AF399">
        <v>0</v>
      </c>
      <c r="AG399">
        <v>2400</v>
      </c>
      <c r="AH399">
        <f>IF(A398=Emisiones_CO2_CO2eq_LA[[#This Row],[País]],IFERROR(Emisiones_CO2_CO2eq_LA[[#This Row],[Electricidad y Calor (kilotoneladas CO₂e)]]-AG398,0),0)</f>
        <v>600</v>
      </c>
      <c r="AI399">
        <f>IF(A398=Emisiones_CO2_CO2eq_LA[[#This Row],[País]],IFERROR(((Emisiones_CO2_CO2eq_LA[[#This Row],[Electricidad y Calor (kilotoneladas CO₂e)]]-AG398)/AG398)*100,0),0)</f>
        <v>33.333333333333329</v>
      </c>
      <c r="AJ399">
        <v>0.67057837384744301</v>
      </c>
    </row>
    <row r="400" spans="1:36" x14ac:dyDescent="0.25">
      <c r="A400" t="s">
        <v>264</v>
      </c>
      <c r="B400" t="s">
        <v>465</v>
      </c>
      <c r="C400" t="s">
        <v>265</v>
      </c>
      <c r="D400">
        <v>2010</v>
      </c>
      <c r="E400">
        <v>700</v>
      </c>
      <c r="F400">
        <f>IF(A399=Emisiones_CO2_CO2eq_LA[[#This Row],[País]],IFERROR(Emisiones_CO2_CO2eq_LA[[#This Row],[Edificios (kilotoneladas CO₂e)]]-E399,0),0)</f>
        <v>200</v>
      </c>
      <c r="G400">
        <f>IF(A399=Emisiones_CO2_CO2eq_LA[[#This Row],[País]],IFERROR(((Emisiones_CO2_CO2eq_LA[[#This Row],[Edificios (kilotoneladas CO₂e)]]-E399)/E399)*100,0),0)</f>
        <v>40</v>
      </c>
      <c r="H400">
        <v>0.192149327477353</v>
      </c>
      <c r="I400">
        <v>590</v>
      </c>
      <c r="J400">
        <f>IF(A399=Emisiones_CO2_CO2eq_LA[[#This Row],[País]],IFERROR(Emisiones_CO2_CO2eq_LA[[#This Row],[Industria (kilotoneladas CO₂e)]]-I399,0),0)</f>
        <v>-70</v>
      </c>
      <c r="K400">
        <f>IF(A399=Emisiones_CO2_CO2eq_LA[[#This Row],[País]],IFERROR(((Emisiones_CO2_CO2eq_LA[[#This Row],[Industria (kilotoneladas CO₂e)]]-I399)/I399)*100,0),0)</f>
        <v>-10.606060606060606</v>
      </c>
      <c r="L400">
        <v>0.16195443315948299</v>
      </c>
      <c r="M400">
        <v>8180</v>
      </c>
      <c r="N400">
        <f>IF(A399=Emisiones_CO2_CO2eq_LA[[#This Row],[País]],IFERROR(Emisiones_CO2_CO2eq_LA[[#This Row],[UCTUS (kilotoneladas CO₂e)]]-M399,0),0)</f>
        <v>0</v>
      </c>
      <c r="O400">
        <f>IF(A399=Emisiones_CO2_CO2eq_LA[[#This Row],[País]],IFERROR(((Emisiones_CO2_CO2eq_LA[[#This Row],[UCTUS (kilotoneladas CO₂e)]]-M399)/M399)*100,0),0)</f>
        <v>0</v>
      </c>
      <c r="P400">
        <v>2.2454021410924998</v>
      </c>
      <c r="Q400">
        <v>0</v>
      </c>
      <c r="R400">
        <f>IF(A399=Emisiones_CO2_CO2eq_LA[[#This Row],[País]],IFERROR(Emisiones_CO2_CO2eq_LA[[#This Row],[Otras Quemas de Combustible (kilotoneladas CO₂e)]]-Q399,0),0)</f>
        <v>0</v>
      </c>
      <c r="S400">
        <f>IF(A399=Emisiones_CO2_CO2eq_LA[[#This Row],[País]],IFERROR(((Emisiones_CO2_CO2eq_LA[[#This Row],[Otras Quemas de Combustible (kilotoneladas CO₂e)]]-Q399)/Q399)*100,0),0)</f>
        <v>0</v>
      </c>
      <c r="T400" s="5"/>
      <c r="U400">
        <v>3500</v>
      </c>
      <c r="V400">
        <f>IF(A399=Emisiones_CO2_CO2eq_LA[[#This Row],[País]],IFERROR(Emisiones_CO2_CO2eq_LA[[#This Row],[Transporte (kilotoneladas CO₂e)]]-U399,0),0)</f>
        <v>100</v>
      </c>
      <c r="W400">
        <f>IF(A399=Emisiones_CO2_CO2eq_LA[[#This Row],[País]],IFERROR(((Emisiones_CO2_CO2eq_LA[[#This Row],[Transporte (kilotoneladas CO₂e)]]-U399)/U399)*100,0),0)</f>
        <v>2.9411764705882351</v>
      </c>
      <c r="X400">
        <v>0.96074663738676902</v>
      </c>
      <c r="Y400">
        <v>1800</v>
      </c>
      <c r="Z400">
        <f>IF(A399=Emisiones_CO2_CO2eq_LA[[#This Row],[País]],IFERROR(Emisiones_CO2_CO2eq_LA[[#This Row],[Manufactura y Construcción (kilotoneladas CO₂e)]]-Y399,0),0)</f>
        <v>100</v>
      </c>
      <c r="AA400">
        <f>IF(A399=Emisiones_CO2_CO2eq_LA[[#This Row],[País]],IFERROR(((Emisiones_CO2_CO2eq_LA[[#This Row],[Manufactura y Construcción (kilotoneladas CO₂e)]]-Y399)/Y399)*100,0),0)</f>
        <v>5.8823529411764701</v>
      </c>
      <c r="AB400">
        <v>0.494098270656052</v>
      </c>
      <c r="AC400">
        <v>0</v>
      </c>
      <c r="AD400">
        <f>IF(A399=Emisiones_CO2_CO2eq_LA[[#This Row],[País]],IFERROR(Emisiones_CO2_CO2eq_LA[[#This Row],[Emisiones Fugitivas (kilotoneladas CO₂e)]]-AC399,0),0)</f>
        <v>0</v>
      </c>
      <c r="AE400">
        <f>IF(A399=Emisiones_CO2_CO2eq_LA[[#This Row],[País]],IFERROR(((Emisiones_CO2_CO2eq_LA[[#This Row],[Emisiones Fugitivas (kilotoneladas CO₂e)]]-AC399)/AC399)*100,0),0)</f>
        <v>0</v>
      </c>
      <c r="AF400">
        <v>0</v>
      </c>
      <c r="AG400">
        <v>2700</v>
      </c>
      <c r="AH400">
        <f>IF(A399=Emisiones_CO2_CO2eq_LA[[#This Row],[País]],IFERROR(Emisiones_CO2_CO2eq_LA[[#This Row],[Electricidad y Calor (kilotoneladas CO₂e)]]-AG399,0),0)</f>
        <v>300</v>
      </c>
      <c r="AI400">
        <f>IF(A399=Emisiones_CO2_CO2eq_LA[[#This Row],[País]],IFERROR(((Emisiones_CO2_CO2eq_LA[[#This Row],[Electricidad y Calor (kilotoneladas CO₂e)]]-AG399)/AG399)*100,0),0)</f>
        <v>12.5</v>
      </c>
      <c r="AJ400">
        <v>0.74114740598407902</v>
      </c>
    </row>
    <row r="401" spans="1:36" x14ac:dyDescent="0.25">
      <c r="A401" t="s">
        <v>264</v>
      </c>
      <c r="B401" t="s">
        <v>465</v>
      </c>
      <c r="C401" t="s">
        <v>265</v>
      </c>
      <c r="D401">
        <v>2011</v>
      </c>
      <c r="E401">
        <v>600</v>
      </c>
      <c r="F401">
        <f>IF(A400=Emisiones_CO2_CO2eq_LA[[#This Row],[País]],IFERROR(Emisiones_CO2_CO2eq_LA[[#This Row],[Edificios (kilotoneladas CO₂e)]]-E400,0),0)</f>
        <v>-100</v>
      </c>
      <c r="G401">
        <f>IF(A400=Emisiones_CO2_CO2eq_LA[[#This Row],[País]],IFERROR(((Emisiones_CO2_CO2eq_LA[[#This Row],[Edificios (kilotoneladas CO₂e)]]-E400)/E400)*100,0),0)</f>
        <v>-14.285714285714285</v>
      </c>
      <c r="H401">
        <v>0.161899622234214</v>
      </c>
      <c r="I401">
        <v>690</v>
      </c>
      <c r="J401">
        <f>IF(A400=Emisiones_CO2_CO2eq_LA[[#This Row],[País]],IFERROR(Emisiones_CO2_CO2eq_LA[[#This Row],[Industria (kilotoneladas CO₂e)]]-I400,0),0)</f>
        <v>100</v>
      </c>
      <c r="K401">
        <f>IF(A400=Emisiones_CO2_CO2eq_LA[[#This Row],[País]],IFERROR(((Emisiones_CO2_CO2eq_LA[[#This Row],[Industria (kilotoneladas CO₂e)]]-I400)/I400)*100,0),0)</f>
        <v>16.949152542372879</v>
      </c>
      <c r="L401">
        <v>0.18618456556934601</v>
      </c>
      <c r="M401">
        <v>8180</v>
      </c>
      <c r="N401">
        <f>IF(A400=Emisiones_CO2_CO2eq_LA[[#This Row],[País]],IFERROR(Emisiones_CO2_CO2eq_LA[[#This Row],[UCTUS (kilotoneladas CO₂e)]]-M400,0),0)</f>
        <v>0</v>
      </c>
      <c r="O401">
        <f>IF(A400=Emisiones_CO2_CO2eq_LA[[#This Row],[País]],IFERROR(((Emisiones_CO2_CO2eq_LA[[#This Row],[UCTUS (kilotoneladas CO₂e)]]-M400)/M400)*100,0),0)</f>
        <v>0</v>
      </c>
      <c r="P401">
        <v>2.2072315164597902</v>
      </c>
      <c r="Q401">
        <v>0</v>
      </c>
      <c r="R401">
        <f>IF(A400=Emisiones_CO2_CO2eq_LA[[#This Row],[País]],IFERROR(Emisiones_CO2_CO2eq_LA[[#This Row],[Otras Quemas de Combustible (kilotoneladas CO₂e)]]-Q400,0),0)</f>
        <v>0</v>
      </c>
      <c r="S401">
        <f>IF(A400=Emisiones_CO2_CO2eq_LA[[#This Row],[País]],IFERROR(((Emisiones_CO2_CO2eq_LA[[#This Row],[Otras Quemas de Combustible (kilotoneladas CO₂e)]]-Q400)/Q400)*100,0),0)</f>
        <v>0</v>
      </c>
      <c r="T401" s="5"/>
      <c r="U401">
        <v>3600</v>
      </c>
      <c r="V401">
        <f>IF(A400=Emisiones_CO2_CO2eq_LA[[#This Row],[País]],IFERROR(Emisiones_CO2_CO2eq_LA[[#This Row],[Transporte (kilotoneladas CO₂e)]]-U400,0),0)</f>
        <v>100</v>
      </c>
      <c r="W401">
        <f>IF(A400=Emisiones_CO2_CO2eq_LA[[#This Row],[País]],IFERROR(((Emisiones_CO2_CO2eq_LA[[#This Row],[Transporte (kilotoneladas CO₂e)]]-U400)/U400)*100,0),0)</f>
        <v>2.8571428571428572</v>
      </c>
      <c r="X401">
        <v>0.97139773340528801</v>
      </c>
      <c r="Y401">
        <v>2100</v>
      </c>
      <c r="Z401">
        <f>IF(A400=Emisiones_CO2_CO2eq_LA[[#This Row],[País]],IFERROR(Emisiones_CO2_CO2eq_LA[[#This Row],[Manufactura y Construcción (kilotoneladas CO₂e)]]-Y400,0),0)</f>
        <v>300</v>
      </c>
      <c r="AA401">
        <f>IF(A400=Emisiones_CO2_CO2eq_LA[[#This Row],[País]],IFERROR(((Emisiones_CO2_CO2eq_LA[[#This Row],[Manufactura y Construcción (kilotoneladas CO₂e)]]-Y400)/Y400)*100,0),0)</f>
        <v>16.666666666666664</v>
      </c>
      <c r="AB401">
        <v>0.56664867781975103</v>
      </c>
      <c r="AC401">
        <v>0</v>
      </c>
      <c r="AD401">
        <f>IF(A400=Emisiones_CO2_CO2eq_LA[[#This Row],[País]],IFERROR(Emisiones_CO2_CO2eq_LA[[#This Row],[Emisiones Fugitivas (kilotoneladas CO₂e)]]-AC400,0),0)</f>
        <v>0</v>
      </c>
      <c r="AE401">
        <f>IF(A400=Emisiones_CO2_CO2eq_LA[[#This Row],[País]],IFERROR(((Emisiones_CO2_CO2eq_LA[[#This Row],[Emisiones Fugitivas (kilotoneladas CO₂e)]]-AC400)/AC400)*100,0),0)</f>
        <v>0</v>
      </c>
      <c r="AF401">
        <v>0</v>
      </c>
      <c r="AG401">
        <v>3100</v>
      </c>
      <c r="AH401">
        <f>IF(A400=Emisiones_CO2_CO2eq_LA[[#This Row],[País]],IFERROR(Emisiones_CO2_CO2eq_LA[[#This Row],[Electricidad y Calor (kilotoneladas CO₂e)]]-AG400,0),0)</f>
        <v>400</v>
      </c>
      <c r="AI401">
        <f>IF(A400=Emisiones_CO2_CO2eq_LA[[#This Row],[País]],IFERROR(((Emisiones_CO2_CO2eq_LA[[#This Row],[Electricidad y Calor (kilotoneladas CO₂e)]]-AG400)/AG400)*100,0),0)</f>
        <v>14.814814814814813</v>
      </c>
      <c r="AJ401">
        <v>0.83648138154344298</v>
      </c>
    </row>
    <row r="402" spans="1:36" x14ac:dyDescent="0.25">
      <c r="A402" t="s">
        <v>264</v>
      </c>
      <c r="B402" t="s">
        <v>465</v>
      </c>
      <c r="C402" t="s">
        <v>265</v>
      </c>
      <c r="D402">
        <v>2012</v>
      </c>
      <c r="E402">
        <v>600</v>
      </c>
      <c r="F402">
        <f>IF(A401=Emisiones_CO2_CO2eq_LA[[#This Row],[País]],IFERROR(Emisiones_CO2_CO2eq_LA[[#This Row],[Edificios (kilotoneladas CO₂e)]]-E401,0),0)</f>
        <v>0</v>
      </c>
      <c r="G402">
        <f>IF(A401=Emisiones_CO2_CO2eq_LA[[#This Row],[País]],IFERROR(((Emisiones_CO2_CO2eq_LA[[#This Row],[Edificios (kilotoneladas CO₂e)]]-E401)/E401)*100,0),0)</f>
        <v>0</v>
      </c>
      <c r="H402">
        <v>0.15910898965791501</v>
      </c>
      <c r="I402">
        <v>900</v>
      </c>
      <c r="J402">
        <f>IF(A401=Emisiones_CO2_CO2eq_LA[[#This Row],[País]],IFERROR(Emisiones_CO2_CO2eq_LA[[#This Row],[Industria (kilotoneladas CO₂e)]]-I401,0),0)</f>
        <v>210</v>
      </c>
      <c r="K402">
        <f>IF(A401=Emisiones_CO2_CO2eq_LA[[#This Row],[País]],IFERROR(((Emisiones_CO2_CO2eq_LA[[#This Row],[Industria (kilotoneladas CO₂e)]]-I401)/I401)*100,0),0)</f>
        <v>30.434782608695656</v>
      </c>
      <c r="L402">
        <v>0.238663484486873</v>
      </c>
      <c r="M402">
        <v>8289.9999999999891</v>
      </c>
      <c r="N402">
        <f>IF(A401=Emisiones_CO2_CO2eq_LA[[#This Row],[País]],IFERROR(Emisiones_CO2_CO2eq_LA[[#This Row],[UCTUS (kilotoneladas CO₂e)]]-M401,0),0)</f>
        <v>109.99999999998909</v>
      </c>
      <c r="O402">
        <f>IF(A401=Emisiones_CO2_CO2eq_LA[[#This Row],[País]],IFERROR(((Emisiones_CO2_CO2eq_LA[[#This Row],[UCTUS (kilotoneladas CO₂e)]]-M401)/M401)*100,0),0)</f>
        <v>1.3447432762834852</v>
      </c>
      <c r="P402">
        <v>2.1983558737735298</v>
      </c>
      <c r="Q402">
        <v>0</v>
      </c>
      <c r="R402">
        <f>IF(A401=Emisiones_CO2_CO2eq_LA[[#This Row],[País]],IFERROR(Emisiones_CO2_CO2eq_LA[[#This Row],[Otras Quemas de Combustible (kilotoneladas CO₂e)]]-Q401,0),0)</f>
        <v>0</v>
      </c>
      <c r="S402">
        <f>IF(A401=Emisiones_CO2_CO2eq_LA[[#This Row],[País]],IFERROR(((Emisiones_CO2_CO2eq_LA[[#This Row],[Otras Quemas de Combustible (kilotoneladas CO₂e)]]-Q401)/Q401)*100,0),0)</f>
        <v>0</v>
      </c>
      <c r="T402" s="5"/>
      <c r="U402">
        <v>3700</v>
      </c>
      <c r="V402">
        <f>IF(A401=Emisiones_CO2_CO2eq_LA[[#This Row],[País]],IFERROR(Emisiones_CO2_CO2eq_LA[[#This Row],[Transporte (kilotoneladas CO₂e)]]-U401,0),0)</f>
        <v>100</v>
      </c>
      <c r="W402">
        <f>IF(A401=Emisiones_CO2_CO2eq_LA[[#This Row],[País]],IFERROR(((Emisiones_CO2_CO2eq_LA[[#This Row],[Transporte (kilotoneladas CO₂e)]]-U401)/U401)*100,0),0)</f>
        <v>2.7777777777777777</v>
      </c>
      <c r="X402">
        <v>0.98117210289047996</v>
      </c>
      <c r="Y402">
        <v>2600</v>
      </c>
      <c r="Z402">
        <f>IF(A401=Emisiones_CO2_CO2eq_LA[[#This Row],[País]],IFERROR(Emisiones_CO2_CO2eq_LA[[#This Row],[Manufactura y Construcción (kilotoneladas CO₂e)]]-Y401,0),0)</f>
        <v>500</v>
      </c>
      <c r="AA402">
        <f>IF(A401=Emisiones_CO2_CO2eq_LA[[#This Row],[País]],IFERROR(((Emisiones_CO2_CO2eq_LA[[#This Row],[Manufactura y Construcción (kilotoneladas CO₂e)]]-Y401)/Y401)*100,0),0)</f>
        <v>23.809523809523807</v>
      </c>
      <c r="AB402">
        <v>0.68947228851763398</v>
      </c>
      <c r="AC402">
        <v>0</v>
      </c>
      <c r="AD402">
        <f>IF(A401=Emisiones_CO2_CO2eq_LA[[#This Row],[País]],IFERROR(Emisiones_CO2_CO2eq_LA[[#This Row],[Emisiones Fugitivas (kilotoneladas CO₂e)]]-AC401,0),0)</f>
        <v>0</v>
      </c>
      <c r="AE402">
        <f>IF(A401=Emisiones_CO2_CO2eq_LA[[#This Row],[País]],IFERROR(((Emisiones_CO2_CO2eq_LA[[#This Row],[Emisiones Fugitivas (kilotoneladas CO₂e)]]-AC401)/AC401)*100,0),0)</f>
        <v>0</v>
      </c>
      <c r="AF402">
        <v>0</v>
      </c>
      <c r="AG402">
        <v>2800</v>
      </c>
      <c r="AH402">
        <f>IF(A401=Emisiones_CO2_CO2eq_LA[[#This Row],[País]],IFERROR(Emisiones_CO2_CO2eq_LA[[#This Row],[Electricidad y Calor (kilotoneladas CO₂e)]]-AG401,0),0)</f>
        <v>-300</v>
      </c>
      <c r="AI402">
        <f>IF(A401=Emisiones_CO2_CO2eq_LA[[#This Row],[País]],IFERROR(((Emisiones_CO2_CO2eq_LA[[#This Row],[Electricidad y Calor (kilotoneladas CO₂e)]]-AG401)/AG401)*100,0),0)</f>
        <v>-9.67741935483871</v>
      </c>
      <c r="AJ402">
        <v>0.74250861840360605</v>
      </c>
    </row>
    <row r="403" spans="1:36" x14ac:dyDescent="0.25">
      <c r="A403" t="s">
        <v>264</v>
      </c>
      <c r="B403" t="s">
        <v>465</v>
      </c>
      <c r="C403" t="s">
        <v>265</v>
      </c>
      <c r="D403">
        <v>2013</v>
      </c>
      <c r="E403">
        <v>700</v>
      </c>
      <c r="F403">
        <f>IF(A402=Emisiones_CO2_CO2eq_LA[[#This Row],[País]],IFERROR(Emisiones_CO2_CO2eq_LA[[#This Row],[Edificios (kilotoneladas CO₂e)]]-E402,0),0)</f>
        <v>100</v>
      </c>
      <c r="G403">
        <f>IF(A402=Emisiones_CO2_CO2eq_LA[[#This Row],[País]],IFERROR(((Emisiones_CO2_CO2eq_LA[[#This Row],[Edificios (kilotoneladas CO₂e)]]-E402)/E402)*100,0),0)</f>
        <v>16.666666666666664</v>
      </c>
      <c r="H403">
        <v>0.18252933507170699</v>
      </c>
      <c r="I403">
        <v>920</v>
      </c>
      <c r="J403">
        <f>IF(A402=Emisiones_CO2_CO2eq_LA[[#This Row],[País]],IFERROR(Emisiones_CO2_CO2eq_LA[[#This Row],[Industria (kilotoneladas CO₂e)]]-I402,0),0)</f>
        <v>20</v>
      </c>
      <c r="K403">
        <f>IF(A402=Emisiones_CO2_CO2eq_LA[[#This Row],[País]],IFERROR(((Emisiones_CO2_CO2eq_LA[[#This Row],[Industria (kilotoneladas CO₂e)]]-I402)/I402)*100,0),0)</f>
        <v>2.2222222222222223</v>
      </c>
      <c r="L403">
        <v>0.239895697522816</v>
      </c>
      <c r="M403">
        <v>8289.9999999999891</v>
      </c>
      <c r="N403">
        <f>IF(A402=Emisiones_CO2_CO2eq_LA[[#This Row],[País]],IFERROR(Emisiones_CO2_CO2eq_LA[[#This Row],[UCTUS (kilotoneladas CO₂e)]]-M402,0),0)</f>
        <v>0</v>
      </c>
      <c r="O403">
        <f>IF(A402=Emisiones_CO2_CO2eq_LA[[#This Row],[País]],IFERROR(((Emisiones_CO2_CO2eq_LA[[#This Row],[UCTUS (kilotoneladas CO₂e)]]-M402)/M402)*100,0),0)</f>
        <v>0</v>
      </c>
      <c r="P403">
        <v>2.1616688396349399</v>
      </c>
      <c r="Q403">
        <v>0</v>
      </c>
      <c r="R403">
        <f>IF(A402=Emisiones_CO2_CO2eq_LA[[#This Row],[País]],IFERROR(Emisiones_CO2_CO2eq_LA[[#This Row],[Otras Quemas de Combustible (kilotoneladas CO₂e)]]-Q402,0),0)</f>
        <v>0</v>
      </c>
      <c r="S403">
        <f>IF(A402=Emisiones_CO2_CO2eq_LA[[#This Row],[País]],IFERROR(((Emisiones_CO2_CO2eq_LA[[#This Row],[Otras Quemas de Combustible (kilotoneladas CO₂e)]]-Q402)/Q402)*100,0),0)</f>
        <v>0</v>
      </c>
      <c r="T403" s="5"/>
      <c r="U403">
        <v>3700</v>
      </c>
      <c r="V403">
        <f>IF(A402=Emisiones_CO2_CO2eq_LA[[#This Row],[País]],IFERROR(Emisiones_CO2_CO2eq_LA[[#This Row],[Transporte (kilotoneladas CO₂e)]]-U402,0),0)</f>
        <v>0</v>
      </c>
      <c r="W403">
        <f>IF(A402=Emisiones_CO2_CO2eq_LA[[#This Row],[País]],IFERROR(((Emisiones_CO2_CO2eq_LA[[#This Row],[Transporte (kilotoneladas CO₂e)]]-U402)/U402)*100,0),0)</f>
        <v>0</v>
      </c>
      <c r="X403">
        <v>0.964797913950456</v>
      </c>
      <c r="Y403">
        <v>2600</v>
      </c>
      <c r="Z403">
        <f>IF(A402=Emisiones_CO2_CO2eq_LA[[#This Row],[País]],IFERROR(Emisiones_CO2_CO2eq_LA[[#This Row],[Manufactura y Construcción (kilotoneladas CO₂e)]]-Y402,0),0)</f>
        <v>0</v>
      </c>
      <c r="AA403">
        <f>IF(A402=Emisiones_CO2_CO2eq_LA[[#This Row],[País]],IFERROR(((Emisiones_CO2_CO2eq_LA[[#This Row],[Manufactura y Construcción (kilotoneladas CO₂e)]]-Y402)/Y402)*100,0),0)</f>
        <v>0</v>
      </c>
      <c r="AB403">
        <v>0.677966101694915</v>
      </c>
      <c r="AC403">
        <v>0</v>
      </c>
      <c r="AD403">
        <f>IF(A402=Emisiones_CO2_CO2eq_LA[[#This Row],[País]],IFERROR(Emisiones_CO2_CO2eq_LA[[#This Row],[Emisiones Fugitivas (kilotoneladas CO₂e)]]-AC402,0),0)</f>
        <v>0</v>
      </c>
      <c r="AE403">
        <f>IF(A402=Emisiones_CO2_CO2eq_LA[[#This Row],[País]],IFERROR(((Emisiones_CO2_CO2eq_LA[[#This Row],[Emisiones Fugitivas (kilotoneladas CO₂e)]]-AC402)/AC402)*100,0),0)</f>
        <v>0</v>
      </c>
      <c r="AF403">
        <v>0</v>
      </c>
      <c r="AG403">
        <v>2900</v>
      </c>
      <c r="AH403">
        <f>IF(A402=Emisiones_CO2_CO2eq_LA[[#This Row],[País]],IFERROR(Emisiones_CO2_CO2eq_LA[[#This Row],[Electricidad y Calor (kilotoneladas CO₂e)]]-AG402,0),0)</f>
        <v>100</v>
      </c>
      <c r="AI403">
        <f>IF(A402=Emisiones_CO2_CO2eq_LA[[#This Row],[País]],IFERROR(((Emisiones_CO2_CO2eq_LA[[#This Row],[Electricidad y Calor (kilotoneladas CO₂e)]]-AG402)/AG402)*100,0),0)</f>
        <v>3.5714285714285712</v>
      </c>
      <c r="AJ403">
        <v>0.75619295958278998</v>
      </c>
    </row>
    <row r="404" spans="1:36" x14ac:dyDescent="0.25">
      <c r="A404" t="s">
        <v>264</v>
      </c>
      <c r="B404" t="s">
        <v>465</v>
      </c>
      <c r="C404" t="s">
        <v>265</v>
      </c>
      <c r="D404">
        <v>2014</v>
      </c>
      <c r="E404">
        <v>800</v>
      </c>
      <c r="F404">
        <f>IF(A403=Emisiones_CO2_CO2eq_LA[[#This Row],[País]],IFERROR(Emisiones_CO2_CO2eq_LA[[#This Row],[Edificios (kilotoneladas CO₂e)]]-E403,0),0)</f>
        <v>100</v>
      </c>
      <c r="G404">
        <f>IF(A403=Emisiones_CO2_CO2eq_LA[[#This Row],[País]],IFERROR(((Emisiones_CO2_CO2eq_LA[[#This Row],[Edificios (kilotoneladas CO₂e)]]-E403)/E403)*100,0),0)</f>
        <v>14.285714285714285</v>
      </c>
      <c r="H404">
        <v>0.20507562163547799</v>
      </c>
      <c r="I404">
        <v>850</v>
      </c>
      <c r="J404">
        <f>IF(A403=Emisiones_CO2_CO2eq_LA[[#This Row],[País]],IFERROR(Emisiones_CO2_CO2eq_LA[[#This Row],[Industria (kilotoneladas CO₂e)]]-I403,0),0)</f>
        <v>-70</v>
      </c>
      <c r="K404">
        <f>IF(A403=Emisiones_CO2_CO2eq_LA[[#This Row],[País]],IFERROR(((Emisiones_CO2_CO2eq_LA[[#This Row],[Industria (kilotoneladas CO₂e)]]-I403)/I403)*100,0),0)</f>
        <v>-7.608695652173914</v>
      </c>
      <c r="L404">
        <v>0.21789284798769501</v>
      </c>
      <c r="M404">
        <v>8180</v>
      </c>
      <c r="N404">
        <f>IF(A403=Emisiones_CO2_CO2eq_LA[[#This Row],[País]],IFERROR(Emisiones_CO2_CO2eq_LA[[#This Row],[UCTUS (kilotoneladas CO₂e)]]-M403,0),0)</f>
        <v>-109.99999999998909</v>
      </c>
      <c r="O404">
        <f>IF(A403=Emisiones_CO2_CO2eq_LA[[#This Row],[País]],IFERROR(((Emisiones_CO2_CO2eq_LA[[#This Row],[UCTUS (kilotoneladas CO₂e)]]-M403)/M403)*100,0),0)</f>
        <v>-1.3268998793726083</v>
      </c>
      <c r="P404">
        <v>2.09689823122276</v>
      </c>
      <c r="Q404">
        <v>100</v>
      </c>
      <c r="R404">
        <f>IF(A403=Emisiones_CO2_CO2eq_LA[[#This Row],[País]],IFERROR(Emisiones_CO2_CO2eq_LA[[#This Row],[Otras Quemas de Combustible (kilotoneladas CO₂e)]]-Q403,0),0)</f>
        <v>100</v>
      </c>
      <c r="S404">
        <f>IF(A403=Emisiones_CO2_CO2eq_LA[[#This Row],[País]],IFERROR(((Emisiones_CO2_CO2eq_LA[[#This Row],[Otras Quemas de Combustible (kilotoneladas CO₂e)]]-Q403)/Q403)*100,0),0)</f>
        <v>0</v>
      </c>
      <c r="T404">
        <v>0.03</v>
      </c>
      <c r="U404">
        <v>3900</v>
      </c>
      <c r="V404">
        <f>IF(A403=Emisiones_CO2_CO2eq_LA[[#This Row],[País]],IFERROR(Emisiones_CO2_CO2eq_LA[[#This Row],[Transporte (kilotoneladas CO₂e)]]-U403,0),0)</f>
        <v>200</v>
      </c>
      <c r="W404">
        <f>IF(A403=Emisiones_CO2_CO2eq_LA[[#This Row],[País]],IFERROR(((Emisiones_CO2_CO2eq_LA[[#This Row],[Transporte (kilotoneladas CO₂e)]]-U403)/U403)*100,0),0)</f>
        <v>5.4054054054054053</v>
      </c>
      <c r="X404">
        <v>0.99974365547295496</v>
      </c>
      <c r="Y404">
        <v>2600</v>
      </c>
      <c r="Z404">
        <f>IF(A403=Emisiones_CO2_CO2eq_LA[[#This Row],[País]],IFERROR(Emisiones_CO2_CO2eq_LA[[#This Row],[Manufactura y Construcción (kilotoneladas CO₂e)]]-Y403,0),0)</f>
        <v>0</v>
      </c>
      <c r="AA404">
        <f>IF(A403=Emisiones_CO2_CO2eq_LA[[#This Row],[País]],IFERROR(((Emisiones_CO2_CO2eq_LA[[#This Row],[Manufactura y Construcción (kilotoneladas CO₂e)]]-Y403)/Y403)*100,0),0)</f>
        <v>0</v>
      </c>
      <c r="AB404">
        <v>0.66649577031530305</v>
      </c>
      <c r="AC404">
        <v>0</v>
      </c>
      <c r="AD404">
        <f>IF(A403=Emisiones_CO2_CO2eq_LA[[#This Row],[País]],IFERROR(Emisiones_CO2_CO2eq_LA[[#This Row],[Emisiones Fugitivas (kilotoneladas CO₂e)]]-AC403,0),0)</f>
        <v>0</v>
      </c>
      <c r="AE404">
        <f>IF(A403=Emisiones_CO2_CO2eq_LA[[#This Row],[País]],IFERROR(((Emisiones_CO2_CO2eq_LA[[#This Row],[Emisiones Fugitivas (kilotoneladas CO₂e)]]-AC403)/AC403)*100,0),0)</f>
        <v>0</v>
      </c>
      <c r="AF404">
        <v>0</v>
      </c>
      <c r="AG404">
        <v>3300</v>
      </c>
      <c r="AH404">
        <f>IF(A403=Emisiones_CO2_CO2eq_LA[[#This Row],[País]],IFERROR(Emisiones_CO2_CO2eq_LA[[#This Row],[Electricidad y Calor (kilotoneladas CO₂e)]]-AG403,0),0)</f>
        <v>400</v>
      </c>
      <c r="AI404">
        <f>IF(A403=Emisiones_CO2_CO2eq_LA[[#This Row],[País]],IFERROR(((Emisiones_CO2_CO2eq_LA[[#This Row],[Electricidad y Calor (kilotoneladas CO₂e)]]-AG403)/AG403)*100,0),0)</f>
        <v>13.793103448275861</v>
      </c>
      <c r="AJ404">
        <v>0.84593693924634705</v>
      </c>
    </row>
    <row r="405" spans="1:36" x14ac:dyDescent="0.25">
      <c r="A405" t="s">
        <v>264</v>
      </c>
      <c r="B405" t="s">
        <v>465</v>
      </c>
      <c r="C405" t="s">
        <v>265</v>
      </c>
      <c r="D405">
        <v>2015</v>
      </c>
      <c r="E405">
        <v>800</v>
      </c>
      <c r="F405">
        <f>IF(A404=Emisiones_CO2_CO2eq_LA[[#This Row],[País]],IFERROR(Emisiones_CO2_CO2eq_LA[[#This Row],[Edificios (kilotoneladas CO₂e)]]-E404,0),0)</f>
        <v>0</v>
      </c>
      <c r="G405">
        <f>IF(A404=Emisiones_CO2_CO2eq_LA[[#This Row],[País]],IFERROR(((Emisiones_CO2_CO2eq_LA[[#This Row],[Edificios (kilotoneladas CO₂e)]]-E404)/E404)*100,0),0)</f>
        <v>0</v>
      </c>
      <c r="H405">
        <v>0.20161290322580599</v>
      </c>
      <c r="I405">
        <v>850</v>
      </c>
      <c r="J405">
        <f>IF(A404=Emisiones_CO2_CO2eq_LA[[#This Row],[País]],IFERROR(Emisiones_CO2_CO2eq_LA[[#This Row],[Industria (kilotoneladas CO₂e)]]-I404,0),0)</f>
        <v>0</v>
      </c>
      <c r="K405">
        <f>IF(A404=Emisiones_CO2_CO2eq_LA[[#This Row],[País]],IFERROR(((Emisiones_CO2_CO2eq_LA[[#This Row],[Industria (kilotoneladas CO₂e)]]-I404)/I404)*100,0),0)</f>
        <v>0</v>
      </c>
      <c r="L405">
        <v>0.21421370967741901</v>
      </c>
      <c r="M405">
        <v>8400</v>
      </c>
      <c r="N405">
        <f>IF(A404=Emisiones_CO2_CO2eq_LA[[#This Row],[País]],IFERROR(Emisiones_CO2_CO2eq_LA[[#This Row],[UCTUS (kilotoneladas CO₂e)]]-M404,0),0)</f>
        <v>220</v>
      </c>
      <c r="O405">
        <f>IF(A404=Emisiones_CO2_CO2eq_LA[[#This Row],[País]],IFERROR(((Emisiones_CO2_CO2eq_LA[[#This Row],[UCTUS (kilotoneladas CO₂e)]]-M404)/M404)*100,0),0)</f>
        <v>2.6894865525672369</v>
      </c>
      <c r="P405">
        <v>2.11693548387096</v>
      </c>
      <c r="Q405">
        <v>100</v>
      </c>
      <c r="R405">
        <f>IF(A404=Emisiones_CO2_CO2eq_LA[[#This Row],[País]],IFERROR(Emisiones_CO2_CO2eq_LA[[#This Row],[Otras Quemas de Combustible (kilotoneladas CO₂e)]]-Q404,0),0)</f>
        <v>0</v>
      </c>
      <c r="S405">
        <f>IF(A404=Emisiones_CO2_CO2eq_LA[[#This Row],[País]],IFERROR(((Emisiones_CO2_CO2eq_LA[[#This Row],[Otras Quemas de Combustible (kilotoneladas CO₂e)]]-Q404)/Q404)*100,0),0)</f>
        <v>0</v>
      </c>
      <c r="T405">
        <v>0.03</v>
      </c>
      <c r="U405">
        <v>4300</v>
      </c>
      <c r="V405">
        <f>IF(A404=Emisiones_CO2_CO2eq_LA[[#This Row],[País]],IFERROR(Emisiones_CO2_CO2eq_LA[[#This Row],[Transporte (kilotoneladas CO₂e)]]-U404,0),0)</f>
        <v>400</v>
      </c>
      <c r="W405">
        <f>IF(A404=Emisiones_CO2_CO2eq_LA[[#This Row],[País]],IFERROR(((Emisiones_CO2_CO2eq_LA[[#This Row],[Transporte (kilotoneladas CO₂e)]]-U404)/U404)*100,0),0)</f>
        <v>10.256410256410255</v>
      </c>
      <c r="X405">
        <v>1.0836693548387</v>
      </c>
      <c r="Y405">
        <v>2400</v>
      </c>
      <c r="Z405">
        <f>IF(A404=Emisiones_CO2_CO2eq_LA[[#This Row],[País]],IFERROR(Emisiones_CO2_CO2eq_LA[[#This Row],[Manufactura y Construcción (kilotoneladas CO₂e)]]-Y404,0),0)</f>
        <v>-200</v>
      </c>
      <c r="AA405">
        <f>IF(A404=Emisiones_CO2_CO2eq_LA[[#This Row],[País]],IFERROR(((Emisiones_CO2_CO2eq_LA[[#This Row],[Manufactura y Construcción (kilotoneladas CO₂e)]]-Y404)/Y404)*100,0),0)</f>
        <v>-7.6923076923076925</v>
      </c>
      <c r="AB405">
        <v>0.60483870967741904</v>
      </c>
      <c r="AC405">
        <v>0</v>
      </c>
      <c r="AD405">
        <f>IF(A404=Emisiones_CO2_CO2eq_LA[[#This Row],[País]],IFERROR(Emisiones_CO2_CO2eq_LA[[#This Row],[Emisiones Fugitivas (kilotoneladas CO₂e)]]-AC404,0),0)</f>
        <v>0</v>
      </c>
      <c r="AE405">
        <f>IF(A404=Emisiones_CO2_CO2eq_LA[[#This Row],[País]],IFERROR(((Emisiones_CO2_CO2eq_LA[[#This Row],[Emisiones Fugitivas (kilotoneladas CO₂e)]]-AC404)/AC404)*100,0),0)</f>
        <v>0</v>
      </c>
      <c r="AF405">
        <v>0</v>
      </c>
      <c r="AG405">
        <v>3200</v>
      </c>
      <c r="AH405">
        <f>IF(A404=Emisiones_CO2_CO2eq_LA[[#This Row],[País]],IFERROR(Emisiones_CO2_CO2eq_LA[[#This Row],[Electricidad y Calor (kilotoneladas CO₂e)]]-AG404,0),0)</f>
        <v>-100</v>
      </c>
      <c r="AI405">
        <f>IF(A404=Emisiones_CO2_CO2eq_LA[[#This Row],[País]],IFERROR(((Emisiones_CO2_CO2eq_LA[[#This Row],[Electricidad y Calor (kilotoneladas CO₂e)]]-AG404)/AG404)*100,0),0)</f>
        <v>-3.0303030303030303</v>
      </c>
      <c r="AJ405">
        <v>0.80645161290322498</v>
      </c>
    </row>
    <row r="406" spans="1:36" x14ac:dyDescent="0.25">
      <c r="A406" t="s">
        <v>264</v>
      </c>
      <c r="B406" t="s">
        <v>465</v>
      </c>
      <c r="C406" t="s">
        <v>265</v>
      </c>
      <c r="D406">
        <v>2016</v>
      </c>
      <c r="E406">
        <v>800</v>
      </c>
      <c r="F406">
        <f>IF(A405=Emisiones_CO2_CO2eq_LA[[#This Row],[País]],IFERROR(Emisiones_CO2_CO2eq_LA[[#This Row],[Edificios (kilotoneladas CO₂e)]]-E405,0),0)</f>
        <v>0</v>
      </c>
      <c r="G406">
        <f>IF(A405=Emisiones_CO2_CO2eq_LA[[#This Row],[País]],IFERROR(((Emisiones_CO2_CO2eq_LA[[#This Row],[Edificios (kilotoneladas CO₂e)]]-E405)/E405)*100,0),0)</f>
        <v>0</v>
      </c>
      <c r="H406">
        <v>0.198166955660143</v>
      </c>
      <c r="I406">
        <v>850</v>
      </c>
      <c r="J406">
        <f>IF(A405=Emisiones_CO2_CO2eq_LA[[#This Row],[País]],IFERROR(Emisiones_CO2_CO2eq_LA[[#This Row],[Industria (kilotoneladas CO₂e)]]-I405,0),0)</f>
        <v>0</v>
      </c>
      <c r="K406">
        <f>IF(A405=Emisiones_CO2_CO2eq_LA[[#This Row],[País]],IFERROR(((Emisiones_CO2_CO2eq_LA[[#This Row],[Industria (kilotoneladas CO₂e)]]-I405)/I405)*100,0),0)</f>
        <v>0</v>
      </c>
      <c r="L406">
        <v>0.210552390388902</v>
      </c>
      <c r="M406">
        <v>8180</v>
      </c>
      <c r="N406">
        <f>IF(A405=Emisiones_CO2_CO2eq_LA[[#This Row],[País]],IFERROR(Emisiones_CO2_CO2eq_LA[[#This Row],[UCTUS (kilotoneladas CO₂e)]]-M405,0),0)</f>
        <v>-220</v>
      </c>
      <c r="O406">
        <f>IF(A405=Emisiones_CO2_CO2eq_LA[[#This Row],[País]],IFERROR(((Emisiones_CO2_CO2eq_LA[[#This Row],[UCTUS (kilotoneladas CO₂e)]]-M405)/M405)*100,0),0)</f>
        <v>-2.6190476190476191</v>
      </c>
      <c r="P406">
        <v>2.0262571216249601</v>
      </c>
      <c r="Q406">
        <v>100</v>
      </c>
      <c r="R406">
        <f>IF(A405=Emisiones_CO2_CO2eq_LA[[#This Row],[País]],IFERROR(Emisiones_CO2_CO2eq_LA[[#This Row],[Otras Quemas de Combustible (kilotoneladas CO₂e)]]-Q405,0),0)</f>
        <v>0</v>
      </c>
      <c r="S406">
        <f>IF(A405=Emisiones_CO2_CO2eq_LA[[#This Row],[País]],IFERROR(((Emisiones_CO2_CO2eq_LA[[#This Row],[Otras Quemas de Combustible (kilotoneladas CO₂e)]]-Q405)/Q405)*100,0),0)</f>
        <v>0</v>
      </c>
      <c r="T406">
        <v>0.02</v>
      </c>
      <c r="U406">
        <v>4700</v>
      </c>
      <c r="V406">
        <f>IF(A405=Emisiones_CO2_CO2eq_LA[[#This Row],[País]],IFERROR(Emisiones_CO2_CO2eq_LA[[#This Row],[Transporte (kilotoneladas CO₂e)]]-U405,0),0)</f>
        <v>400</v>
      </c>
      <c r="W406">
        <f>IF(A405=Emisiones_CO2_CO2eq_LA[[#This Row],[País]],IFERROR(((Emisiones_CO2_CO2eq_LA[[#This Row],[Transporte (kilotoneladas CO₂e)]]-U405)/U405)*100,0),0)</f>
        <v>9.3023255813953494</v>
      </c>
      <c r="X406">
        <v>1.1642308645033399</v>
      </c>
      <c r="Y406">
        <v>2100</v>
      </c>
      <c r="Z406">
        <f>IF(A405=Emisiones_CO2_CO2eq_LA[[#This Row],[País]],IFERROR(Emisiones_CO2_CO2eq_LA[[#This Row],[Manufactura y Construcción (kilotoneladas CO₂e)]]-Y405,0),0)</f>
        <v>-300</v>
      </c>
      <c r="AA406">
        <f>IF(A405=Emisiones_CO2_CO2eq_LA[[#This Row],[País]],IFERROR(((Emisiones_CO2_CO2eq_LA[[#This Row],[Manufactura y Construcción (kilotoneladas CO₂e)]]-Y405)/Y405)*100,0),0)</f>
        <v>-12.5</v>
      </c>
      <c r="AB406">
        <v>0.52018825860787699</v>
      </c>
      <c r="AC406">
        <v>0</v>
      </c>
      <c r="AD406">
        <f>IF(A405=Emisiones_CO2_CO2eq_LA[[#This Row],[País]],IFERROR(Emisiones_CO2_CO2eq_LA[[#This Row],[Emisiones Fugitivas (kilotoneladas CO₂e)]]-AC405,0),0)</f>
        <v>0</v>
      </c>
      <c r="AE406">
        <f>IF(A405=Emisiones_CO2_CO2eq_LA[[#This Row],[País]],IFERROR(((Emisiones_CO2_CO2eq_LA[[#This Row],[Emisiones Fugitivas (kilotoneladas CO₂e)]]-AC405)/AC405)*100,0),0)</f>
        <v>0</v>
      </c>
      <c r="AF406">
        <v>0</v>
      </c>
      <c r="AG406">
        <v>2600</v>
      </c>
      <c r="AH406">
        <f>IF(A405=Emisiones_CO2_CO2eq_LA[[#This Row],[País]],IFERROR(Emisiones_CO2_CO2eq_LA[[#This Row],[Electricidad y Calor (kilotoneladas CO₂e)]]-AG405,0),0)</f>
        <v>-600</v>
      </c>
      <c r="AI406">
        <f>IF(A405=Emisiones_CO2_CO2eq_LA[[#This Row],[País]],IFERROR(((Emisiones_CO2_CO2eq_LA[[#This Row],[Electricidad y Calor (kilotoneladas CO₂e)]]-AG405)/AG405)*100,0),0)</f>
        <v>-18.75</v>
      </c>
      <c r="AJ406">
        <v>0.64404260589546702</v>
      </c>
    </row>
    <row r="407" spans="1:36" x14ac:dyDescent="0.25">
      <c r="A407" t="s">
        <v>268</v>
      </c>
      <c r="B407" t="s">
        <v>268</v>
      </c>
      <c r="C407" t="s">
        <v>269</v>
      </c>
      <c r="D407">
        <v>1990</v>
      </c>
      <c r="E407">
        <v>100</v>
      </c>
      <c r="F407">
        <f>IF(A406=Emisiones_CO2_CO2eq_LA[[#This Row],[País]],IFERROR(Emisiones_CO2_CO2eq_LA[[#This Row],[Edificios (kilotoneladas CO₂e)]]-E406,0),0)</f>
        <v>0</v>
      </c>
      <c r="G407">
        <f>IF(A406=Emisiones_CO2_CO2eq_LA[[#This Row],[País]],IFERROR(((Emisiones_CO2_CO2eq_LA[[#This Row],[Edificios (kilotoneladas CO₂e)]]-E406)/E406)*100,0),0)</f>
        <v>0</v>
      </c>
      <c r="H407">
        <v>2.3679848448969899E-2</v>
      </c>
      <c r="I407">
        <v>150</v>
      </c>
      <c r="J407">
        <f>IF(A406=Emisiones_CO2_CO2eq_LA[[#This Row],[País]],IFERROR(Emisiones_CO2_CO2eq_LA[[#This Row],[Industria (kilotoneladas CO₂e)]]-I406,0),0)</f>
        <v>0</v>
      </c>
      <c r="K407">
        <f>IF(A406=Emisiones_CO2_CO2eq_LA[[#This Row],[País]],IFERROR(((Emisiones_CO2_CO2eq_LA[[#This Row],[Industria (kilotoneladas CO₂e)]]-I406)/I406)*100,0),0)</f>
        <v>0</v>
      </c>
      <c r="L407">
        <v>3.5519772673454797E-2</v>
      </c>
      <c r="M407">
        <v>70660</v>
      </c>
      <c r="N407">
        <f>IF(A406=Emisiones_CO2_CO2eq_LA[[#This Row],[País]],IFERROR(Emisiones_CO2_CO2eq_LA[[#This Row],[UCTUS (kilotoneladas CO₂e)]]-M406,0),0)</f>
        <v>0</v>
      </c>
      <c r="O407">
        <f>IF(A406=Emisiones_CO2_CO2eq_LA[[#This Row],[País]],IFERROR(((Emisiones_CO2_CO2eq_LA[[#This Row],[UCTUS (kilotoneladas CO₂e)]]-M406)/M406)*100,0),0)</f>
        <v>0</v>
      </c>
      <c r="P407">
        <v>16.7321809140421</v>
      </c>
      <c r="Q407">
        <v>0</v>
      </c>
      <c r="R407">
        <f>IF(A406=Emisiones_CO2_CO2eq_LA[[#This Row],[País]],IFERROR(Emisiones_CO2_CO2eq_LA[[#This Row],[Otras Quemas de Combustible (kilotoneladas CO₂e)]]-Q406,0),0)</f>
        <v>0</v>
      </c>
      <c r="S407">
        <f>IF(A406=Emisiones_CO2_CO2eq_LA[[#This Row],[País]],IFERROR(((Emisiones_CO2_CO2eq_LA[[#This Row],[Otras Quemas de Combustible (kilotoneladas CO₂e)]]-Q406)/Q406)*100,0),0)</f>
        <v>0</v>
      </c>
      <c r="T407" s="5"/>
      <c r="U407">
        <v>1600</v>
      </c>
      <c r="V407">
        <f>IF(A406=Emisiones_CO2_CO2eq_LA[[#This Row],[País]],IFERROR(Emisiones_CO2_CO2eq_LA[[#This Row],[Transporte (kilotoneladas CO₂e)]]-U406,0),0)</f>
        <v>0</v>
      </c>
      <c r="W407">
        <f>IF(A406=Emisiones_CO2_CO2eq_LA[[#This Row],[País]],IFERROR(((Emisiones_CO2_CO2eq_LA[[#This Row],[Transporte (kilotoneladas CO₂e)]]-U406)/U406)*100,0),0)</f>
        <v>0</v>
      </c>
      <c r="X407">
        <v>0.378877575183518</v>
      </c>
      <c r="Y407">
        <v>100</v>
      </c>
      <c r="Z407">
        <f>IF(A406=Emisiones_CO2_CO2eq_LA[[#This Row],[País]],IFERROR(Emisiones_CO2_CO2eq_LA[[#This Row],[Manufactura y Construcción (kilotoneladas CO₂e)]]-Y406,0),0)</f>
        <v>0</v>
      </c>
      <c r="AA407">
        <f>IF(A406=Emisiones_CO2_CO2eq_LA[[#This Row],[País]],IFERROR(((Emisiones_CO2_CO2eq_LA[[#This Row],[Manufactura y Construcción (kilotoneladas CO₂e)]]-Y406)/Y406)*100,0),0)</f>
        <v>0</v>
      </c>
      <c r="AB407">
        <v>2.3679848448969899E-2</v>
      </c>
      <c r="AC407">
        <v>0</v>
      </c>
      <c r="AD407">
        <f>IF(A406=Emisiones_CO2_CO2eq_LA[[#This Row],[País]],IFERROR(Emisiones_CO2_CO2eq_LA[[#This Row],[Emisiones Fugitivas (kilotoneladas CO₂e)]]-AC406,0),0)</f>
        <v>0</v>
      </c>
      <c r="AE407">
        <f>IF(A406=Emisiones_CO2_CO2eq_LA[[#This Row],[País]],IFERROR(((Emisiones_CO2_CO2eq_LA[[#This Row],[Emisiones Fugitivas (kilotoneladas CO₂e)]]-AC406)/AC406)*100,0),0)</f>
        <v>0</v>
      </c>
      <c r="AF407">
        <v>0</v>
      </c>
      <c r="AG407">
        <v>0</v>
      </c>
      <c r="AH407">
        <f>IF(A406=Emisiones_CO2_CO2eq_LA[[#This Row],[País]],IFERROR(Emisiones_CO2_CO2eq_LA[[#This Row],[Electricidad y Calor (kilotoneladas CO₂e)]]-AG406,0),0)</f>
        <v>0</v>
      </c>
      <c r="AI407">
        <f>IF(A406=Emisiones_CO2_CO2eq_LA[[#This Row],[País]],IFERROR(((Emisiones_CO2_CO2eq_LA[[#This Row],[Electricidad y Calor (kilotoneladas CO₂e)]]-AG406)/AG406)*100,0),0)</f>
        <v>0</v>
      </c>
      <c r="AJ407">
        <v>0</v>
      </c>
    </row>
    <row r="408" spans="1:36" x14ac:dyDescent="0.25">
      <c r="A408" t="s">
        <v>268</v>
      </c>
      <c r="B408" t="s">
        <v>268</v>
      </c>
      <c r="C408" t="s">
        <v>269</v>
      </c>
      <c r="D408">
        <v>1991</v>
      </c>
      <c r="E408">
        <v>100</v>
      </c>
      <c r="F408">
        <f>IF(A407=Emisiones_CO2_CO2eq_LA[[#This Row],[País]],IFERROR(Emisiones_CO2_CO2eq_LA[[#This Row],[Edificios (kilotoneladas CO₂e)]]-E407,0),0)</f>
        <v>0</v>
      </c>
      <c r="G408">
        <f>IF(A407=Emisiones_CO2_CO2eq_LA[[#This Row],[País]],IFERROR(((Emisiones_CO2_CO2eq_LA[[#This Row],[Edificios (kilotoneladas CO₂e)]]-E407)/E407)*100,0),0)</f>
        <v>0</v>
      </c>
      <c r="H408">
        <v>2.3073373327180399E-2</v>
      </c>
      <c r="I408">
        <v>150</v>
      </c>
      <c r="J408">
        <f>IF(A407=Emisiones_CO2_CO2eq_LA[[#This Row],[País]],IFERROR(Emisiones_CO2_CO2eq_LA[[#This Row],[Industria (kilotoneladas CO₂e)]]-I407,0),0)</f>
        <v>0</v>
      </c>
      <c r="K408">
        <f>IF(A407=Emisiones_CO2_CO2eq_LA[[#This Row],[País]],IFERROR(((Emisiones_CO2_CO2eq_LA[[#This Row],[Industria (kilotoneladas CO₂e)]]-I407)/I407)*100,0),0)</f>
        <v>0</v>
      </c>
      <c r="L408">
        <v>3.4610059990770603E-2</v>
      </c>
      <c r="M408">
        <v>70660</v>
      </c>
      <c r="N408">
        <f>IF(A407=Emisiones_CO2_CO2eq_LA[[#This Row],[País]],IFERROR(Emisiones_CO2_CO2eq_LA[[#This Row],[UCTUS (kilotoneladas CO₂e)]]-M407,0),0)</f>
        <v>0</v>
      </c>
      <c r="O408">
        <f>IF(A407=Emisiones_CO2_CO2eq_LA[[#This Row],[País]],IFERROR(((Emisiones_CO2_CO2eq_LA[[#This Row],[UCTUS (kilotoneladas CO₂e)]]-M407)/M407)*100,0),0)</f>
        <v>0</v>
      </c>
      <c r="P408">
        <v>16.3036455929856</v>
      </c>
      <c r="Q408">
        <v>0</v>
      </c>
      <c r="R408">
        <f>IF(A407=Emisiones_CO2_CO2eq_LA[[#This Row],[País]],IFERROR(Emisiones_CO2_CO2eq_LA[[#This Row],[Otras Quemas de Combustible (kilotoneladas CO₂e)]]-Q407,0),0)</f>
        <v>0</v>
      </c>
      <c r="S408">
        <f>IF(A407=Emisiones_CO2_CO2eq_LA[[#This Row],[País]],IFERROR(((Emisiones_CO2_CO2eq_LA[[#This Row],[Otras Quemas de Combustible (kilotoneladas CO₂e)]]-Q407)/Q407)*100,0),0)</f>
        <v>0</v>
      </c>
      <c r="T408" s="5"/>
      <c r="U408">
        <v>1500</v>
      </c>
      <c r="V408">
        <f>IF(A407=Emisiones_CO2_CO2eq_LA[[#This Row],[País]],IFERROR(Emisiones_CO2_CO2eq_LA[[#This Row],[Transporte (kilotoneladas CO₂e)]]-U407,0),0)</f>
        <v>-100</v>
      </c>
      <c r="W408">
        <f>IF(A407=Emisiones_CO2_CO2eq_LA[[#This Row],[País]],IFERROR(((Emisiones_CO2_CO2eq_LA[[#This Row],[Transporte (kilotoneladas CO₂e)]]-U407)/U407)*100,0),0)</f>
        <v>-6.25</v>
      </c>
      <c r="X408">
        <v>0.34610059990770597</v>
      </c>
      <c r="Y408">
        <v>200</v>
      </c>
      <c r="Z408">
        <f>IF(A407=Emisiones_CO2_CO2eq_LA[[#This Row],[País]],IFERROR(Emisiones_CO2_CO2eq_LA[[#This Row],[Manufactura y Construcción (kilotoneladas CO₂e)]]-Y407,0),0)</f>
        <v>100</v>
      </c>
      <c r="AA408">
        <f>IF(A407=Emisiones_CO2_CO2eq_LA[[#This Row],[País]],IFERROR(((Emisiones_CO2_CO2eq_LA[[#This Row],[Manufactura y Construcción (kilotoneladas CO₂e)]]-Y407)/Y407)*100,0),0)</f>
        <v>100</v>
      </c>
      <c r="AB408">
        <v>4.6146746654360797E-2</v>
      </c>
      <c r="AC408">
        <v>0</v>
      </c>
      <c r="AD408">
        <f>IF(A407=Emisiones_CO2_CO2eq_LA[[#This Row],[País]],IFERROR(Emisiones_CO2_CO2eq_LA[[#This Row],[Emisiones Fugitivas (kilotoneladas CO₂e)]]-AC407,0),0)</f>
        <v>0</v>
      </c>
      <c r="AE408">
        <f>IF(A407=Emisiones_CO2_CO2eq_LA[[#This Row],[País]],IFERROR(((Emisiones_CO2_CO2eq_LA[[#This Row],[Emisiones Fugitivas (kilotoneladas CO₂e)]]-AC407)/AC407)*100,0),0)</f>
        <v>0</v>
      </c>
      <c r="AF408">
        <v>0</v>
      </c>
      <c r="AG408">
        <v>0</v>
      </c>
      <c r="AH408">
        <f>IF(A407=Emisiones_CO2_CO2eq_LA[[#This Row],[País]],IFERROR(Emisiones_CO2_CO2eq_LA[[#This Row],[Electricidad y Calor (kilotoneladas CO₂e)]]-AG407,0),0)</f>
        <v>0</v>
      </c>
      <c r="AI408">
        <f>IF(A407=Emisiones_CO2_CO2eq_LA[[#This Row],[País]],IFERROR(((Emisiones_CO2_CO2eq_LA[[#This Row],[Electricidad y Calor (kilotoneladas CO₂e)]]-AG407)/AG407)*100,0),0)</f>
        <v>0</v>
      </c>
      <c r="AJ408">
        <v>0</v>
      </c>
    </row>
    <row r="409" spans="1:36" x14ac:dyDescent="0.25">
      <c r="A409" t="s">
        <v>268</v>
      </c>
      <c r="B409" t="s">
        <v>268</v>
      </c>
      <c r="C409" t="s">
        <v>269</v>
      </c>
      <c r="D409">
        <v>1992</v>
      </c>
      <c r="E409">
        <v>100</v>
      </c>
      <c r="F409">
        <f>IF(A408=Emisiones_CO2_CO2eq_LA[[#This Row],[País]],IFERROR(Emisiones_CO2_CO2eq_LA[[#This Row],[Edificios (kilotoneladas CO₂e)]]-E408,0),0)</f>
        <v>0</v>
      </c>
      <c r="G409">
        <f>IF(A408=Emisiones_CO2_CO2eq_LA[[#This Row],[País]],IFERROR(((Emisiones_CO2_CO2eq_LA[[#This Row],[Edificios (kilotoneladas CO₂e)]]-E408)/E408)*100,0),0)</f>
        <v>0</v>
      </c>
      <c r="H409">
        <v>2.24971878515185E-2</v>
      </c>
      <c r="I409">
        <v>150</v>
      </c>
      <c r="J409">
        <f>IF(A408=Emisiones_CO2_CO2eq_LA[[#This Row],[País]],IFERROR(Emisiones_CO2_CO2eq_LA[[#This Row],[Industria (kilotoneladas CO₂e)]]-I408,0),0)</f>
        <v>0</v>
      </c>
      <c r="K409">
        <f>IF(A408=Emisiones_CO2_CO2eq_LA[[#This Row],[País]],IFERROR(((Emisiones_CO2_CO2eq_LA[[#This Row],[Industria (kilotoneladas CO₂e)]]-I408)/I408)*100,0),0)</f>
        <v>0</v>
      </c>
      <c r="L409">
        <v>3.37457817772778E-2</v>
      </c>
      <c r="M409">
        <v>70660</v>
      </c>
      <c r="N409">
        <f>IF(A408=Emisiones_CO2_CO2eq_LA[[#This Row],[País]],IFERROR(Emisiones_CO2_CO2eq_LA[[#This Row],[UCTUS (kilotoneladas CO₂e)]]-M408,0),0)</f>
        <v>0</v>
      </c>
      <c r="O409">
        <f>IF(A408=Emisiones_CO2_CO2eq_LA[[#This Row],[País]],IFERROR(((Emisiones_CO2_CO2eq_LA[[#This Row],[UCTUS (kilotoneladas CO₂e)]]-M408)/M408)*100,0),0)</f>
        <v>0</v>
      </c>
      <c r="P409">
        <v>15.896512935883001</v>
      </c>
      <c r="Q409">
        <v>0</v>
      </c>
      <c r="R409">
        <f>IF(A408=Emisiones_CO2_CO2eq_LA[[#This Row],[País]],IFERROR(Emisiones_CO2_CO2eq_LA[[#This Row],[Otras Quemas de Combustible (kilotoneladas CO₂e)]]-Q408,0),0)</f>
        <v>0</v>
      </c>
      <c r="S409">
        <f>IF(A408=Emisiones_CO2_CO2eq_LA[[#This Row],[País]],IFERROR(((Emisiones_CO2_CO2eq_LA[[#This Row],[Otras Quemas de Combustible (kilotoneladas CO₂e)]]-Q408)/Q408)*100,0),0)</f>
        <v>0</v>
      </c>
      <c r="T409" s="5"/>
      <c r="U409">
        <v>1800</v>
      </c>
      <c r="V409">
        <f>IF(A408=Emisiones_CO2_CO2eq_LA[[#This Row],[País]],IFERROR(Emisiones_CO2_CO2eq_LA[[#This Row],[Transporte (kilotoneladas CO₂e)]]-U408,0),0)</f>
        <v>300</v>
      </c>
      <c r="W409">
        <f>IF(A408=Emisiones_CO2_CO2eq_LA[[#This Row],[País]],IFERROR(((Emisiones_CO2_CO2eq_LA[[#This Row],[Transporte (kilotoneladas CO₂e)]]-U408)/U408)*100,0),0)</f>
        <v>20</v>
      </c>
      <c r="X409">
        <v>0.40494938132733399</v>
      </c>
      <c r="Y409">
        <v>200</v>
      </c>
      <c r="Z409">
        <f>IF(A408=Emisiones_CO2_CO2eq_LA[[#This Row],[País]],IFERROR(Emisiones_CO2_CO2eq_LA[[#This Row],[Manufactura y Construcción (kilotoneladas CO₂e)]]-Y408,0),0)</f>
        <v>0</v>
      </c>
      <c r="AA409">
        <f>IF(A408=Emisiones_CO2_CO2eq_LA[[#This Row],[País]],IFERROR(((Emisiones_CO2_CO2eq_LA[[#This Row],[Manufactura y Construcción (kilotoneladas CO₂e)]]-Y408)/Y408)*100,0),0)</f>
        <v>0</v>
      </c>
      <c r="AB409">
        <v>4.4994375703037097E-2</v>
      </c>
      <c r="AC409">
        <v>0</v>
      </c>
      <c r="AD409">
        <f>IF(A408=Emisiones_CO2_CO2eq_LA[[#This Row],[País]],IFERROR(Emisiones_CO2_CO2eq_LA[[#This Row],[Emisiones Fugitivas (kilotoneladas CO₂e)]]-AC408,0),0)</f>
        <v>0</v>
      </c>
      <c r="AE409">
        <f>IF(A408=Emisiones_CO2_CO2eq_LA[[#This Row],[País]],IFERROR(((Emisiones_CO2_CO2eq_LA[[#This Row],[Emisiones Fugitivas (kilotoneladas CO₂e)]]-AC408)/AC408)*100,0),0)</f>
        <v>0</v>
      </c>
      <c r="AF409">
        <v>0</v>
      </c>
      <c r="AG409">
        <v>0</v>
      </c>
      <c r="AH409">
        <f>IF(A408=Emisiones_CO2_CO2eq_LA[[#This Row],[País]],IFERROR(Emisiones_CO2_CO2eq_LA[[#This Row],[Electricidad y Calor (kilotoneladas CO₂e)]]-AG408,0),0)</f>
        <v>0</v>
      </c>
      <c r="AI409">
        <f>IF(A408=Emisiones_CO2_CO2eq_LA[[#This Row],[País]],IFERROR(((Emisiones_CO2_CO2eq_LA[[#This Row],[Electricidad y Calor (kilotoneladas CO₂e)]]-AG408)/AG408)*100,0),0)</f>
        <v>0</v>
      </c>
      <c r="AJ409">
        <v>0</v>
      </c>
    </row>
    <row r="410" spans="1:36" x14ac:dyDescent="0.25">
      <c r="A410" t="s">
        <v>268</v>
      </c>
      <c r="B410" t="s">
        <v>268</v>
      </c>
      <c r="C410" t="s">
        <v>269</v>
      </c>
      <c r="D410">
        <v>1993</v>
      </c>
      <c r="E410">
        <v>200</v>
      </c>
      <c r="F410">
        <f>IF(A409=Emisiones_CO2_CO2eq_LA[[#This Row],[País]],IFERROR(Emisiones_CO2_CO2eq_LA[[#This Row],[Edificios (kilotoneladas CO₂e)]]-E409,0),0)</f>
        <v>100</v>
      </c>
      <c r="G410">
        <f>IF(A409=Emisiones_CO2_CO2eq_LA[[#This Row],[País]],IFERROR(((Emisiones_CO2_CO2eq_LA[[#This Row],[Edificios (kilotoneladas CO₂e)]]-E409)/E409)*100,0),0)</f>
        <v>100</v>
      </c>
      <c r="H410">
        <v>4.3898156277436297E-2</v>
      </c>
      <c r="I410">
        <v>220</v>
      </c>
      <c r="J410">
        <f>IF(A409=Emisiones_CO2_CO2eq_LA[[#This Row],[País]],IFERROR(Emisiones_CO2_CO2eq_LA[[#This Row],[Industria (kilotoneladas CO₂e)]]-I409,0),0)</f>
        <v>70</v>
      </c>
      <c r="K410">
        <f>IF(A409=Emisiones_CO2_CO2eq_LA[[#This Row],[País]],IFERROR(((Emisiones_CO2_CO2eq_LA[[#This Row],[Industria (kilotoneladas CO₂e)]]-I409)/I409)*100,0),0)</f>
        <v>46.666666666666664</v>
      </c>
      <c r="L410">
        <v>4.8287971905179902E-2</v>
      </c>
      <c r="M410">
        <v>70660</v>
      </c>
      <c r="N410">
        <f>IF(A409=Emisiones_CO2_CO2eq_LA[[#This Row],[País]],IFERROR(Emisiones_CO2_CO2eq_LA[[#This Row],[UCTUS (kilotoneladas CO₂e)]]-M409,0),0)</f>
        <v>0</v>
      </c>
      <c r="O410">
        <f>IF(A409=Emisiones_CO2_CO2eq_LA[[#This Row],[País]],IFERROR(((Emisiones_CO2_CO2eq_LA[[#This Row],[UCTUS (kilotoneladas CO₂e)]]-M409)/M409)*100,0),0)</f>
        <v>0</v>
      </c>
      <c r="P410">
        <v>15.5092186128182</v>
      </c>
      <c r="Q410">
        <v>0</v>
      </c>
      <c r="R410">
        <f>IF(A409=Emisiones_CO2_CO2eq_LA[[#This Row],[País]],IFERROR(Emisiones_CO2_CO2eq_LA[[#This Row],[Otras Quemas de Combustible (kilotoneladas CO₂e)]]-Q409,0),0)</f>
        <v>0</v>
      </c>
      <c r="S410">
        <f>IF(A409=Emisiones_CO2_CO2eq_LA[[#This Row],[País]],IFERROR(((Emisiones_CO2_CO2eq_LA[[#This Row],[Otras Quemas de Combustible (kilotoneladas CO₂e)]]-Q409)/Q409)*100,0),0)</f>
        <v>0</v>
      </c>
      <c r="T410" s="5"/>
      <c r="U410">
        <v>2300</v>
      </c>
      <c r="V410">
        <f>IF(A409=Emisiones_CO2_CO2eq_LA[[#This Row],[País]],IFERROR(Emisiones_CO2_CO2eq_LA[[#This Row],[Transporte (kilotoneladas CO₂e)]]-U409,0),0)</f>
        <v>500</v>
      </c>
      <c r="W410">
        <f>IF(A409=Emisiones_CO2_CO2eq_LA[[#This Row],[País]],IFERROR(((Emisiones_CO2_CO2eq_LA[[#This Row],[Transporte (kilotoneladas CO₂e)]]-U409)/U409)*100,0),0)</f>
        <v>27.777777777777779</v>
      </c>
      <c r="X410">
        <v>0.50482879719051699</v>
      </c>
      <c r="Y410">
        <v>100</v>
      </c>
      <c r="Z410">
        <f>IF(A409=Emisiones_CO2_CO2eq_LA[[#This Row],[País]],IFERROR(Emisiones_CO2_CO2eq_LA[[#This Row],[Manufactura y Construcción (kilotoneladas CO₂e)]]-Y409,0),0)</f>
        <v>-100</v>
      </c>
      <c r="AA410">
        <f>IF(A409=Emisiones_CO2_CO2eq_LA[[#This Row],[País]],IFERROR(((Emisiones_CO2_CO2eq_LA[[#This Row],[Manufactura y Construcción (kilotoneladas CO₂e)]]-Y409)/Y409)*100,0),0)</f>
        <v>-50</v>
      </c>
      <c r="AB410">
        <v>2.19490781387181E-2</v>
      </c>
      <c r="AC410">
        <v>0</v>
      </c>
      <c r="AD410">
        <f>IF(A409=Emisiones_CO2_CO2eq_LA[[#This Row],[País]],IFERROR(Emisiones_CO2_CO2eq_LA[[#This Row],[Emisiones Fugitivas (kilotoneladas CO₂e)]]-AC409,0),0)</f>
        <v>0</v>
      </c>
      <c r="AE410">
        <f>IF(A409=Emisiones_CO2_CO2eq_LA[[#This Row],[País]],IFERROR(((Emisiones_CO2_CO2eq_LA[[#This Row],[Emisiones Fugitivas (kilotoneladas CO₂e)]]-AC409)/AC409)*100,0),0)</f>
        <v>0</v>
      </c>
      <c r="AF410">
        <v>0</v>
      </c>
      <c r="AG410">
        <v>0</v>
      </c>
      <c r="AH410">
        <f>IF(A409=Emisiones_CO2_CO2eq_LA[[#This Row],[País]],IFERROR(Emisiones_CO2_CO2eq_LA[[#This Row],[Electricidad y Calor (kilotoneladas CO₂e)]]-AG409,0),0)</f>
        <v>0</v>
      </c>
      <c r="AI410">
        <f>IF(A409=Emisiones_CO2_CO2eq_LA[[#This Row],[País]],IFERROR(((Emisiones_CO2_CO2eq_LA[[#This Row],[Electricidad y Calor (kilotoneladas CO₂e)]]-AG409)/AG409)*100,0),0)</f>
        <v>0</v>
      </c>
      <c r="AJ410">
        <v>0</v>
      </c>
    </row>
    <row r="411" spans="1:36" x14ac:dyDescent="0.25">
      <c r="A411" t="s">
        <v>268</v>
      </c>
      <c r="B411" t="s">
        <v>268</v>
      </c>
      <c r="C411" t="s">
        <v>269</v>
      </c>
      <c r="D411">
        <v>1994</v>
      </c>
      <c r="E411">
        <v>200</v>
      </c>
      <c r="F411">
        <f>IF(A410=Emisiones_CO2_CO2eq_LA[[#This Row],[País]],IFERROR(Emisiones_CO2_CO2eq_LA[[#This Row],[Edificios (kilotoneladas CO₂e)]]-E410,0),0)</f>
        <v>0</v>
      </c>
      <c r="G411">
        <f>IF(A410=Emisiones_CO2_CO2eq_LA[[#This Row],[País]],IFERROR(((Emisiones_CO2_CO2eq_LA[[#This Row],[Edificios (kilotoneladas CO₂e)]]-E410)/E410)*100,0),0)</f>
        <v>0</v>
      </c>
      <c r="H411">
        <v>4.2863266180882903E-2</v>
      </c>
      <c r="I411">
        <v>300</v>
      </c>
      <c r="J411">
        <f>IF(A410=Emisiones_CO2_CO2eq_LA[[#This Row],[País]],IFERROR(Emisiones_CO2_CO2eq_LA[[#This Row],[Industria (kilotoneladas CO₂e)]]-I410,0),0)</f>
        <v>80</v>
      </c>
      <c r="K411">
        <f>IF(A410=Emisiones_CO2_CO2eq_LA[[#This Row],[País]],IFERROR(((Emisiones_CO2_CO2eq_LA[[#This Row],[Industria (kilotoneladas CO₂e)]]-I410)/I410)*100,0),0)</f>
        <v>36.363636363636367</v>
      </c>
      <c r="L411">
        <v>6.4294899271324396E-2</v>
      </c>
      <c r="M411">
        <v>70660</v>
      </c>
      <c r="N411">
        <f>IF(A410=Emisiones_CO2_CO2eq_LA[[#This Row],[País]],IFERROR(Emisiones_CO2_CO2eq_LA[[#This Row],[UCTUS (kilotoneladas CO₂e)]]-M410,0),0)</f>
        <v>0</v>
      </c>
      <c r="O411">
        <f>IF(A410=Emisiones_CO2_CO2eq_LA[[#This Row],[País]],IFERROR(((Emisiones_CO2_CO2eq_LA[[#This Row],[UCTUS (kilotoneladas CO₂e)]]-M410)/M410)*100,0),0)</f>
        <v>0</v>
      </c>
      <c r="P411">
        <v>15.1435919417059</v>
      </c>
      <c r="Q411">
        <v>0</v>
      </c>
      <c r="R411">
        <f>IF(A410=Emisiones_CO2_CO2eq_LA[[#This Row],[País]],IFERROR(Emisiones_CO2_CO2eq_LA[[#This Row],[Otras Quemas de Combustible (kilotoneladas CO₂e)]]-Q410,0),0)</f>
        <v>0</v>
      </c>
      <c r="S411">
        <f>IF(A410=Emisiones_CO2_CO2eq_LA[[#This Row],[País]],IFERROR(((Emisiones_CO2_CO2eq_LA[[#This Row],[Otras Quemas de Combustible (kilotoneladas CO₂e)]]-Q410)/Q410)*100,0),0)</f>
        <v>0</v>
      </c>
      <c r="T411" s="5"/>
      <c r="U411">
        <v>2600</v>
      </c>
      <c r="V411">
        <f>IF(A410=Emisiones_CO2_CO2eq_LA[[#This Row],[País]],IFERROR(Emisiones_CO2_CO2eq_LA[[#This Row],[Transporte (kilotoneladas CO₂e)]]-U410,0),0)</f>
        <v>300</v>
      </c>
      <c r="W411">
        <f>IF(A410=Emisiones_CO2_CO2eq_LA[[#This Row],[País]],IFERROR(((Emisiones_CO2_CO2eq_LA[[#This Row],[Transporte (kilotoneladas CO₂e)]]-U410)/U410)*100,0),0)</f>
        <v>13.043478260869565</v>
      </c>
      <c r="X411">
        <v>0.55722246035147804</v>
      </c>
      <c r="Y411">
        <v>300</v>
      </c>
      <c r="Z411">
        <f>IF(A410=Emisiones_CO2_CO2eq_LA[[#This Row],[País]],IFERROR(Emisiones_CO2_CO2eq_LA[[#This Row],[Manufactura y Construcción (kilotoneladas CO₂e)]]-Y410,0),0)</f>
        <v>200</v>
      </c>
      <c r="AA411">
        <f>IF(A410=Emisiones_CO2_CO2eq_LA[[#This Row],[País]],IFERROR(((Emisiones_CO2_CO2eq_LA[[#This Row],[Manufactura y Construcción (kilotoneladas CO₂e)]]-Y410)/Y410)*100,0),0)</f>
        <v>200</v>
      </c>
      <c r="AB411">
        <v>6.4294899271324396E-2</v>
      </c>
      <c r="AC411">
        <v>0</v>
      </c>
      <c r="AD411">
        <f>IF(A410=Emisiones_CO2_CO2eq_LA[[#This Row],[País]],IFERROR(Emisiones_CO2_CO2eq_LA[[#This Row],[Emisiones Fugitivas (kilotoneladas CO₂e)]]-AC410,0),0)</f>
        <v>0</v>
      </c>
      <c r="AE411">
        <f>IF(A410=Emisiones_CO2_CO2eq_LA[[#This Row],[País]],IFERROR(((Emisiones_CO2_CO2eq_LA[[#This Row],[Emisiones Fugitivas (kilotoneladas CO₂e)]]-AC410)/AC410)*100,0),0)</f>
        <v>0</v>
      </c>
      <c r="AF411">
        <v>0</v>
      </c>
      <c r="AG411">
        <v>0</v>
      </c>
      <c r="AH411">
        <f>IF(A410=Emisiones_CO2_CO2eq_LA[[#This Row],[País]],IFERROR(Emisiones_CO2_CO2eq_LA[[#This Row],[Electricidad y Calor (kilotoneladas CO₂e)]]-AG410,0),0)</f>
        <v>0</v>
      </c>
      <c r="AI411">
        <f>IF(A410=Emisiones_CO2_CO2eq_LA[[#This Row],[País]],IFERROR(((Emisiones_CO2_CO2eq_LA[[#This Row],[Electricidad y Calor (kilotoneladas CO₂e)]]-AG410)/AG410)*100,0),0)</f>
        <v>0</v>
      </c>
      <c r="AJ411">
        <v>0</v>
      </c>
    </row>
    <row r="412" spans="1:36" x14ac:dyDescent="0.25">
      <c r="A412" t="s">
        <v>268</v>
      </c>
      <c r="B412" t="s">
        <v>268</v>
      </c>
      <c r="C412" t="s">
        <v>269</v>
      </c>
      <c r="D412">
        <v>1995</v>
      </c>
      <c r="E412">
        <v>200</v>
      </c>
      <c r="F412">
        <f>IF(A411=Emisiones_CO2_CO2eq_LA[[#This Row],[País]],IFERROR(Emisiones_CO2_CO2eq_LA[[#This Row],[Edificios (kilotoneladas CO₂e)]]-E411,0),0)</f>
        <v>0</v>
      </c>
      <c r="G412">
        <f>IF(A411=Emisiones_CO2_CO2eq_LA[[#This Row],[País]],IFERROR(((Emisiones_CO2_CO2eq_LA[[#This Row],[Edificios (kilotoneladas CO₂e)]]-E411)/E411)*100,0),0)</f>
        <v>0</v>
      </c>
      <c r="H412">
        <v>4.1867280720117202E-2</v>
      </c>
      <c r="I412">
        <v>280</v>
      </c>
      <c r="J412">
        <f>IF(A411=Emisiones_CO2_CO2eq_LA[[#This Row],[País]],IFERROR(Emisiones_CO2_CO2eq_LA[[#This Row],[Industria (kilotoneladas CO₂e)]]-I411,0),0)</f>
        <v>-20</v>
      </c>
      <c r="K412">
        <f>IF(A411=Emisiones_CO2_CO2eq_LA[[#This Row],[País]],IFERROR(((Emisiones_CO2_CO2eq_LA[[#This Row],[Industria (kilotoneladas CO₂e)]]-I411)/I411)*100,0),0)</f>
        <v>-6.666666666666667</v>
      </c>
      <c r="L412">
        <v>5.8614193008164103E-2</v>
      </c>
      <c r="M412">
        <v>70660</v>
      </c>
      <c r="N412">
        <f>IF(A411=Emisiones_CO2_CO2eq_LA[[#This Row],[País]],IFERROR(Emisiones_CO2_CO2eq_LA[[#This Row],[UCTUS (kilotoneladas CO₂e)]]-M411,0),0)</f>
        <v>0</v>
      </c>
      <c r="O412">
        <f>IF(A411=Emisiones_CO2_CO2eq_LA[[#This Row],[País]],IFERROR(((Emisiones_CO2_CO2eq_LA[[#This Row],[UCTUS (kilotoneladas CO₂e)]]-M411)/M411)*100,0),0)</f>
        <v>0</v>
      </c>
      <c r="P412">
        <v>14.791710278417399</v>
      </c>
      <c r="Q412">
        <v>0</v>
      </c>
      <c r="R412">
        <f>IF(A411=Emisiones_CO2_CO2eq_LA[[#This Row],[País]],IFERROR(Emisiones_CO2_CO2eq_LA[[#This Row],[Otras Quemas de Combustible (kilotoneladas CO₂e)]]-Q411,0),0)</f>
        <v>0</v>
      </c>
      <c r="S412">
        <f>IF(A411=Emisiones_CO2_CO2eq_LA[[#This Row],[País]],IFERROR(((Emisiones_CO2_CO2eq_LA[[#This Row],[Otras Quemas de Combustible (kilotoneladas CO₂e)]]-Q411)/Q411)*100,0),0)</f>
        <v>0</v>
      </c>
      <c r="T412" s="5"/>
      <c r="U412">
        <v>2900</v>
      </c>
      <c r="V412">
        <f>IF(A411=Emisiones_CO2_CO2eq_LA[[#This Row],[País]],IFERROR(Emisiones_CO2_CO2eq_LA[[#This Row],[Transporte (kilotoneladas CO₂e)]]-U411,0),0)</f>
        <v>300</v>
      </c>
      <c r="W412">
        <f>IF(A411=Emisiones_CO2_CO2eq_LA[[#This Row],[País]],IFERROR(((Emisiones_CO2_CO2eq_LA[[#This Row],[Transporte (kilotoneladas CO₂e)]]-U411)/U411)*100,0),0)</f>
        <v>11.538461538461538</v>
      </c>
      <c r="X412">
        <v>0.60707557044169902</v>
      </c>
      <c r="Y412">
        <v>300</v>
      </c>
      <c r="Z412">
        <f>IF(A411=Emisiones_CO2_CO2eq_LA[[#This Row],[País]],IFERROR(Emisiones_CO2_CO2eq_LA[[#This Row],[Manufactura y Construcción (kilotoneladas CO₂e)]]-Y411,0),0)</f>
        <v>0</v>
      </c>
      <c r="AA412">
        <f>IF(A411=Emisiones_CO2_CO2eq_LA[[#This Row],[País]],IFERROR(((Emisiones_CO2_CO2eq_LA[[#This Row],[Manufactura y Construcción (kilotoneladas CO₂e)]]-Y411)/Y411)*100,0),0)</f>
        <v>0</v>
      </c>
      <c r="AB412">
        <v>6.2800921080175806E-2</v>
      </c>
      <c r="AC412">
        <v>0</v>
      </c>
      <c r="AD412">
        <f>IF(A411=Emisiones_CO2_CO2eq_LA[[#This Row],[País]],IFERROR(Emisiones_CO2_CO2eq_LA[[#This Row],[Emisiones Fugitivas (kilotoneladas CO₂e)]]-AC411,0),0)</f>
        <v>0</v>
      </c>
      <c r="AE412">
        <f>IF(A411=Emisiones_CO2_CO2eq_LA[[#This Row],[País]],IFERROR(((Emisiones_CO2_CO2eq_LA[[#This Row],[Emisiones Fugitivas (kilotoneladas CO₂e)]]-AC411)/AC411)*100,0),0)</f>
        <v>0</v>
      </c>
      <c r="AF412">
        <v>0</v>
      </c>
      <c r="AG412">
        <v>100</v>
      </c>
      <c r="AH412">
        <f>IF(A411=Emisiones_CO2_CO2eq_LA[[#This Row],[País]],IFERROR(Emisiones_CO2_CO2eq_LA[[#This Row],[Electricidad y Calor (kilotoneladas CO₂e)]]-AG411,0),0)</f>
        <v>100</v>
      </c>
      <c r="AI412">
        <f>IF(A411=Emisiones_CO2_CO2eq_LA[[#This Row],[País]],IFERROR(((Emisiones_CO2_CO2eq_LA[[#This Row],[Electricidad y Calor (kilotoneladas CO₂e)]]-AG411)/AG411)*100,0),0)</f>
        <v>0</v>
      </c>
      <c r="AJ412">
        <v>2.0933640360058601E-2</v>
      </c>
    </row>
    <row r="413" spans="1:36" x14ac:dyDescent="0.25">
      <c r="A413" t="s">
        <v>268</v>
      </c>
      <c r="B413" t="s">
        <v>268</v>
      </c>
      <c r="C413" t="s">
        <v>269</v>
      </c>
      <c r="D413">
        <v>1996</v>
      </c>
      <c r="E413">
        <v>200</v>
      </c>
      <c r="F413">
        <f>IF(A412=Emisiones_CO2_CO2eq_LA[[#This Row],[País]],IFERROR(Emisiones_CO2_CO2eq_LA[[#This Row],[Edificios (kilotoneladas CO₂e)]]-E412,0),0)</f>
        <v>0</v>
      </c>
      <c r="G413">
        <f>IF(A412=Emisiones_CO2_CO2eq_LA[[#This Row],[País]],IFERROR(((Emisiones_CO2_CO2eq_LA[[#This Row],[Edificios (kilotoneladas CO₂e)]]-E412)/E412)*100,0),0)</f>
        <v>0</v>
      </c>
      <c r="H413">
        <v>4.0916530278232402E-2</v>
      </c>
      <c r="I413">
        <v>270</v>
      </c>
      <c r="J413">
        <f>IF(A412=Emisiones_CO2_CO2eq_LA[[#This Row],[País]],IFERROR(Emisiones_CO2_CO2eq_LA[[#This Row],[Industria (kilotoneladas CO₂e)]]-I412,0),0)</f>
        <v>-10</v>
      </c>
      <c r="K413">
        <f>IF(A412=Emisiones_CO2_CO2eq_LA[[#This Row],[País]],IFERROR(((Emisiones_CO2_CO2eq_LA[[#This Row],[Industria (kilotoneladas CO₂e)]]-I412)/I412)*100,0),0)</f>
        <v>-3.5714285714285712</v>
      </c>
      <c r="L413">
        <v>5.5237315875613702E-2</v>
      </c>
      <c r="M413">
        <v>70660</v>
      </c>
      <c r="N413">
        <f>IF(A412=Emisiones_CO2_CO2eq_LA[[#This Row],[País]],IFERROR(Emisiones_CO2_CO2eq_LA[[#This Row],[UCTUS (kilotoneladas CO₂e)]]-M412,0),0)</f>
        <v>0</v>
      </c>
      <c r="O413">
        <f>IF(A412=Emisiones_CO2_CO2eq_LA[[#This Row],[País]],IFERROR(((Emisiones_CO2_CO2eq_LA[[#This Row],[UCTUS (kilotoneladas CO₂e)]]-M412)/M412)*100,0),0)</f>
        <v>0</v>
      </c>
      <c r="P413">
        <v>14.4558101472995</v>
      </c>
      <c r="Q413">
        <v>0</v>
      </c>
      <c r="R413">
        <f>IF(A412=Emisiones_CO2_CO2eq_LA[[#This Row],[País]],IFERROR(Emisiones_CO2_CO2eq_LA[[#This Row],[Otras Quemas de Combustible (kilotoneladas CO₂e)]]-Q412,0),0)</f>
        <v>0</v>
      </c>
      <c r="S413">
        <f>IF(A412=Emisiones_CO2_CO2eq_LA[[#This Row],[País]],IFERROR(((Emisiones_CO2_CO2eq_LA[[#This Row],[Otras Quemas de Combustible (kilotoneladas CO₂e)]]-Q412)/Q412)*100,0),0)</f>
        <v>0</v>
      </c>
      <c r="T413" s="5"/>
      <c r="U413">
        <v>3000</v>
      </c>
      <c r="V413">
        <f>IF(A412=Emisiones_CO2_CO2eq_LA[[#This Row],[País]],IFERROR(Emisiones_CO2_CO2eq_LA[[#This Row],[Transporte (kilotoneladas CO₂e)]]-U412,0),0)</f>
        <v>100</v>
      </c>
      <c r="W413">
        <f>IF(A412=Emisiones_CO2_CO2eq_LA[[#This Row],[País]],IFERROR(((Emisiones_CO2_CO2eq_LA[[#This Row],[Transporte (kilotoneladas CO₂e)]]-U412)/U412)*100,0),0)</f>
        <v>3.4482758620689653</v>
      </c>
      <c r="X413">
        <v>0.61374795417348604</v>
      </c>
      <c r="Y413">
        <v>300</v>
      </c>
      <c r="Z413">
        <f>IF(A412=Emisiones_CO2_CO2eq_LA[[#This Row],[País]],IFERROR(Emisiones_CO2_CO2eq_LA[[#This Row],[Manufactura y Construcción (kilotoneladas CO₂e)]]-Y412,0),0)</f>
        <v>0</v>
      </c>
      <c r="AA413">
        <f>IF(A412=Emisiones_CO2_CO2eq_LA[[#This Row],[País]],IFERROR(((Emisiones_CO2_CO2eq_LA[[#This Row],[Manufactura y Construcción (kilotoneladas CO₂e)]]-Y412)/Y412)*100,0),0)</f>
        <v>0</v>
      </c>
      <c r="AB413">
        <v>6.1374795417348603E-2</v>
      </c>
      <c r="AC413">
        <v>0</v>
      </c>
      <c r="AD413">
        <f>IF(A412=Emisiones_CO2_CO2eq_LA[[#This Row],[País]],IFERROR(Emisiones_CO2_CO2eq_LA[[#This Row],[Emisiones Fugitivas (kilotoneladas CO₂e)]]-AC412,0),0)</f>
        <v>0</v>
      </c>
      <c r="AE413">
        <f>IF(A412=Emisiones_CO2_CO2eq_LA[[#This Row],[País]],IFERROR(((Emisiones_CO2_CO2eq_LA[[#This Row],[Emisiones Fugitivas (kilotoneladas CO₂e)]]-AC412)/AC412)*100,0),0)</f>
        <v>0</v>
      </c>
      <c r="AF413">
        <v>0</v>
      </c>
      <c r="AG413">
        <v>0</v>
      </c>
      <c r="AH413">
        <f>IF(A412=Emisiones_CO2_CO2eq_LA[[#This Row],[País]],IFERROR(Emisiones_CO2_CO2eq_LA[[#This Row],[Electricidad y Calor (kilotoneladas CO₂e)]]-AG412,0),0)</f>
        <v>-100</v>
      </c>
      <c r="AI413">
        <f>IF(A412=Emisiones_CO2_CO2eq_LA[[#This Row],[País]],IFERROR(((Emisiones_CO2_CO2eq_LA[[#This Row],[Electricidad y Calor (kilotoneladas CO₂e)]]-AG412)/AG412)*100,0),0)</f>
        <v>-100</v>
      </c>
      <c r="AJ413">
        <v>0</v>
      </c>
    </row>
    <row r="414" spans="1:36" x14ac:dyDescent="0.25">
      <c r="A414" t="s">
        <v>268</v>
      </c>
      <c r="B414" t="s">
        <v>268</v>
      </c>
      <c r="C414" t="s">
        <v>269</v>
      </c>
      <c r="D414">
        <v>1997</v>
      </c>
      <c r="E414">
        <v>200</v>
      </c>
      <c r="F414">
        <f>IF(A413=Emisiones_CO2_CO2eq_LA[[#This Row],[País]],IFERROR(Emisiones_CO2_CO2eq_LA[[#This Row],[Edificios (kilotoneladas CO₂e)]]-E413,0),0)</f>
        <v>0</v>
      </c>
      <c r="G414">
        <f>IF(A413=Emisiones_CO2_CO2eq_LA[[#This Row],[País]],IFERROR(((Emisiones_CO2_CO2eq_LA[[#This Row],[Edificios (kilotoneladas CO₂e)]]-E413)/E413)*100,0),0)</f>
        <v>0</v>
      </c>
      <c r="H414">
        <v>4.0016006402560998E-2</v>
      </c>
      <c r="I414">
        <v>300</v>
      </c>
      <c r="J414">
        <f>IF(A413=Emisiones_CO2_CO2eq_LA[[#This Row],[País]],IFERROR(Emisiones_CO2_CO2eq_LA[[#This Row],[Industria (kilotoneladas CO₂e)]]-I413,0),0)</f>
        <v>30</v>
      </c>
      <c r="K414">
        <f>IF(A413=Emisiones_CO2_CO2eq_LA[[#This Row],[País]],IFERROR(((Emisiones_CO2_CO2eq_LA[[#This Row],[Industria (kilotoneladas CO₂e)]]-I413)/I413)*100,0),0)</f>
        <v>11.111111111111111</v>
      </c>
      <c r="L414">
        <v>6.0024009603841501E-2</v>
      </c>
      <c r="M414">
        <v>70660</v>
      </c>
      <c r="N414">
        <f>IF(A413=Emisiones_CO2_CO2eq_LA[[#This Row],[País]],IFERROR(Emisiones_CO2_CO2eq_LA[[#This Row],[UCTUS (kilotoneladas CO₂e)]]-M413,0),0)</f>
        <v>0</v>
      </c>
      <c r="O414">
        <f>IF(A413=Emisiones_CO2_CO2eq_LA[[#This Row],[País]],IFERROR(((Emisiones_CO2_CO2eq_LA[[#This Row],[UCTUS (kilotoneladas CO₂e)]]-M413)/M413)*100,0),0)</f>
        <v>0</v>
      </c>
      <c r="P414">
        <v>14.1376550620248</v>
      </c>
      <c r="Q414">
        <v>0</v>
      </c>
      <c r="R414">
        <f>IF(A413=Emisiones_CO2_CO2eq_LA[[#This Row],[País]],IFERROR(Emisiones_CO2_CO2eq_LA[[#This Row],[Otras Quemas de Combustible (kilotoneladas CO₂e)]]-Q413,0),0)</f>
        <v>0</v>
      </c>
      <c r="S414">
        <f>IF(A413=Emisiones_CO2_CO2eq_LA[[#This Row],[País]],IFERROR(((Emisiones_CO2_CO2eq_LA[[#This Row],[Otras Quemas de Combustible (kilotoneladas CO₂e)]]-Q413)/Q413)*100,0),0)</f>
        <v>0</v>
      </c>
      <c r="T414" s="5"/>
      <c r="U414">
        <v>3300</v>
      </c>
      <c r="V414">
        <f>IF(A413=Emisiones_CO2_CO2eq_LA[[#This Row],[País]],IFERROR(Emisiones_CO2_CO2eq_LA[[#This Row],[Transporte (kilotoneladas CO₂e)]]-U413,0),0)</f>
        <v>300</v>
      </c>
      <c r="W414">
        <f>IF(A413=Emisiones_CO2_CO2eq_LA[[#This Row],[País]],IFERROR(((Emisiones_CO2_CO2eq_LA[[#This Row],[Transporte (kilotoneladas CO₂e)]]-U413)/U413)*100,0),0)</f>
        <v>10</v>
      </c>
      <c r="X414">
        <v>0.66026410564225602</v>
      </c>
      <c r="Y414">
        <v>300</v>
      </c>
      <c r="Z414">
        <f>IF(A413=Emisiones_CO2_CO2eq_LA[[#This Row],[País]],IFERROR(Emisiones_CO2_CO2eq_LA[[#This Row],[Manufactura y Construcción (kilotoneladas CO₂e)]]-Y413,0),0)</f>
        <v>0</v>
      </c>
      <c r="AA414">
        <f>IF(A413=Emisiones_CO2_CO2eq_LA[[#This Row],[País]],IFERROR(((Emisiones_CO2_CO2eq_LA[[#This Row],[Manufactura y Construcción (kilotoneladas CO₂e)]]-Y413)/Y413)*100,0),0)</f>
        <v>0</v>
      </c>
      <c r="AB414">
        <v>6.0024009603841501E-2</v>
      </c>
      <c r="AC414">
        <v>0</v>
      </c>
      <c r="AD414">
        <f>IF(A413=Emisiones_CO2_CO2eq_LA[[#This Row],[País]],IFERROR(Emisiones_CO2_CO2eq_LA[[#This Row],[Emisiones Fugitivas (kilotoneladas CO₂e)]]-AC413,0),0)</f>
        <v>0</v>
      </c>
      <c r="AE414">
        <f>IF(A413=Emisiones_CO2_CO2eq_LA[[#This Row],[País]],IFERROR(((Emisiones_CO2_CO2eq_LA[[#This Row],[Emisiones Fugitivas (kilotoneladas CO₂e)]]-AC413)/AC413)*100,0),0)</f>
        <v>0</v>
      </c>
      <c r="AF414">
        <v>0</v>
      </c>
      <c r="AG414">
        <v>0</v>
      </c>
      <c r="AH414">
        <f>IF(A413=Emisiones_CO2_CO2eq_LA[[#This Row],[País]],IFERROR(Emisiones_CO2_CO2eq_LA[[#This Row],[Electricidad y Calor (kilotoneladas CO₂e)]]-AG413,0),0)</f>
        <v>0</v>
      </c>
      <c r="AI414">
        <f>IF(A413=Emisiones_CO2_CO2eq_LA[[#This Row],[País]],IFERROR(((Emisiones_CO2_CO2eq_LA[[#This Row],[Electricidad y Calor (kilotoneladas CO₂e)]]-AG413)/AG413)*100,0),0)</f>
        <v>0</v>
      </c>
      <c r="AJ414">
        <v>0</v>
      </c>
    </row>
    <row r="415" spans="1:36" x14ac:dyDescent="0.25">
      <c r="A415" t="s">
        <v>268</v>
      </c>
      <c r="B415" t="s">
        <v>268</v>
      </c>
      <c r="C415" t="s">
        <v>269</v>
      </c>
      <c r="D415">
        <v>1998</v>
      </c>
      <c r="E415">
        <v>200</v>
      </c>
      <c r="F415">
        <f>IF(A414=Emisiones_CO2_CO2eq_LA[[#This Row],[País]],IFERROR(Emisiones_CO2_CO2eq_LA[[#This Row],[Edificios (kilotoneladas CO₂e)]]-E414,0),0)</f>
        <v>0</v>
      </c>
      <c r="G415">
        <f>IF(A414=Emisiones_CO2_CO2eq_LA[[#This Row],[País]],IFERROR(((Emisiones_CO2_CO2eq_LA[[#This Row],[Edificios (kilotoneladas CO₂e)]]-E414)/E414)*100,0),0)</f>
        <v>0</v>
      </c>
      <c r="H415">
        <v>3.9154267815191802E-2</v>
      </c>
      <c r="I415">
        <v>330</v>
      </c>
      <c r="J415">
        <f>IF(A414=Emisiones_CO2_CO2eq_LA[[#This Row],[País]],IFERROR(Emisiones_CO2_CO2eq_LA[[#This Row],[Industria (kilotoneladas CO₂e)]]-I414,0),0)</f>
        <v>30</v>
      </c>
      <c r="K415">
        <f>IF(A414=Emisiones_CO2_CO2eq_LA[[#This Row],[País]],IFERROR(((Emisiones_CO2_CO2eq_LA[[#This Row],[Industria (kilotoneladas CO₂e)]]-I414)/I414)*100,0),0)</f>
        <v>10</v>
      </c>
      <c r="L415">
        <v>6.4604541895066495E-2</v>
      </c>
      <c r="M415">
        <v>70660</v>
      </c>
      <c r="N415">
        <f>IF(A414=Emisiones_CO2_CO2eq_LA[[#This Row],[País]],IFERROR(Emisiones_CO2_CO2eq_LA[[#This Row],[UCTUS (kilotoneladas CO₂e)]]-M414,0),0)</f>
        <v>0</v>
      </c>
      <c r="O415">
        <f>IF(A414=Emisiones_CO2_CO2eq_LA[[#This Row],[País]],IFERROR(((Emisiones_CO2_CO2eq_LA[[#This Row],[UCTUS (kilotoneladas CO₂e)]]-M414)/M414)*100,0),0)</f>
        <v>0</v>
      </c>
      <c r="P415">
        <v>13.8332028191072</v>
      </c>
      <c r="Q415">
        <v>0</v>
      </c>
      <c r="R415">
        <f>IF(A414=Emisiones_CO2_CO2eq_LA[[#This Row],[País]],IFERROR(Emisiones_CO2_CO2eq_LA[[#This Row],[Otras Quemas de Combustible (kilotoneladas CO₂e)]]-Q414,0),0)</f>
        <v>0</v>
      </c>
      <c r="S415">
        <f>IF(A414=Emisiones_CO2_CO2eq_LA[[#This Row],[País]],IFERROR(((Emisiones_CO2_CO2eq_LA[[#This Row],[Otras Quemas de Combustible (kilotoneladas CO₂e)]]-Q414)/Q414)*100,0),0)</f>
        <v>0</v>
      </c>
      <c r="T415" s="5"/>
      <c r="U415">
        <v>3500</v>
      </c>
      <c r="V415">
        <f>IF(A414=Emisiones_CO2_CO2eq_LA[[#This Row],[País]],IFERROR(Emisiones_CO2_CO2eq_LA[[#This Row],[Transporte (kilotoneladas CO₂e)]]-U414,0),0)</f>
        <v>200</v>
      </c>
      <c r="W415">
        <f>IF(A414=Emisiones_CO2_CO2eq_LA[[#This Row],[País]],IFERROR(((Emisiones_CO2_CO2eq_LA[[#This Row],[Transporte (kilotoneladas CO₂e)]]-U414)/U414)*100,0),0)</f>
        <v>6.0606060606060606</v>
      </c>
      <c r="X415">
        <v>0.68519968676585696</v>
      </c>
      <c r="Y415">
        <v>300</v>
      </c>
      <c r="Z415">
        <f>IF(A414=Emisiones_CO2_CO2eq_LA[[#This Row],[País]],IFERROR(Emisiones_CO2_CO2eq_LA[[#This Row],[Manufactura y Construcción (kilotoneladas CO₂e)]]-Y414,0),0)</f>
        <v>0</v>
      </c>
      <c r="AA415">
        <f>IF(A414=Emisiones_CO2_CO2eq_LA[[#This Row],[País]],IFERROR(((Emisiones_CO2_CO2eq_LA[[#This Row],[Manufactura y Construcción (kilotoneladas CO₂e)]]-Y414)/Y414)*100,0),0)</f>
        <v>0</v>
      </c>
      <c r="AB415">
        <v>5.87314017227877E-2</v>
      </c>
      <c r="AC415">
        <v>0</v>
      </c>
      <c r="AD415">
        <f>IF(A414=Emisiones_CO2_CO2eq_LA[[#This Row],[País]],IFERROR(Emisiones_CO2_CO2eq_LA[[#This Row],[Emisiones Fugitivas (kilotoneladas CO₂e)]]-AC414,0),0)</f>
        <v>0</v>
      </c>
      <c r="AE415">
        <f>IF(A414=Emisiones_CO2_CO2eq_LA[[#This Row],[País]],IFERROR(((Emisiones_CO2_CO2eq_LA[[#This Row],[Emisiones Fugitivas (kilotoneladas CO₂e)]]-AC414)/AC414)*100,0),0)</f>
        <v>0</v>
      </c>
      <c r="AF415">
        <v>0</v>
      </c>
      <c r="AG415">
        <v>0</v>
      </c>
      <c r="AH415">
        <f>IF(A414=Emisiones_CO2_CO2eq_LA[[#This Row],[País]],IFERROR(Emisiones_CO2_CO2eq_LA[[#This Row],[Electricidad y Calor (kilotoneladas CO₂e)]]-AG414,0),0)</f>
        <v>0</v>
      </c>
      <c r="AI415">
        <f>IF(A414=Emisiones_CO2_CO2eq_LA[[#This Row],[País]],IFERROR(((Emisiones_CO2_CO2eq_LA[[#This Row],[Electricidad y Calor (kilotoneladas CO₂e)]]-AG414)/AG414)*100,0),0)</f>
        <v>0</v>
      </c>
      <c r="AJ415">
        <v>0</v>
      </c>
    </row>
    <row r="416" spans="1:36" x14ac:dyDescent="0.25">
      <c r="A416" t="s">
        <v>268</v>
      </c>
      <c r="B416" t="s">
        <v>268</v>
      </c>
      <c r="C416" t="s">
        <v>269</v>
      </c>
      <c r="D416">
        <v>1999</v>
      </c>
      <c r="E416">
        <v>200</v>
      </c>
      <c r="F416">
        <f>IF(A415=Emisiones_CO2_CO2eq_LA[[#This Row],[País]],IFERROR(Emisiones_CO2_CO2eq_LA[[#This Row],[Edificios (kilotoneladas CO₂e)]]-E415,0),0)</f>
        <v>0</v>
      </c>
      <c r="G416">
        <f>IF(A415=Emisiones_CO2_CO2eq_LA[[#This Row],[País]],IFERROR(((Emisiones_CO2_CO2eq_LA[[#This Row],[Edificios (kilotoneladas CO₂e)]]-E415)/E415)*100,0),0)</f>
        <v>0</v>
      </c>
      <c r="H416">
        <v>3.8343558282208499E-2</v>
      </c>
      <c r="I416">
        <v>330</v>
      </c>
      <c r="J416">
        <f>IF(A415=Emisiones_CO2_CO2eq_LA[[#This Row],[País]],IFERROR(Emisiones_CO2_CO2eq_LA[[#This Row],[Industria (kilotoneladas CO₂e)]]-I415,0),0)</f>
        <v>0</v>
      </c>
      <c r="K416">
        <f>IF(A415=Emisiones_CO2_CO2eq_LA[[#This Row],[País]],IFERROR(((Emisiones_CO2_CO2eq_LA[[#This Row],[Industria (kilotoneladas CO₂e)]]-I415)/I415)*100,0),0)</f>
        <v>0</v>
      </c>
      <c r="L416">
        <v>6.3266871165644098E-2</v>
      </c>
      <c r="M416">
        <v>70660</v>
      </c>
      <c r="N416">
        <f>IF(A415=Emisiones_CO2_CO2eq_LA[[#This Row],[País]],IFERROR(Emisiones_CO2_CO2eq_LA[[#This Row],[UCTUS (kilotoneladas CO₂e)]]-M415,0),0)</f>
        <v>0</v>
      </c>
      <c r="O416">
        <f>IF(A415=Emisiones_CO2_CO2eq_LA[[#This Row],[País]],IFERROR(((Emisiones_CO2_CO2eq_LA[[#This Row],[UCTUS (kilotoneladas CO₂e)]]-M415)/M415)*100,0),0)</f>
        <v>0</v>
      </c>
      <c r="P416">
        <v>13.546779141104199</v>
      </c>
      <c r="Q416">
        <v>0</v>
      </c>
      <c r="R416">
        <f>IF(A415=Emisiones_CO2_CO2eq_LA[[#This Row],[País]],IFERROR(Emisiones_CO2_CO2eq_LA[[#This Row],[Otras Quemas de Combustible (kilotoneladas CO₂e)]]-Q415,0),0)</f>
        <v>0</v>
      </c>
      <c r="S416">
        <f>IF(A415=Emisiones_CO2_CO2eq_LA[[#This Row],[País]],IFERROR(((Emisiones_CO2_CO2eq_LA[[#This Row],[Otras Quemas de Combustible (kilotoneladas CO₂e)]]-Q415)/Q415)*100,0),0)</f>
        <v>0</v>
      </c>
      <c r="T416" s="5"/>
      <c r="U416">
        <v>3500</v>
      </c>
      <c r="V416">
        <f>IF(A415=Emisiones_CO2_CO2eq_LA[[#This Row],[País]],IFERROR(Emisiones_CO2_CO2eq_LA[[#This Row],[Transporte (kilotoneladas CO₂e)]]-U415,0),0)</f>
        <v>0</v>
      </c>
      <c r="W416">
        <f>IF(A415=Emisiones_CO2_CO2eq_LA[[#This Row],[País]],IFERROR(((Emisiones_CO2_CO2eq_LA[[#This Row],[Transporte (kilotoneladas CO₂e)]]-U415)/U415)*100,0),0)</f>
        <v>0</v>
      </c>
      <c r="X416">
        <v>0.67101226993865004</v>
      </c>
      <c r="Y416">
        <v>300</v>
      </c>
      <c r="Z416">
        <f>IF(A415=Emisiones_CO2_CO2eq_LA[[#This Row],[País]],IFERROR(Emisiones_CO2_CO2eq_LA[[#This Row],[Manufactura y Construcción (kilotoneladas CO₂e)]]-Y415,0),0)</f>
        <v>0</v>
      </c>
      <c r="AA416">
        <f>IF(A415=Emisiones_CO2_CO2eq_LA[[#This Row],[País]],IFERROR(((Emisiones_CO2_CO2eq_LA[[#This Row],[Manufactura y Construcción (kilotoneladas CO₂e)]]-Y415)/Y415)*100,0),0)</f>
        <v>0</v>
      </c>
      <c r="AB416">
        <v>5.7515337423312801E-2</v>
      </c>
      <c r="AC416">
        <v>0</v>
      </c>
      <c r="AD416">
        <f>IF(A415=Emisiones_CO2_CO2eq_LA[[#This Row],[País]],IFERROR(Emisiones_CO2_CO2eq_LA[[#This Row],[Emisiones Fugitivas (kilotoneladas CO₂e)]]-AC415,0),0)</f>
        <v>0</v>
      </c>
      <c r="AE416">
        <f>IF(A415=Emisiones_CO2_CO2eq_LA[[#This Row],[País]],IFERROR(((Emisiones_CO2_CO2eq_LA[[#This Row],[Emisiones Fugitivas (kilotoneladas CO₂e)]]-AC415)/AC415)*100,0),0)</f>
        <v>0</v>
      </c>
      <c r="AF416">
        <v>0</v>
      </c>
      <c r="AG416">
        <v>0</v>
      </c>
      <c r="AH416">
        <f>IF(A415=Emisiones_CO2_CO2eq_LA[[#This Row],[País]],IFERROR(Emisiones_CO2_CO2eq_LA[[#This Row],[Electricidad y Calor (kilotoneladas CO₂e)]]-AG415,0),0)</f>
        <v>0</v>
      </c>
      <c r="AI416">
        <f>IF(A415=Emisiones_CO2_CO2eq_LA[[#This Row],[País]],IFERROR(((Emisiones_CO2_CO2eq_LA[[#This Row],[Electricidad y Calor (kilotoneladas CO₂e)]]-AG415)/AG415)*100,0),0)</f>
        <v>0</v>
      </c>
      <c r="AJ416">
        <v>0</v>
      </c>
    </row>
    <row r="417" spans="1:36" x14ac:dyDescent="0.25">
      <c r="A417" t="s">
        <v>268</v>
      </c>
      <c r="B417" t="s">
        <v>268</v>
      </c>
      <c r="C417" t="s">
        <v>269</v>
      </c>
      <c r="D417">
        <v>2000</v>
      </c>
      <c r="E417">
        <v>200</v>
      </c>
      <c r="F417">
        <f>IF(A416=Emisiones_CO2_CO2eq_LA[[#This Row],[País]],IFERROR(Emisiones_CO2_CO2eq_LA[[#This Row],[Edificios (kilotoneladas CO₂e)]]-E416,0),0)</f>
        <v>0</v>
      </c>
      <c r="G417">
        <f>IF(A416=Emisiones_CO2_CO2eq_LA[[#This Row],[País]],IFERROR(((Emisiones_CO2_CO2eq_LA[[#This Row],[Edificios (kilotoneladas CO₂e)]]-E416)/E416)*100,0),0)</f>
        <v>0</v>
      </c>
      <c r="H417">
        <v>3.7572797294758598E-2</v>
      </c>
      <c r="I417">
        <v>290</v>
      </c>
      <c r="J417">
        <f>IF(A416=Emisiones_CO2_CO2eq_LA[[#This Row],[País]],IFERROR(Emisiones_CO2_CO2eq_LA[[#This Row],[Industria (kilotoneladas CO₂e)]]-I416,0),0)</f>
        <v>-40</v>
      </c>
      <c r="K417">
        <f>IF(A416=Emisiones_CO2_CO2eq_LA[[#This Row],[País]],IFERROR(((Emisiones_CO2_CO2eq_LA[[#This Row],[Industria (kilotoneladas CO₂e)]]-I416)/I416)*100,0),0)</f>
        <v>-12.121212121212121</v>
      </c>
      <c r="L417">
        <v>5.4480556077399898E-2</v>
      </c>
      <c r="M417">
        <v>70660</v>
      </c>
      <c r="N417">
        <f>IF(A416=Emisiones_CO2_CO2eq_LA[[#This Row],[País]],IFERROR(Emisiones_CO2_CO2eq_LA[[#This Row],[UCTUS (kilotoneladas CO₂e)]]-M416,0),0)</f>
        <v>0</v>
      </c>
      <c r="O417">
        <f>IF(A416=Emisiones_CO2_CO2eq_LA[[#This Row],[País]],IFERROR(((Emisiones_CO2_CO2eq_LA[[#This Row],[UCTUS (kilotoneladas CO₂e)]]-M416)/M416)*100,0),0)</f>
        <v>0</v>
      </c>
      <c r="P417">
        <v>13.274469284238201</v>
      </c>
      <c r="Q417">
        <v>0</v>
      </c>
      <c r="R417">
        <f>IF(A416=Emisiones_CO2_CO2eq_LA[[#This Row],[País]],IFERROR(Emisiones_CO2_CO2eq_LA[[#This Row],[Otras Quemas de Combustible (kilotoneladas CO₂e)]]-Q416,0),0)</f>
        <v>0</v>
      </c>
      <c r="S417">
        <f>IF(A416=Emisiones_CO2_CO2eq_LA[[#This Row],[País]],IFERROR(((Emisiones_CO2_CO2eq_LA[[#This Row],[Otras Quemas de Combustible (kilotoneladas CO₂e)]]-Q416)/Q416)*100,0),0)</f>
        <v>0</v>
      </c>
      <c r="T417" s="5"/>
      <c r="U417">
        <v>2800</v>
      </c>
      <c r="V417">
        <f>IF(A416=Emisiones_CO2_CO2eq_LA[[#This Row],[País]],IFERROR(Emisiones_CO2_CO2eq_LA[[#This Row],[Transporte (kilotoneladas CO₂e)]]-U416,0),0)</f>
        <v>-700</v>
      </c>
      <c r="W417">
        <f>IF(A416=Emisiones_CO2_CO2eq_LA[[#This Row],[País]],IFERROR(((Emisiones_CO2_CO2eq_LA[[#This Row],[Transporte (kilotoneladas CO₂e)]]-U416)/U416)*100,0),0)</f>
        <v>-20</v>
      </c>
      <c r="X417">
        <v>0.52601916212662003</v>
      </c>
      <c r="Y417">
        <v>300</v>
      </c>
      <c r="Z417">
        <f>IF(A416=Emisiones_CO2_CO2eq_LA[[#This Row],[País]],IFERROR(Emisiones_CO2_CO2eq_LA[[#This Row],[Manufactura y Construcción (kilotoneladas CO₂e)]]-Y416,0),0)</f>
        <v>0</v>
      </c>
      <c r="AA417">
        <f>IF(A416=Emisiones_CO2_CO2eq_LA[[#This Row],[País]],IFERROR(((Emisiones_CO2_CO2eq_LA[[#This Row],[Manufactura y Construcción (kilotoneladas CO₂e)]]-Y416)/Y416)*100,0),0)</f>
        <v>0</v>
      </c>
      <c r="AB417">
        <v>5.6359195942137799E-2</v>
      </c>
      <c r="AC417">
        <v>0</v>
      </c>
      <c r="AD417">
        <f>IF(A416=Emisiones_CO2_CO2eq_LA[[#This Row],[País]],IFERROR(Emisiones_CO2_CO2eq_LA[[#This Row],[Emisiones Fugitivas (kilotoneladas CO₂e)]]-AC416,0),0)</f>
        <v>0</v>
      </c>
      <c r="AE417">
        <f>IF(A416=Emisiones_CO2_CO2eq_LA[[#This Row],[País]],IFERROR(((Emisiones_CO2_CO2eq_LA[[#This Row],[Emisiones Fugitivas (kilotoneladas CO₂e)]]-AC416)/AC416)*100,0),0)</f>
        <v>0</v>
      </c>
      <c r="AF417">
        <v>0</v>
      </c>
      <c r="AG417">
        <v>0</v>
      </c>
      <c r="AH417">
        <f>IF(A416=Emisiones_CO2_CO2eq_LA[[#This Row],[País]],IFERROR(Emisiones_CO2_CO2eq_LA[[#This Row],[Electricidad y Calor (kilotoneladas CO₂e)]]-AG416,0),0)</f>
        <v>0</v>
      </c>
      <c r="AI417">
        <f>IF(A416=Emisiones_CO2_CO2eq_LA[[#This Row],[País]],IFERROR(((Emisiones_CO2_CO2eq_LA[[#This Row],[Electricidad y Calor (kilotoneladas CO₂e)]]-AG416)/AG416)*100,0),0)</f>
        <v>0</v>
      </c>
      <c r="AJ417">
        <v>0</v>
      </c>
    </row>
    <row r="418" spans="1:36" x14ac:dyDescent="0.25">
      <c r="A418" t="s">
        <v>268</v>
      </c>
      <c r="B418" t="s">
        <v>268</v>
      </c>
      <c r="C418" t="s">
        <v>269</v>
      </c>
      <c r="D418">
        <v>2001</v>
      </c>
      <c r="E418">
        <v>200</v>
      </c>
      <c r="F418">
        <f>IF(A417=Emisiones_CO2_CO2eq_LA[[#This Row],[País]],IFERROR(Emisiones_CO2_CO2eq_LA[[#This Row],[Edificios (kilotoneladas CO₂e)]]-E417,0),0)</f>
        <v>0</v>
      </c>
      <c r="G418">
        <f>IF(A417=Emisiones_CO2_CO2eq_LA[[#This Row],[País]],IFERROR(((Emisiones_CO2_CO2eq_LA[[#This Row],[Edificios (kilotoneladas CO₂e)]]-E417)/E417)*100,0),0)</f>
        <v>0</v>
      </c>
      <c r="H418">
        <v>3.68459837877671E-2</v>
      </c>
      <c r="I418">
        <v>290</v>
      </c>
      <c r="J418">
        <f>IF(A417=Emisiones_CO2_CO2eq_LA[[#This Row],[País]],IFERROR(Emisiones_CO2_CO2eq_LA[[#This Row],[Industria (kilotoneladas CO₂e)]]-I417,0),0)</f>
        <v>0</v>
      </c>
      <c r="K418">
        <f>IF(A417=Emisiones_CO2_CO2eq_LA[[#This Row],[País]],IFERROR(((Emisiones_CO2_CO2eq_LA[[#This Row],[Industria (kilotoneladas CO₂e)]]-I417)/I417)*100,0),0)</f>
        <v>0</v>
      </c>
      <c r="L418">
        <v>5.34266764922623E-2</v>
      </c>
      <c r="M418">
        <v>72650</v>
      </c>
      <c r="N418">
        <f>IF(A417=Emisiones_CO2_CO2eq_LA[[#This Row],[País]],IFERROR(Emisiones_CO2_CO2eq_LA[[#This Row],[UCTUS (kilotoneladas CO₂e)]]-M417,0),0)</f>
        <v>1990</v>
      </c>
      <c r="O418">
        <f>IF(A417=Emisiones_CO2_CO2eq_LA[[#This Row],[País]],IFERROR(((Emisiones_CO2_CO2eq_LA[[#This Row],[UCTUS (kilotoneladas CO₂e)]]-M417)/M417)*100,0),0)</f>
        <v>2.8163034248514012</v>
      </c>
      <c r="P418">
        <v>13.3843036109064</v>
      </c>
      <c r="Q418">
        <v>0</v>
      </c>
      <c r="R418">
        <f>IF(A417=Emisiones_CO2_CO2eq_LA[[#This Row],[País]],IFERROR(Emisiones_CO2_CO2eq_LA[[#This Row],[Otras Quemas de Combustible (kilotoneladas CO₂e)]]-Q417,0),0)</f>
        <v>0</v>
      </c>
      <c r="S418">
        <f>IF(A417=Emisiones_CO2_CO2eq_LA[[#This Row],[País]],IFERROR(((Emisiones_CO2_CO2eq_LA[[#This Row],[Otras Quemas de Combustible (kilotoneladas CO₂e)]]-Q417)/Q417)*100,0),0)</f>
        <v>0</v>
      </c>
      <c r="T418" s="5"/>
      <c r="U418">
        <v>3000</v>
      </c>
      <c r="V418">
        <f>IF(A417=Emisiones_CO2_CO2eq_LA[[#This Row],[País]],IFERROR(Emisiones_CO2_CO2eq_LA[[#This Row],[Transporte (kilotoneladas CO₂e)]]-U417,0),0)</f>
        <v>200</v>
      </c>
      <c r="W418">
        <f>IF(A417=Emisiones_CO2_CO2eq_LA[[#This Row],[País]],IFERROR(((Emisiones_CO2_CO2eq_LA[[#This Row],[Transporte (kilotoneladas CO₂e)]]-U417)/U417)*100,0),0)</f>
        <v>7.1428571428571423</v>
      </c>
      <c r="X418">
        <v>0.55268975681650701</v>
      </c>
      <c r="Y418">
        <v>200</v>
      </c>
      <c r="Z418">
        <f>IF(A417=Emisiones_CO2_CO2eq_LA[[#This Row],[País]],IFERROR(Emisiones_CO2_CO2eq_LA[[#This Row],[Manufactura y Construcción (kilotoneladas CO₂e)]]-Y417,0),0)</f>
        <v>-100</v>
      </c>
      <c r="AA418">
        <f>IF(A417=Emisiones_CO2_CO2eq_LA[[#This Row],[País]],IFERROR(((Emisiones_CO2_CO2eq_LA[[#This Row],[Manufactura y Construcción (kilotoneladas CO₂e)]]-Y417)/Y417)*100,0),0)</f>
        <v>-33.333333333333329</v>
      </c>
      <c r="AB418">
        <v>3.68459837877671E-2</v>
      </c>
      <c r="AC418">
        <v>0</v>
      </c>
      <c r="AD418">
        <f>IF(A417=Emisiones_CO2_CO2eq_LA[[#This Row],[País]],IFERROR(Emisiones_CO2_CO2eq_LA[[#This Row],[Emisiones Fugitivas (kilotoneladas CO₂e)]]-AC417,0),0)</f>
        <v>0</v>
      </c>
      <c r="AE418">
        <f>IF(A417=Emisiones_CO2_CO2eq_LA[[#This Row],[País]],IFERROR(((Emisiones_CO2_CO2eq_LA[[#This Row],[Emisiones Fugitivas (kilotoneladas CO₂e)]]-AC417)/AC417)*100,0),0)</f>
        <v>0</v>
      </c>
      <c r="AF418">
        <v>0</v>
      </c>
      <c r="AG418">
        <v>0</v>
      </c>
      <c r="AH418">
        <f>IF(A417=Emisiones_CO2_CO2eq_LA[[#This Row],[País]],IFERROR(Emisiones_CO2_CO2eq_LA[[#This Row],[Electricidad y Calor (kilotoneladas CO₂e)]]-AG417,0),0)</f>
        <v>0</v>
      </c>
      <c r="AI418">
        <f>IF(A417=Emisiones_CO2_CO2eq_LA[[#This Row],[País]],IFERROR(((Emisiones_CO2_CO2eq_LA[[#This Row],[Electricidad y Calor (kilotoneladas CO₂e)]]-AG417)/AG417)*100,0),0)</f>
        <v>0</v>
      </c>
      <c r="AJ418">
        <v>0</v>
      </c>
    </row>
    <row r="419" spans="1:36" x14ac:dyDescent="0.25">
      <c r="A419" t="s">
        <v>268</v>
      </c>
      <c r="B419" t="s">
        <v>268</v>
      </c>
      <c r="C419" t="s">
        <v>269</v>
      </c>
      <c r="D419">
        <v>2002</v>
      </c>
      <c r="E419">
        <v>200</v>
      </c>
      <c r="F419">
        <f>IF(A418=Emisiones_CO2_CO2eq_LA[[#This Row],[País]],IFERROR(Emisiones_CO2_CO2eq_LA[[#This Row],[Edificios (kilotoneladas CO₂e)]]-E418,0),0)</f>
        <v>0</v>
      </c>
      <c r="G419">
        <f>IF(A418=Emisiones_CO2_CO2eq_LA[[#This Row],[País]],IFERROR(((Emisiones_CO2_CO2eq_LA[[#This Row],[Edificios (kilotoneladas CO₂e)]]-E418)/E418)*100,0),0)</f>
        <v>0</v>
      </c>
      <c r="H419">
        <v>3.6153289949385298E-2</v>
      </c>
      <c r="I419">
        <v>200</v>
      </c>
      <c r="J419">
        <f>IF(A418=Emisiones_CO2_CO2eq_LA[[#This Row],[País]],IFERROR(Emisiones_CO2_CO2eq_LA[[#This Row],[Industria (kilotoneladas CO₂e)]]-I418,0),0)</f>
        <v>-90</v>
      </c>
      <c r="K419">
        <f>IF(A418=Emisiones_CO2_CO2eq_LA[[#This Row],[País]],IFERROR(((Emisiones_CO2_CO2eq_LA[[#This Row],[Industria (kilotoneladas CO₂e)]]-I418)/I418)*100,0),0)</f>
        <v>-31.03448275862069</v>
      </c>
      <c r="L419">
        <v>3.6153289949385298E-2</v>
      </c>
      <c r="M419">
        <v>72650</v>
      </c>
      <c r="N419">
        <f>IF(A418=Emisiones_CO2_CO2eq_LA[[#This Row],[País]],IFERROR(Emisiones_CO2_CO2eq_LA[[#This Row],[UCTUS (kilotoneladas CO₂e)]]-M418,0),0)</f>
        <v>0</v>
      </c>
      <c r="O419">
        <f>IF(A418=Emisiones_CO2_CO2eq_LA[[#This Row],[País]],IFERROR(((Emisiones_CO2_CO2eq_LA[[#This Row],[UCTUS (kilotoneladas CO₂e)]]-M418)/M418)*100,0),0)</f>
        <v>0</v>
      </c>
      <c r="P419">
        <v>13.132682574114201</v>
      </c>
      <c r="Q419">
        <v>0</v>
      </c>
      <c r="R419">
        <f>IF(A418=Emisiones_CO2_CO2eq_LA[[#This Row],[País]],IFERROR(Emisiones_CO2_CO2eq_LA[[#This Row],[Otras Quemas de Combustible (kilotoneladas CO₂e)]]-Q418,0),0)</f>
        <v>0</v>
      </c>
      <c r="S419">
        <f>IF(A418=Emisiones_CO2_CO2eq_LA[[#This Row],[País]],IFERROR(((Emisiones_CO2_CO2eq_LA[[#This Row],[Otras Quemas de Combustible (kilotoneladas CO₂e)]]-Q418)/Q418)*100,0),0)</f>
        <v>0</v>
      </c>
      <c r="T419" s="5"/>
      <c r="U419">
        <v>3200</v>
      </c>
      <c r="V419">
        <f>IF(A418=Emisiones_CO2_CO2eq_LA[[#This Row],[País]],IFERROR(Emisiones_CO2_CO2eq_LA[[#This Row],[Transporte (kilotoneladas CO₂e)]]-U418,0),0)</f>
        <v>200</v>
      </c>
      <c r="W419">
        <f>IF(A418=Emisiones_CO2_CO2eq_LA[[#This Row],[País]],IFERROR(((Emisiones_CO2_CO2eq_LA[[#This Row],[Transporte (kilotoneladas CO₂e)]]-U418)/U418)*100,0),0)</f>
        <v>6.666666666666667</v>
      </c>
      <c r="X419">
        <v>0.57845263919016598</v>
      </c>
      <c r="Y419">
        <v>200</v>
      </c>
      <c r="Z419">
        <f>IF(A418=Emisiones_CO2_CO2eq_LA[[#This Row],[País]],IFERROR(Emisiones_CO2_CO2eq_LA[[#This Row],[Manufactura y Construcción (kilotoneladas CO₂e)]]-Y418,0),0)</f>
        <v>0</v>
      </c>
      <c r="AA419">
        <f>IF(A418=Emisiones_CO2_CO2eq_LA[[#This Row],[País]],IFERROR(((Emisiones_CO2_CO2eq_LA[[#This Row],[Manufactura y Construcción (kilotoneladas CO₂e)]]-Y418)/Y418)*100,0),0)</f>
        <v>0</v>
      </c>
      <c r="AB419">
        <v>3.6153289949385298E-2</v>
      </c>
      <c r="AC419">
        <v>0</v>
      </c>
      <c r="AD419">
        <f>IF(A418=Emisiones_CO2_CO2eq_LA[[#This Row],[País]],IFERROR(Emisiones_CO2_CO2eq_LA[[#This Row],[Emisiones Fugitivas (kilotoneladas CO₂e)]]-AC418,0),0)</f>
        <v>0</v>
      </c>
      <c r="AE419">
        <f>IF(A418=Emisiones_CO2_CO2eq_LA[[#This Row],[País]],IFERROR(((Emisiones_CO2_CO2eq_LA[[#This Row],[Emisiones Fugitivas (kilotoneladas CO₂e)]]-AC418)/AC418)*100,0),0)</f>
        <v>0</v>
      </c>
      <c r="AF419">
        <v>0</v>
      </c>
      <c r="AG419">
        <v>0</v>
      </c>
      <c r="AH419">
        <f>IF(A418=Emisiones_CO2_CO2eq_LA[[#This Row],[País]],IFERROR(Emisiones_CO2_CO2eq_LA[[#This Row],[Electricidad y Calor (kilotoneladas CO₂e)]]-AG418,0),0)</f>
        <v>0</v>
      </c>
      <c r="AI419">
        <f>IF(A418=Emisiones_CO2_CO2eq_LA[[#This Row],[País]],IFERROR(((Emisiones_CO2_CO2eq_LA[[#This Row],[Electricidad y Calor (kilotoneladas CO₂e)]]-AG418)/AG418)*100,0),0)</f>
        <v>0</v>
      </c>
      <c r="AJ419">
        <v>0</v>
      </c>
    </row>
    <row r="420" spans="1:36" x14ac:dyDescent="0.25">
      <c r="A420" t="s">
        <v>268</v>
      </c>
      <c r="B420" t="s">
        <v>268</v>
      </c>
      <c r="C420" t="s">
        <v>269</v>
      </c>
      <c r="D420">
        <v>2003</v>
      </c>
      <c r="E420">
        <v>200</v>
      </c>
      <c r="F420">
        <f>IF(A419=Emisiones_CO2_CO2eq_LA[[#This Row],[País]],IFERROR(Emisiones_CO2_CO2eq_LA[[#This Row],[Edificios (kilotoneladas CO₂e)]]-E419,0),0)</f>
        <v>0</v>
      </c>
      <c r="G420">
        <f>IF(A419=Emisiones_CO2_CO2eq_LA[[#This Row],[País]],IFERROR(((Emisiones_CO2_CO2eq_LA[[#This Row],[Edificios (kilotoneladas CO₂e)]]-E419)/E419)*100,0),0)</f>
        <v>0</v>
      </c>
      <c r="H420">
        <v>3.5505059470974598E-2</v>
      </c>
      <c r="I420">
        <v>230</v>
      </c>
      <c r="J420">
        <f>IF(A419=Emisiones_CO2_CO2eq_LA[[#This Row],[País]],IFERROR(Emisiones_CO2_CO2eq_LA[[#This Row],[Industria (kilotoneladas CO₂e)]]-I419,0),0)</f>
        <v>30</v>
      </c>
      <c r="K420">
        <f>IF(A419=Emisiones_CO2_CO2eq_LA[[#This Row],[País]],IFERROR(((Emisiones_CO2_CO2eq_LA[[#This Row],[Industria (kilotoneladas CO₂e)]]-I419)/I419)*100,0),0)</f>
        <v>15</v>
      </c>
      <c r="L420">
        <v>4.0830818391620803E-2</v>
      </c>
      <c r="M420">
        <v>72650</v>
      </c>
      <c r="N420">
        <f>IF(A419=Emisiones_CO2_CO2eq_LA[[#This Row],[País]],IFERROR(Emisiones_CO2_CO2eq_LA[[#This Row],[UCTUS (kilotoneladas CO₂e)]]-M419,0),0)</f>
        <v>0</v>
      </c>
      <c r="O420">
        <f>IF(A419=Emisiones_CO2_CO2eq_LA[[#This Row],[País]],IFERROR(((Emisiones_CO2_CO2eq_LA[[#This Row],[UCTUS (kilotoneladas CO₂e)]]-M419)/M419)*100,0),0)</f>
        <v>0</v>
      </c>
      <c r="P420">
        <v>12.897212852831499</v>
      </c>
      <c r="Q420">
        <v>0</v>
      </c>
      <c r="R420">
        <f>IF(A419=Emisiones_CO2_CO2eq_LA[[#This Row],[País]],IFERROR(Emisiones_CO2_CO2eq_LA[[#This Row],[Otras Quemas de Combustible (kilotoneladas CO₂e)]]-Q419,0),0)</f>
        <v>0</v>
      </c>
      <c r="S420">
        <f>IF(A419=Emisiones_CO2_CO2eq_LA[[#This Row],[País]],IFERROR(((Emisiones_CO2_CO2eq_LA[[#This Row],[Otras Quemas de Combustible (kilotoneladas CO₂e)]]-Q419)/Q419)*100,0),0)</f>
        <v>0</v>
      </c>
      <c r="T420" s="5"/>
      <c r="U420">
        <v>3400</v>
      </c>
      <c r="V420">
        <f>IF(A419=Emisiones_CO2_CO2eq_LA[[#This Row],[País]],IFERROR(Emisiones_CO2_CO2eq_LA[[#This Row],[Transporte (kilotoneladas CO₂e)]]-U419,0),0)</f>
        <v>200</v>
      </c>
      <c r="W420">
        <f>IF(A419=Emisiones_CO2_CO2eq_LA[[#This Row],[País]],IFERROR(((Emisiones_CO2_CO2eq_LA[[#This Row],[Transporte (kilotoneladas CO₂e)]]-U419)/U419)*100,0),0)</f>
        <v>6.25</v>
      </c>
      <c r="X420">
        <v>0.60358601100656795</v>
      </c>
      <c r="Y420">
        <v>200</v>
      </c>
      <c r="Z420">
        <f>IF(A419=Emisiones_CO2_CO2eq_LA[[#This Row],[País]],IFERROR(Emisiones_CO2_CO2eq_LA[[#This Row],[Manufactura y Construcción (kilotoneladas CO₂e)]]-Y419,0),0)</f>
        <v>0</v>
      </c>
      <c r="AA420">
        <f>IF(A419=Emisiones_CO2_CO2eq_LA[[#This Row],[País]],IFERROR(((Emisiones_CO2_CO2eq_LA[[#This Row],[Manufactura y Construcción (kilotoneladas CO₂e)]]-Y419)/Y419)*100,0),0)</f>
        <v>0</v>
      </c>
      <c r="AB420">
        <v>3.5505059470974598E-2</v>
      </c>
      <c r="AC420">
        <v>0</v>
      </c>
      <c r="AD420">
        <f>IF(A419=Emisiones_CO2_CO2eq_LA[[#This Row],[País]],IFERROR(Emisiones_CO2_CO2eq_LA[[#This Row],[Emisiones Fugitivas (kilotoneladas CO₂e)]]-AC419,0),0)</f>
        <v>0</v>
      </c>
      <c r="AE420">
        <f>IF(A419=Emisiones_CO2_CO2eq_LA[[#This Row],[País]],IFERROR(((Emisiones_CO2_CO2eq_LA[[#This Row],[Emisiones Fugitivas (kilotoneladas CO₂e)]]-AC419)/AC419)*100,0),0)</f>
        <v>0</v>
      </c>
      <c r="AF420">
        <v>0</v>
      </c>
      <c r="AG420">
        <v>0</v>
      </c>
      <c r="AH420">
        <f>IF(A419=Emisiones_CO2_CO2eq_LA[[#This Row],[País]],IFERROR(Emisiones_CO2_CO2eq_LA[[#This Row],[Electricidad y Calor (kilotoneladas CO₂e)]]-AG419,0),0)</f>
        <v>0</v>
      </c>
      <c r="AI420">
        <f>IF(A419=Emisiones_CO2_CO2eq_LA[[#This Row],[País]],IFERROR(((Emisiones_CO2_CO2eq_LA[[#This Row],[Electricidad y Calor (kilotoneladas CO₂e)]]-AG419)/AG419)*100,0),0)</f>
        <v>0</v>
      </c>
      <c r="AJ420">
        <v>0</v>
      </c>
    </row>
    <row r="421" spans="1:36" x14ac:dyDescent="0.25">
      <c r="A421" t="s">
        <v>268</v>
      </c>
      <c r="B421" t="s">
        <v>268</v>
      </c>
      <c r="C421" t="s">
        <v>269</v>
      </c>
      <c r="D421">
        <v>2004</v>
      </c>
      <c r="E421">
        <v>200</v>
      </c>
      <c r="F421">
        <f>IF(A420=Emisiones_CO2_CO2eq_LA[[#This Row],[País]],IFERROR(Emisiones_CO2_CO2eq_LA[[#This Row],[Edificios (kilotoneladas CO₂e)]]-E420,0),0)</f>
        <v>0</v>
      </c>
      <c r="G421">
        <f>IF(A420=Emisiones_CO2_CO2eq_LA[[#This Row],[País]],IFERROR(((Emisiones_CO2_CO2eq_LA[[#This Row],[Edificios (kilotoneladas CO₂e)]]-E420)/E420)*100,0),0)</f>
        <v>0</v>
      </c>
      <c r="H421">
        <v>3.4897923573547297E-2</v>
      </c>
      <c r="I421">
        <v>200</v>
      </c>
      <c r="J421">
        <f>IF(A420=Emisiones_CO2_CO2eq_LA[[#This Row],[País]],IFERROR(Emisiones_CO2_CO2eq_LA[[#This Row],[Industria (kilotoneladas CO₂e)]]-I420,0),0)</f>
        <v>-30</v>
      </c>
      <c r="K421">
        <f>IF(A420=Emisiones_CO2_CO2eq_LA[[#This Row],[País]],IFERROR(((Emisiones_CO2_CO2eq_LA[[#This Row],[Industria (kilotoneladas CO₂e)]]-I420)/I420)*100,0),0)</f>
        <v>-13.043478260869565</v>
      </c>
      <c r="L421">
        <v>3.4897923573547297E-2</v>
      </c>
      <c r="M421">
        <v>72650</v>
      </c>
      <c r="N421">
        <f>IF(A420=Emisiones_CO2_CO2eq_LA[[#This Row],[País]],IFERROR(Emisiones_CO2_CO2eq_LA[[#This Row],[UCTUS (kilotoneladas CO₂e)]]-M420,0),0)</f>
        <v>0</v>
      </c>
      <c r="O421">
        <f>IF(A420=Emisiones_CO2_CO2eq_LA[[#This Row],[País]],IFERROR(((Emisiones_CO2_CO2eq_LA[[#This Row],[UCTUS (kilotoneladas CO₂e)]]-M420)/M420)*100,0),0)</f>
        <v>0</v>
      </c>
      <c r="P421">
        <v>12.676670738091</v>
      </c>
      <c r="Q421">
        <v>0</v>
      </c>
      <c r="R421">
        <f>IF(A420=Emisiones_CO2_CO2eq_LA[[#This Row],[País]],IFERROR(Emisiones_CO2_CO2eq_LA[[#This Row],[Otras Quemas de Combustible (kilotoneladas CO₂e)]]-Q420,0),0)</f>
        <v>0</v>
      </c>
      <c r="S421">
        <f>IF(A420=Emisiones_CO2_CO2eq_LA[[#This Row],[País]],IFERROR(((Emisiones_CO2_CO2eq_LA[[#This Row],[Otras Quemas de Combustible (kilotoneladas CO₂e)]]-Q420)/Q420)*100,0),0)</f>
        <v>0</v>
      </c>
      <c r="T421" s="5"/>
      <c r="U421">
        <v>3400</v>
      </c>
      <c r="V421">
        <f>IF(A420=Emisiones_CO2_CO2eq_LA[[#This Row],[País]],IFERROR(Emisiones_CO2_CO2eq_LA[[#This Row],[Transporte (kilotoneladas CO₂e)]]-U420,0),0)</f>
        <v>0</v>
      </c>
      <c r="W421">
        <f>IF(A420=Emisiones_CO2_CO2eq_LA[[#This Row],[País]],IFERROR(((Emisiones_CO2_CO2eq_LA[[#This Row],[Transporte (kilotoneladas CO₂e)]]-U420)/U420)*100,0),0)</f>
        <v>0</v>
      </c>
      <c r="X421">
        <v>0.59326470075030502</v>
      </c>
      <c r="Y421">
        <v>200</v>
      </c>
      <c r="Z421">
        <f>IF(A420=Emisiones_CO2_CO2eq_LA[[#This Row],[País]],IFERROR(Emisiones_CO2_CO2eq_LA[[#This Row],[Manufactura y Construcción (kilotoneladas CO₂e)]]-Y420,0),0)</f>
        <v>0</v>
      </c>
      <c r="AA421">
        <f>IF(A420=Emisiones_CO2_CO2eq_LA[[#This Row],[País]],IFERROR(((Emisiones_CO2_CO2eq_LA[[#This Row],[Manufactura y Construcción (kilotoneladas CO₂e)]]-Y420)/Y420)*100,0),0)</f>
        <v>0</v>
      </c>
      <c r="AB421">
        <v>3.4897923573547297E-2</v>
      </c>
      <c r="AC421">
        <v>0</v>
      </c>
      <c r="AD421">
        <f>IF(A420=Emisiones_CO2_CO2eq_LA[[#This Row],[País]],IFERROR(Emisiones_CO2_CO2eq_LA[[#This Row],[Emisiones Fugitivas (kilotoneladas CO₂e)]]-AC420,0),0)</f>
        <v>0</v>
      </c>
      <c r="AE421">
        <f>IF(A420=Emisiones_CO2_CO2eq_LA[[#This Row],[País]],IFERROR(((Emisiones_CO2_CO2eq_LA[[#This Row],[Emisiones Fugitivas (kilotoneladas CO₂e)]]-AC420)/AC420)*100,0),0)</f>
        <v>0</v>
      </c>
      <c r="AF421">
        <v>0</v>
      </c>
      <c r="AG421">
        <v>0</v>
      </c>
      <c r="AH421">
        <f>IF(A420=Emisiones_CO2_CO2eq_LA[[#This Row],[País]],IFERROR(Emisiones_CO2_CO2eq_LA[[#This Row],[Electricidad y Calor (kilotoneladas CO₂e)]]-AG420,0),0)</f>
        <v>0</v>
      </c>
      <c r="AI421">
        <f>IF(A420=Emisiones_CO2_CO2eq_LA[[#This Row],[País]],IFERROR(((Emisiones_CO2_CO2eq_LA[[#This Row],[Electricidad y Calor (kilotoneladas CO₂e)]]-AG420)/AG420)*100,0),0)</f>
        <v>0</v>
      </c>
      <c r="AJ421">
        <v>0</v>
      </c>
    </row>
    <row r="422" spans="1:36" x14ac:dyDescent="0.25">
      <c r="A422" t="s">
        <v>268</v>
      </c>
      <c r="B422" t="s">
        <v>268</v>
      </c>
      <c r="C422" t="s">
        <v>269</v>
      </c>
      <c r="D422">
        <v>2005</v>
      </c>
      <c r="E422">
        <v>200</v>
      </c>
      <c r="F422">
        <f>IF(A421=Emisiones_CO2_CO2eq_LA[[#This Row],[País]],IFERROR(Emisiones_CO2_CO2eq_LA[[#This Row],[Edificios (kilotoneladas CO₂e)]]-E421,0),0)</f>
        <v>0</v>
      </c>
      <c r="G422">
        <f>IF(A421=Emisiones_CO2_CO2eq_LA[[#This Row],[País]],IFERROR(((Emisiones_CO2_CO2eq_LA[[#This Row],[Edificios (kilotoneladas CO₂e)]]-E421)/E421)*100,0),0)</f>
        <v>0</v>
      </c>
      <c r="H422">
        <v>3.4340659340659302E-2</v>
      </c>
      <c r="I422">
        <v>230</v>
      </c>
      <c r="J422">
        <f>IF(A421=Emisiones_CO2_CO2eq_LA[[#This Row],[País]],IFERROR(Emisiones_CO2_CO2eq_LA[[#This Row],[Industria (kilotoneladas CO₂e)]]-I421,0),0)</f>
        <v>30</v>
      </c>
      <c r="K422">
        <f>IF(A421=Emisiones_CO2_CO2eq_LA[[#This Row],[País]],IFERROR(((Emisiones_CO2_CO2eq_LA[[#This Row],[Industria (kilotoneladas CO₂e)]]-I421)/I421)*100,0),0)</f>
        <v>15</v>
      </c>
      <c r="L422">
        <v>3.9491758241758199E-2</v>
      </c>
      <c r="M422">
        <v>72650</v>
      </c>
      <c r="N422">
        <f>IF(A421=Emisiones_CO2_CO2eq_LA[[#This Row],[País]],IFERROR(Emisiones_CO2_CO2eq_LA[[#This Row],[UCTUS (kilotoneladas CO₂e)]]-M421,0),0)</f>
        <v>0</v>
      </c>
      <c r="O422">
        <f>IF(A421=Emisiones_CO2_CO2eq_LA[[#This Row],[País]],IFERROR(((Emisiones_CO2_CO2eq_LA[[#This Row],[UCTUS (kilotoneladas CO₂e)]]-M421)/M421)*100,0),0)</f>
        <v>0</v>
      </c>
      <c r="P422">
        <v>12.4742445054945</v>
      </c>
      <c r="Q422">
        <v>0</v>
      </c>
      <c r="R422">
        <f>IF(A421=Emisiones_CO2_CO2eq_LA[[#This Row],[País]],IFERROR(Emisiones_CO2_CO2eq_LA[[#This Row],[Otras Quemas de Combustible (kilotoneladas CO₂e)]]-Q421,0),0)</f>
        <v>0</v>
      </c>
      <c r="S422">
        <f>IF(A421=Emisiones_CO2_CO2eq_LA[[#This Row],[País]],IFERROR(((Emisiones_CO2_CO2eq_LA[[#This Row],[Otras Quemas de Combustible (kilotoneladas CO₂e)]]-Q421)/Q421)*100,0),0)</f>
        <v>0</v>
      </c>
      <c r="T422" s="5"/>
      <c r="U422">
        <v>3100</v>
      </c>
      <c r="V422">
        <f>IF(A421=Emisiones_CO2_CO2eq_LA[[#This Row],[País]],IFERROR(Emisiones_CO2_CO2eq_LA[[#This Row],[Transporte (kilotoneladas CO₂e)]]-U421,0),0)</f>
        <v>-300</v>
      </c>
      <c r="W422">
        <f>IF(A421=Emisiones_CO2_CO2eq_LA[[#This Row],[País]],IFERROR(((Emisiones_CO2_CO2eq_LA[[#This Row],[Transporte (kilotoneladas CO₂e)]]-U421)/U421)*100,0),0)</f>
        <v>-8.8235294117647065</v>
      </c>
      <c r="X422">
        <v>0.532280219780219</v>
      </c>
      <c r="Y422">
        <v>200</v>
      </c>
      <c r="Z422">
        <f>IF(A421=Emisiones_CO2_CO2eq_LA[[#This Row],[País]],IFERROR(Emisiones_CO2_CO2eq_LA[[#This Row],[Manufactura y Construcción (kilotoneladas CO₂e)]]-Y421,0),0)</f>
        <v>0</v>
      </c>
      <c r="AA422">
        <f>IF(A421=Emisiones_CO2_CO2eq_LA[[#This Row],[País]],IFERROR(((Emisiones_CO2_CO2eq_LA[[#This Row],[Manufactura y Construcción (kilotoneladas CO₂e)]]-Y421)/Y421)*100,0),0)</f>
        <v>0</v>
      </c>
      <c r="AB422">
        <v>3.4340659340659302E-2</v>
      </c>
      <c r="AC422">
        <v>0</v>
      </c>
      <c r="AD422">
        <f>IF(A421=Emisiones_CO2_CO2eq_LA[[#This Row],[País]],IFERROR(Emisiones_CO2_CO2eq_LA[[#This Row],[Emisiones Fugitivas (kilotoneladas CO₂e)]]-AC421,0),0)</f>
        <v>0</v>
      </c>
      <c r="AE422">
        <f>IF(A421=Emisiones_CO2_CO2eq_LA[[#This Row],[País]],IFERROR(((Emisiones_CO2_CO2eq_LA[[#This Row],[Emisiones Fugitivas (kilotoneladas CO₂e)]]-AC421)/AC421)*100,0),0)</f>
        <v>0</v>
      </c>
      <c r="AF422">
        <v>0</v>
      </c>
      <c r="AG422">
        <v>0</v>
      </c>
      <c r="AH422">
        <f>IF(A421=Emisiones_CO2_CO2eq_LA[[#This Row],[País]],IFERROR(Emisiones_CO2_CO2eq_LA[[#This Row],[Electricidad y Calor (kilotoneladas CO₂e)]]-AG421,0),0)</f>
        <v>0</v>
      </c>
      <c r="AI422">
        <f>IF(A421=Emisiones_CO2_CO2eq_LA[[#This Row],[País]],IFERROR(((Emisiones_CO2_CO2eq_LA[[#This Row],[Electricidad y Calor (kilotoneladas CO₂e)]]-AG421)/AG421)*100,0),0)</f>
        <v>0</v>
      </c>
      <c r="AJ422">
        <v>0</v>
      </c>
    </row>
    <row r="423" spans="1:36" x14ac:dyDescent="0.25">
      <c r="A423" t="s">
        <v>268</v>
      </c>
      <c r="B423" t="s">
        <v>268</v>
      </c>
      <c r="C423" t="s">
        <v>269</v>
      </c>
      <c r="D423">
        <v>2006</v>
      </c>
      <c r="E423">
        <v>200</v>
      </c>
      <c r="F423">
        <f>IF(A422=Emisiones_CO2_CO2eq_LA[[#This Row],[País]],IFERROR(Emisiones_CO2_CO2eq_LA[[#This Row],[Edificios (kilotoneladas CO₂e)]]-E422,0),0)</f>
        <v>0</v>
      </c>
      <c r="G423">
        <f>IF(A422=Emisiones_CO2_CO2eq_LA[[#This Row],[País]],IFERROR(((Emisiones_CO2_CO2eq_LA[[#This Row],[Edificios (kilotoneladas CO₂e)]]-E422)/E422)*100,0),0)</f>
        <v>0</v>
      </c>
      <c r="H423">
        <v>3.3823778116015502E-2</v>
      </c>
      <c r="I423">
        <v>250</v>
      </c>
      <c r="J423">
        <f>IF(A422=Emisiones_CO2_CO2eq_LA[[#This Row],[País]],IFERROR(Emisiones_CO2_CO2eq_LA[[#This Row],[Industria (kilotoneladas CO₂e)]]-I422,0),0)</f>
        <v>20</v>
      </c>
      <c r="K423">
        <f>IF(A422=Emisiones_CO2_CO2eq_LA[[#This Row],[País]],IFERROR(((Emisiones_CO2_CO2eq_LA[[#This Row],[Industria (kilotoneladas CO₂e)]]-I422)/I422)*100,0),0)</f>
        <v>8.695652173913043</v>
      </c>
      <c r="L423">
        <v>4.2279722645019398E-2</v>
      </c>
      <c r="M423">
        <v>127870</v>
      </c>
      <c r="N423">
        <f>IF(A422=Emisiones_CO2_CO2eq_LA[[#This Row],[País]],IFERROR(Emisiones_CO2_CO2eq_LA[[#This Row],[UCTUS (kilotoneladas CO₂e)]]-M422,0),0)</f>
        <v>55220</v>
      </c>
      <c r="O423">
        <f>IF(A422=Emisiones_CO2_CO2eq_LA[[#This Row],[País]],IFERROR(((Emisiones_CO2_CO2eq_LA[[#This Row],[UCTUS (kilotoneladas CO₂e)]]-M422)/M422)*100,0),0)</f>
        <v>76.008258774948374</v>
      </c>
      <c r="P423">
        <v>21.625232538474499</v>
      </c>
      <c r="Q423">
        <v>0</v>
      </c>
      <c r="R423">
        <f>IF(A422=Emisiones_CO2_CO2eq_LA[[#This Row],[País]],IFERROR(Emisiones_CO2_CO2eq_LA[[#This Row],[Otras Quemas de Combustible (kilotoneladas CO₂e)]]-Q422,0),0)</f>
        <v>0</v>
      </c>
      <c r="S423">
        <f>IF(A422=Emisiones_CO2_CO2eq_LA[[#This Row],[País]],IFERROR(((Emisiones_CO2_CO2eq_LA[[#This Row],[Otras Quemas de Combustible (kilotoneladas CO₂e)]]-Q422)/Q422)*100,0),0)</f>
        <v>0</v>
      </c>
      <c r="T423" s="5"/>
      <c r="U423">
        <v>3200</v>
      </c>
      <c r="V423">
        <f>IF(A422=Emisiones_CO2_CO2eq_LA[[#This Row],[País]],IFERROR(Emisiones_CO2_CO2eq_LA[[#This Row],[Transporte (kilotoneladas CO₂e)]]-U422,0),0)</f>
        <v>100</v>
      </c>
      <c r="W423">
        <f>IF(A422=Emisiones_CO2_CO2eq_LA[[#This Row],[País]],IFERROR(((Emisiones_CO2_CO2eq_LA[[#This Row],[Transporte (kilotoneladas CO₂e)]]-U422)/U422)*100,0),0)</f>
        <v>3.225806451612903</v>
      </c>
      <c r="X423">
        <v>0.54118044985624902</v>
      </c>
      <c r="Y423">
        <v>200</v>
      </c>
      <c r="Z423">
        <f>IF(A422=Emisiones_CO2_CO2eq_LA[[#This Row],[País]],IFERROR(Emisiones_CO2_CO2eq_LA[[#This Row],[Manufactura y Construcción (kilotoneladas CO₂e)]]-Y422,0),0)</f>
        <v>0</v>
      </c>
      <c r="AA423">
        <f>IF(A422=Emisiones_CO2_CO2eq_LA[[#This Row],[País]],IFERROR(((Emisiones_CO2_CO2eq_LA[[#This Row],[Manufactura y Construcción (kilotoneladas CO₂e)]]-Y422)/Y422)*100,0),0)</f>
        <v>0</v>
      </c>
      <c r="AB423">
        <v>3.3823778116015502E-2</v>
      </c>
      <c r="AC423">
        <v>0</v>
      </c>
      <c r="AD423">
        <f>IF(A422=Emisiones_CO2_CO2eq_LA[[#This Row],[País]],IFERROR(Emisiones_CO2_CO2eq_LA[[#This Row],[Emisiones Fugitivas (kilotoneladas CO₂e)]]-AC422,0),0)</f>
        <v>0</v>
      </c>
      <c r="AE423">
        <f>IF(A422=Emisiones_CO2_CO2eq_LA[[#This Row],[País]],IFERROR(((Emisiones_CO2_CO2eq_LA[[#This Row],[Emisiones Fugitivas (kilotoneladas CO₂e)]]-AC422)/AC422)*100,0),0)</f>
        <v>0</v>
      </c>
      <c r="AF423">
        <v>0</v>
      </c>
      <c r="AG423">
        <v>0</v>
      </c>
      <c r="AH423">
        <f>IF(A422=Emisiones_CO2_CO2eq_LA[[#This Row],[País]],IFERROR(Emisiones_CO2_CO2eq_LA[[#This Row],[Electricidad y Calor (kilotoneladas CO₂e)]]-AG422,0),0)</f>
        <v>0</v>
      </c>
      <c r="AI423">
        <f>IF(A422=Emisiones_CO2_CO2eq_LA[[#This Row],[País]],IFERROR(((Emisiones_CO2_CO2eq_LA[[#This Row],[Electricidad y Calor (kilotoneladas CO₂e)]]-AG422)/AG422)*100,0),0)</f>
        <v>0</v>
      </c>
      <c r="AJ423">
        <v>0</v>
      </c>
    </row>
    <row r="424" spans="1:36" x14ac:dyDescent="0.25">
      <c r="A424" t="s">
        <v>268</v>
      </c>
      <c r="B424" t="s">
        <v>268</v>
      </c>
      <c r="C424" t="s">
        <v>269</v>
      </c>
      <c r="D424">
        <v>2007</v>
      </c>
      <c r="E424">
        <v>200</v>
      </c>
      <c r="F424">
        <f>IF(A423=Emisiones_CO2_CO2eq_LA[[#This Row],[País]],IFERROR(Emisiones_CO2_CO2eq_LA[[#This Row],[Edificios (kilotoneladas CO₂e)]]-E423,0),0)</f>
        <v>0</v>
      </c>
      <c r="G424">
        <f>IF(A423=Emisiones_CO2_CO2eq_LA[[#This Row],[País]],IFERROR(((Emisiones_CO2_CO2eq_LA[[#This Row],[Edificios (kilotoneladas CO₂e)]]-E423)/E423)*100,0),0)</f>
        <v>0</v>
      </c>
      <c r="H424">
        <v>3.3344448149383102E-2</v>
      </c>
      <c r="I424">
        <v>250</v>
      </c>
      <c r="J424">
        <f>IF(A423=Emisiones_CO2_CO2eq_LA[[#This Row],[País]],IFERROR(Emisiones_CO2_CO2eq_LA[[#This Row],[Industria (kilotoneladas CO₂e)]]-I423,0),0)</f>
        <v>0</v>
      </c>
      <c r="K424">
        <f>IF(A423=Emisiones_CO2_CO2eq_LA[[#This Row],[País]],IFERROR(((Emisiones_CO2_CO2eq_LA[[#This Row],[Industria (kilotoneladas CO₂e)]]-I423)/I423)*100,0),0)</f>
        <v>0</v>
      </c>
      <c r="L424">
        <v>4.1680560186728902E-2</v>
      </c>
      <c r="M424">
        <v>127870</v>
      </c>
      <c r="N424">
        <f>IF(A423=Emisiones_CO2_CO2eq_LA[[#This Row],[País]],IFERROR(Emisiones_CO2_CO2eq_LA[[#This Row],[UCTUS (kilotoneladas CO₂e)]]-M423,0),0)</f>
        <v>0</v>
      </c>
      <c r="O424">
        <f>IF(A423=Emisiones_CO2_CO2eq_LA[[#This Row],[País]],IFERROR(((Emisiones_CO2_CO2eq_LA[[#This Row],[UCTUS (kilotoneladas CO₂e)]]-M423)/M423)*100,0),0)</f>
        <v>0</v>
      </c>
      <c r="P424">
        <v>21.318772924308099</v>
      </c>
      <c r="Q424">
        <v>0</v>
      </c>
      <c r="R424">
        <f>IF(A423=Emisiones_CO2_CO2eq_LA[[#This Row],[País]],IFERROR(Emisiones_CO2_CO2eq_LA[[#This Row],[Otras Quemas de Combustible (kilotoneladas CO₂e)]]-Q423,0),0)</f>
        <v>0</v>
      </c>
      <c r="S424">
        <f>IF(A423=Emisiones_CO2_CO2eq_LA[[#This Row],[País]],IFERROR(((Emisiones_CO2_CO2eq_LA[[#This Row],[Otras Quemas de Combustible (kilotoneladas CO₂e)]]-Q423)/Q423)*100,0),0)</f>
        <v>0</v>
      </c>
      <c r="T424" s="5"/>
      <c r="U424">
        <v>3500</v>
      </c>
      <c r="V424">
        <f>IF(A423=Emisiones_CO2_CO2eq_LA[[#This Row],[País]],IFERROR(Emisiones_CO2_CO2eq_LA[[#This Row],[Transporte (kilotoneladas CO₂e)]]-U423,0),0)</f>
        <v>300</v>
      </c>
      <c r="W424">
        <f>IF(A423=Emisiones_CO2_CO2eq_LA[[#This Row],[País]],IFERROR(((Emisiones_CO2_CO2eq_LA[[#This Row],[Transporte (kilotoneladas CO₂e)]]-U423)/U423)*100,0),0)</f>
        <v>9.375</v>
      </c>
      <c r="X424">
        <v>0.58352784261420398</v>
      </c>
      <c r="Y424">
        <v>100</v>
      </c>
      <c r="Z424">
        <f>IF(A423=Emisiones_CO2_CO2eq_LA[[#This Row],[País]],IFERROR(Emisiones_CO2_CO2eq_LA[[#This Row],[Manufactura y Construcción (kilotoneladas CO₂e)]]-Y423,0),0)</f>
        <v>-100</v>
      </c>
      <c r="AA424">
        <f>IF(A423=Emisiones_CO2_CO2eq_LA[[#This Row],[País]],IFERROR(((Emisiones_CO2_CO2eq_LA[[#This Row],[Manufactura y Construcción (kilotoneladas CO₂e)]]-Y423)/Y423)*100,0),0)</f>
        <v>-50</v>
      </c>
      <c r="AB424">
        <v>1.6672224074691499E-2</v>
      </c>
      <c r="AC424">
        <v>0</v>
      </c>
      <c r="AD424">
        <f>IF(A423=Emisiones_CO2_CO2eq_LA[[#This Row],[País]],IFERROR(Emisiones_CO2_CO2eq_LA[[#This Row],[Emisiones Fugitivas (kilotoneladas CO₂e)]]-AC423,0),0)</f>
        <v>0</v>
      </c>
      <c r="AE424">
        <f>IF(A423=Emisiones_CO2_CO2eq_LA[[#This Row],[País]],IFERROR(((Emisiones_CO2_CO2eq_LA[[#This Row],[Emisiones Fugitivas (kilotoneladas CO₂e)]]-AC423)/AC423)*100,0),0)</f>
        <v>0</v>
      </c>
      <c r="AF424">
        <v>0</v>
      </c>
      <c r="AG424">
        <v>0</v>
      </c>
      <c r="AH424">
        <f>IF(A423=Emisiones_CO2_CO2eq_LA[[#This Row],[País]],IFERROR(Emisiones_CO2_CO2eq_LA[[#This Row],[Electricidad y Calor (kilotoneladas CO₂e)]]-AG423,0),0)</f>
        <v>0</v>
      </c>
      <c r="AI424">
        <f>IF(A423=Emisiones_CO2_CO2eq_LA[[#This Row],[País]],IFERROR(((Emisiones_CO2_CO2eq_LA[[#This Row],[Electricidad y Calor (kilotoneladas CO₂e)]]-AG423)/AG423)*100,0),0)</f>
        <v>0</v>
      </c>
      <c r="AJ424">
        <v>0</v>
      </c>
    </row>
    <row r="425" spans="1:36" x14ac:dyDescent="0.25">
      <c r="A425" t="s">
        <v>268</v>
      </c>
      <c r="B425" t="s">
        <v>268</v>
      </c>
      <c r="C425" t="s">
        <v>269</v>
      </c>
      <c r="D425">
        <v>2008</v>
      </c>
      <c r="E425">
        <v>200</v>
      </c>
      <c r="F425">
        <f>IF(A424=Emisiones_CO2_CO2eq_LA[[#This Row],[País]],IFERROR(Emisiones_CO2_CO2eq_LA[[#This Row],[Edificios (kilotoneladas CO₂e)]]-E424,0),0)</f>
        <v>0</v>
      </c>
      <c r="G425">
        <f>IF(A424=Emisiones_CO2_CO2eq_LA[[#This Row],[País]],IFERROR(((Emisiones_CO2_CO2eq_LA[[#This Row],[Edificios (kilotoneladas CO₂e)]]-E424)/E424)*100,0),0)</f>
        <v>0</v>
      </c>
      <c r="H425">
        <v>3.2889327413254399E-2</v>
      </c>
      <c r="I425">
        <v>320</v>
      </c>
      <c r="J425">
        <f>IF(A424=Emisiones_CO2_CO2eq_LA[[#This Row],[País]],IFERROR(Emisiones_CO2_CO2eq_LA[[#This Row],[Industria (kilotoneladas CO₂e)]]-I424,0),0)</f>
        <v>70</v>
      </c>
      <c r="K425">
        <f>IF(A424=Emisiones_CO2_CO2eq_LA[[#This Row],[País]],IFERROR(((Emisiones_CO2_CO2eq_LA[[#This Row],[Industria (kilotoneladas CO₂e)]]-I424)/I424)*100,0),0)</f>
        <v>28.000000000000004</v>
      </c>
      <c r="L425">
        <v>5.2622923861206997E-2</v>
      </c>
      <c r="M425">
        <v>127870</v>
      </c>
      <c r="N425">
        <f>IF(A424=Emisiones_CO2_CO2eq_LA[[#This Row],[País]],IFERROR(Emisiones_CO2_CO2eq_LA[[#This Row],[UCTUS (kilotoneladas CO₂e)]]-M424,0),0)</f>
        <v>0</v>
      </c>
      <c r="O425">
        <f>IF(A424=Emisiones_CO2_CO2eq_LA[[#This Row],[País]],IFERROR(((Emisiones_CO2_CO2eq_LA[[#This Row],[UCTUS (kilotoneladas CO₂e)]]-M424)/M424)*100,0),0)</f>
        <v>0</v>
      </c>
      <c r="P425">
        <v>21.027791481664199</v>
      </c>
      <c r="Q425">
        <v>0</v>
      </c>
      <c r="R425">
        <f>IF(A424=Emisiones_CO2_CO2eq_LA[[#This Row],[País]],IFERROR(Emisiones_CO2_CO2eq_LA[[#This Row],[Otras Quemas de Combustible (kilotoneladas CO₂e)]]-Q424,0),0)</f>
        <v>0</v>
      </c>
      <c r="S425">
        <f>IF(A424=Emisiones_CO2_CO2eq_LA[[#This Row],[País]],IFERROR(((Emisiones_CO2_CO2eq_LA[[#This Row],[Otras Quemas de Combustible (kilotoneladas CO₂e)]]-Q424)/Q424)*100,0),0)</f>
        <v>0</v>
      </c>
      <c r="T425" s="5"/>
      <c r="U425">
        <v>3700</v>
      </c>
      <c r="V425">
        <f>IF(A424=Emisiones_CO2_CO2eq_LA[[#This Row],[País]],IFERROR(Emisiones_CO2_CO2eq_LA[[#This Row],[Transporte (kilotoneladas CO₂e)]]-U424,0),0)</f>
        <v>200</v>
      </c>
      <c r="W425">
        <f>IF(A424=Emisiones_CO2_CO2eq_LA[[#This Row],[País]],IFERROR(((Emisiones_CO2_CO2eq_LA[[#This Row],[Transporte (kilotoneladas CO₂e)]]-U424)/U424)*100,0),0)</f>
        <v>5.7142857142857144</v>
      </c>
      <c r="X425">
        <v>0.60845255714520596</v>
      </c>
      <c r="Y425">
        <v>100</v>
      </c>
      <c r="Z425">
        <f>IF(A424=Emisiones_CO2_CO2eq_LA[[#This Row],[País]],IFERROR(Emisiones_CO2_CO2eq_LA[[#This Row],[Manufactura y Construcción (kilotoneladas CO₂e)]]-Y424,0),0)</f>
        <v>0</v>
      </c>
      <c r="AA425">
        <f>IF(A424=Emisiones_CO2_CO2eq_LA[[#This Row],[País]],IFERROR(((Emisiones_CO2_CO2eq_LA[[#This Row],[Manufactura y Construcción (kilotoneladas CO₂e)]]-Y424)/Y424)*100,0),0)</f>
        <v>0</v>
      </c>
      <c r="AB425">
        <v>1.6444663706627199E-2</v>
      </c>
      <c r="AC425">
        <v>0</v>
      </c>
      <c r="AD425">
        <f>IF(A424=Emisiones_CO2_CO2eq_LA[[#This Row],[País]],IFERROR(Emisiones_CO2_CO2eq_LA[[#This Row],[Emisiones Fugitivas (kilotoneladas CO₂e)]]-AC424,0),0)</f>
        <v>0</v>
      </c>
      <c r="AE425">
        <f>IF(A424=Emisiones_CO2_CO2eq_LA[[#This Row],[País]],IFERROR(((Emisiones_CO2_CO2eq_LA[[#This Row],[Emisiones Fugitivas (kilotoneladas CO₂e)]]-AC424)/AC424)*100,0),0)</f>
        <v>0</v>
      </c>
      <c r="AF425">
        <v>0</v>
      </c>
      <c r="AG425">
        <v>0</v>
      </c>
      <c r="AH425">
        <f>IF(A424=Emisiones_CO2_CO2eq_LA[[#This Row],[País]],IFERROR(Emisiones_CO2_CO2eq_LA[[#This Row],[Electricidad y Calor (kilotoneladas CO₂e)]]-AG424,0),0)</f>
        <v>0</v>
      </c>
      <c r="AI425">
        <f>IF(A424=Emisiones_CO2_CO2eq_LA[[#This Row],[País]],IFERROR(((Emisiones_CO2_CO2eq_LA[[#This Row],[Electricidad y Calor (kilotoneladas CO₂e)]]-AG424)/AG424)*100,0),0)</f>
        <v>0</v>
      </c>
      <c r="AJ425">
        <v>0</v>
      </c>
    </row>
    <row r="426" spans="1:36" x14ac:dyDescent="0.25">
      <c r="A426" t="s">
        <v>268</v>
      </c>
      <c r="B426" t="s">
        <v>268</v>
      </c>
      <c r="C426" t="s">
        <v>269</v>
      </c>
      <c r="D426">
        <v>2009</v>
      </c>
      <c r="E426">
        <v>200</v>
      </c>
      <c r="F426">
        <f>IF(A425=Emisiones_CO2_CO2eq_LA[[#This Row],[País]],IFERROR(Emisiones_CO2_CO2eq_LA[[#This Row],[Edificios (kilotoneladas CO₂e)]]-E425,0),0)</f>
        <v>0</v>
      </c>
      <c r="G426">
        <f>IF(A425=Emisiones_CO2_CO2eq_LA[[#This Row],[País]],IFERROR(((Emisiones_CO2_CO2eq_LA[[#This Row],[Edificios (kilotoneladas CO₂e)]]-E425)/E425)*100,0),0)</f>
        <v>0</v>
      </c>
      <c r="H426">
        <v>3.2446463335496403E-2</v>
      </c>
      <c r="I426">
        <v>240</v>
      </c>
      <c r="J426">
        <f>IF(A425=Emisiones_CO2_CO2eq_LA[[#This Row],[País]],IFERROR(Emisiones_CO2_CO2eq_LA[[#This Row],[Industria (kilotoneladas CO₂e)]]-I425,0),0)</f>
        <v>-80</v>
      </c>
      <c r="K426">
        <f>IF(A425=Emisiones_CO2_CO2eq_LA[[#This Row],[País]],IFERROR(((Emisiones_CO2_CO2eq_LA[[#This Row],[Industria (kilotoneladas CO₂e)]]-I425)/I425)*100,0),0)</f>
        <v>-25</v>
      </c>
      <c r="L426">
        <v>3.8935756002595703E-2</v>
      </c>
      <c r="M426">
        <v>127870</v>
      </c>
      <c r="N426">
        <f>IF(A425=Emisiones_CO2_CO2eq_LA[[#This Row],[País]],IFERROR(Emisiones_CO2_CO2eq_LA[[#This Row],[UCTUS (kilotoneladas CO₂e)]]-M425,0),0)</f>
        <v>0</v>
      </c>
      <c r="O426">
        <f>IF(A425=Emisiones_CO2_CO2eq_LA[[#This Row],[País]],IFERROR(((Emisiones_CO2_CO2eq_LA[[#This Row],[UCTUS (kilotoneladas CO₂e)]]-M425)/M425)*100,0),0)</f>
        <v>0</v>
      </c>
      <c r="P426">
        <v>20.7446463335496</v>
      </c>
      <c r="Q426">
        <v>0</v>
      </c>
      <c r="R426">
        <f>IF(A425=Emisiones_CO2_CO2eq_LA[[#This Row],[País]],IFERROR(Emisiones_CO2_CO2eq_LA[[#This Row],[Otras Quemas de Combustible (kilotoneladas CO₂e)]]-Q425,0),0)</f>
        <v>0</v>
      </c>
      <c r="S426">
        <f>IF(A425=Emisiones_CO2_CO2eq_LA[[#This Row],[País]],IFERROR(((Emisiones_CO2_CO2eq_LA[[#This Row],[Otras Quemas de Combustible (kilotoneladas CO₂e)]]-Q425)/Q425)*100,0),0)</f>
        <v>0</v>
      </c>
      <c r="T426" s="5"/>
      <c r="U426">
        <v>3800</v>
      </c>
      <c r="V426">
        <f>IF(A425=Emisiones_CO2_CO2eq_LA[[#This Row],[País]],IFERROR(Emisiones_CO2_CO2eq_LA[[#This Row],[Transporte (kilotoneladas CO₂e)]]-U425,0),0)</f>
        <v>100</v>
      </c>
      <c r="W426">
        <f>IF(A425=Emisiones_CO2_CO2eq_LA[[#This Row],[País]],IFERROR(((Emisiones_CO2_CO2eq_LA[[#This Row],[Transporte (kilotoneladas CO₂e)]]-U425)/U425)*100,0),0)</f>
        <v>2.7027027027027026</v>
      </c>
      <c r="X426">
        <v>0.61648280337443195</v>
      </c>
      <c r="Y426">
        <v>100</v>
      </c>
      <c r="Z426">
        <f>IF(A425=Emisiones_CO2_CO2eq_LA[[#This Row],[País]],IFERROR(Emisiones_CO2_CO2eq_LA[[#This Row],[Manufactura y Construcción (kilotoneladas CO₂e)]]-Y425,0),0)</f>
        <v>0</v>
      </c>
      <c r="AA426">
        <f>IF(A425=Emisiones_CO2_CO2eq_LA[[#This Row],[País]],IFERROR(((Emisiones_CO2_CO2eq_LA[[#This Row],[Manufactura y Construcción (kilotoneladas CO₂e)]]-Y425)/Y425)*100,0),0)</f>
        <v>0</v>
      </c>
      <c r="AB426">
        <v>1.6223231667748202E-2</v>
      </c>
      <c r="AC426">
        <v>0</v>
      </c>
      <c r="AD426">
        <f>IF(A425=Emisiones_CO2_CO2eq_LA[[#This Row],[País]],IFERROR(Emisiones_CO2_CO2eq_LA[[#This Row],[Emisiones Fugitivas (kilotoneladas CO₂e)]]-AC425,0),0)</f>
        <v>0</v>
      </c>
      <c r="AE426">
        <f>IF(A425=Emisiones_CO2_CO2eq_LA[[#This Row],[País]],IFERROR(((Emisiones_CO2_CO2eq_LA[[#This Row],[Emisiones Fugitivas (kilotoneladas CO₂e)]]-AC425)/AC425)*100,0),0)</f>
        <v>0</v>
      </c>
      <c r="AF426">
        <v>0</v>
      </c>
      <c r="AG426">
        <v>0</v>
      </c>
      <c r="AH426">
        <f>IF(A425=Emisiones_CO2_CO2eq_LA[[#This Row],[País]],IFERROR(Emisiones_CO2_CO2eq_LA[[#This Row],[Electricidad y Calor (kilotoneladas CO₂e)]]-AG425,0),0)</f>
        <v>0</v>
      </c>
      <c r="AI426">
        <f>IF(A425=Emisiones_CO2_CO2eq_LA[[#This Row],[País]],IFERROR(((Emisiones_CO2_CO2eq_LA[[#This Row],[Electricidad y Calor (kilotoneladas CO₂e)]]-AG425)/AG425)*100,0),0)</f>
        <v>0</v>
      </c>
      <c r="AJ426">
        <v>0</v>
      </c>
    </row>
    <row r="427" spans="1:36" x14ac:dyDescent="0.25">
      <c r="A427" t="s">
        <v>268</v>
      </c>
      <c r="B427" t="s">
        <v>268</v>
      </c>
      <c r="C427" t="s">
        <v>269</v>
      </c>
      <c r="D427">
        <v>2010</v>
      </c>
      <c r="E427">
        <v>200</v>
      </c>
      <c r="F427">
        <f>IF(A426=Emisiones_CO2_CO2eq_LA[[#This Row],[País]],IFERROR(Emisiones_CO2_CO2eq_LA[[#This Row],[Edificios (kilotoneladas CO₂e)]]-E426,0),0)</f>
        <v>0</v>
      </c>
      <c r="G427">
        <f>IF(A426=Emisiones_CO2_CO2eq_LA[[#This Row],[País]],IFERROR(((Emisiones_CO2_CO2eq_LA[[#This Row],[Edificios (kilotoneladas CO₂e)]]-E426)/E426)*100,0),0)</f>
        <v>0</v>
      </c>
      <c r="H427">
        <v>3.2010243277848897E-2</v>
      </c>
      <c r="I427">
        <v>260</v>
      </c>
      <c r="J427">
        <f>IF(A426=Emisiones_CO2_CO2eq_LA[[#This Row],[País]],IFERROR(Emisiones_CO2_CO2eq_LA[[#This Row],[Industria (kilotoneladas CO₂e)]]-I426,0),0)</f>
        <v>20</v>
      </c>
      <c r="K427">
        <f>IF(A426=Emisiones_CO2_CO2eq_LA[[#This Row],[País]],IFERROR(((Emisiones_CO2_CO2eq_LA[[#This Row],[Industria (kilotoneladas CO₂e)]]-I426)/I426)*100,0),0)</f>
        <v>8.3333333333333321</v>
      </c>
      <c r="L427">
        <v>4.1613316261203501E-2</v>
      </c>
      <c r="M427">
        <v>127870</v>
      </c>
      <c r="N427">
        <f>IF(A426=Emisiones_CO2_CO2eq_LA[[#This Row],[País]],IFERROR(Emisiones_CO2_CO2eq_LA[[#This Row],[UCTUS (kilotoneladas CO₂e)]]-M426,0),0)</f>
        <v>0</v>
      </c>
      <c r="O427">
        <f>IF(A426=Emisiones_CO2_CO2eq_LA[[#This Row],[País]],IFERROR(((Emisiones_CO2_CO2eq_LA[[#This Row],[UCTUS (kilotoneladas CO₂e)]]-M426)/M426)*100,0),0)</f>
        <v>0</v>
      </c>
      <c r="P427">
        <v>20.4657490396927</v>
      </c>
      <c r="Q427">
        <v>0</v>
      </c>
      <c r="R427">
        <f>IF(A426=Emisiones_CO2_CO2eq_LA[[#This Row],[País]],IFERROR(Emisiones_CO2_CO2eq_LA[[#This Row],[Otras Quemas de Combustible (kilotoneladas CO₂e)]]-Q426,0),0)</f>
        <v>0</v>
      </c>
      <c r="S427">
        <f>IF(A426=Emisiones_CO2_CO2eq_LA[[#This Row],[País]],IFERROR(((Emisiones_CO2_CO2eq_LA[[#This Row],[Otras Quemas de Combustible (kilotoneladas CO₂e)]]-Q426)/Q426)*100,0),0)</f>
        <v>0</v>
      </c>
      <c r="T427" s="5"/>
      <c r="U427">
        <v>4300</v>
      </c>
      <c r="V427">
        <f>IF(A426=Emisiones_CO2_CO2eq_LA[[#This Row],[País]],IFERROR(Emisiones_CO2_CO2eq_LA[[#This Row],[Transporte (kilotoneladas CO₂e)]]-U426,0),0)</f>
        <v>500</v>
      </c>
      <c r="W427">
        <f>IF(A426=Emisiones_CO2_CO2eq_LA[[#This Row],[País]],IFERROR(((Emisiones_CO2_CO2eq_LA[[#This Row],[Transporte (kilotoneladas CO₂e)]]-U426)/U426)*100,0),0)</f>
        <v>13.157894736842104</v>
      </c>
      <c r="X427">
        <v>0.68822023047375103</v>
      </c>
      <c r="Y427">
        <v>200</v>
      </c>
      <c r="Z427">
        <f>IF(A426=Emisiones_CO2_CO2eq_LA[[#This Row],[País]],IFERROR(Emisiones_CO2_CO2eq_LA[[#This Row],[Manufactura y Construcción (kilotoneladas CO₂e)]]-Y426,0),0)</f>
        <v>100</v>
      </c>
      <c r="AA427">
        <f>IF(A426=Emisiones_CO2_CO2eq_LA[[#This Row],[País]],IFERROR(((Emisiones_CO2_CO2eq_LA[[#This Row],[Manufactura y Construcción (kilotoneladas CO₂e)]]-Y426)/Y426)*100,0),0)</f>
        <v>100</v>
      </c>
      <c r="AB427">
        <v>3.2010243277848897E-2</v>
      </c>
      <c r="AC427">
        <v>0</v>
      </c>
      <c r="AD427">
        <f>IF(A426=Emisiones_CO2_CO2eq_LA[[#This Row],[País]],IFERROR(Emisiones_CO2_CO2eq_LA[[#This Row],[Emisiones Fugitivas (kilotoneladas CO₂e)]]-AC426,0),0)</f>
        <v>0</v>
      </c>
      <c r="AE427">
        <f>IF(A426=Emisiones_CO2_CO2eq_LA[[#This Row],[País]],IFERROR(((Emisiones_CO2_CO2eq_LA[[#This Row],[Emisiones Fugitivas (kilotoneladas CO₂e)]]-AC426)/AC426)*100,0),0)</f>
        <v>0</v>
      </c>
      <c r="AF427">
        <v>0</v>
      </c>
      <c r="AG427">
        <v>0</v>
      </c>
      <c r="AH427">
        <f>IF(A426=Emisiones_CO2_CO2eq_LA[[#This Row],[País]],IFERROR(Emisiones_CO2_CO2eq_LA[[#This Row],[Electricidad y Calor (kilotoneladas CO₂e)]]-AG426,0),0)</f>
        <v>0</v>
      </c>
      <c r="AI427">
        <f>IF(A426=Emisiones_CO2_CO2eq_LA[[#This Row],[País]],IFERROR(((Emisiones_CO2_CO2eq_LA[[#This Row],[Electricidad y Calor (kilotoneladas CO₂e)]]-AG426)/AG426)*100,0),0)</f>
        <v>0</v>
      </c>
      <c r="AJ427">
        <v>0</v>
      </c>
    </row>
    <row r="428" spans="1:36" x14ac:dyDescent="0.25">
      <c r="A428" t="s">
        <v>268</v>
      </c>
      <c r="B428" t="s">
        <v>268</v>
      </c>
      <c r="C428" t="s">
        <v>269</v>
      </c>
      <c r="D428">
        <v>2011</v>
      </c>
      <c r="E428">
        <v>200</v>
      </c>
      <c r="F428">
        <f>IF(A427=Emisiones_CO2_CO2eq_LA[[#This Row],[País]],IFERROR(Emisiones_CO2_CO2eq_LA[[#This Row],[Edificios (kilotoneladas CO₂e)]]-E427,0),0)</f>
        <v>0</v>
      </c>
      <c r="G428">
        <f>IF(A427=Emisiones_CO2_CO2eq_LA[[#This Row],[País]],IFERROR(((Emisiones_CO2_CO2eq_LA[[#This Row],[Edificios (kilotoneladas CO₂e)]]-E427)/E427)*100,0),0)</f>
        <v>0</v>
      </c>
      <c r="H428">
        <v>3.1575623618566397E-2</v>
      </c>
      <c r="I428">
        <v>250</v>
      </c>
      <c r="J428">
        <f>IF(A427=Emisiones_CO2_CO2eq_LA[[#This Row],[País]],IFERROR(Emisiones_CO2_CO2eq_LA[[#This Row],[Industria (kilotoneladas CO₂e)]]-I427,0),0)</f>
        <v>-10</v>
      </c>
      <c r="K428">
        <f>IF(A427=Emisiones_CO2_CO2eq_LA[[#This Row],[País]],IFERROR(((Emisiones_CO2_CO2eq_LA[[#This Row],[Industria (kilotoneladas CO₂e)]]-I427)/I427)*100,0),0)</f>
        <v>-3.8461538461538463</v>
      </c>
      <c r="L428">
        <v>3.9469529523208001E-2</v>
      </c>
      <c r="M428">
        <v>141640</v>
      </c>
      <c r="N428">
        <f>IF(A427=Emisiones_CO2_CO2eq_LA[[#This Row],[País]],IFERROR(Emisiones_CO2_CO2eq_LA[[#This Row],[UCTUS (kilotoneladas CO₂e)]]-M427,0),0)</f>
        <v>13770</v>
      </c>
      <c r="O428">
        <f>IF(A427=Emisiones_CO2_CO2eq_LA[[#This Row],[País]],IFERROR(((Emisiones_CO2_CO2eq_LA[[#This Row],[UCTUS (kilotoneladas CO₂e)]]-M427)/M427)*100,0),0)</f>
        <v>10.768749511222335</v>
      </c>
      <c r="P428">
        <v>22.361856646668699</v>
      </c>
      <c r="Q428">
        <v>0</v>
      </c>
      <c r="R428">
        <f>IF(A427=Emisiones_CO2_CO2eq_LA[[#This Row],[País]],IFERROR(Emisiones_CO2_CO2eq_LA[[#This Row],[Otras Quemas de Combustible (kilotoneladas CO₂e)]]-Q427,0),0)</f>
        <v>0</v>
      </c>
      <c r="S428">
        <f>IF(A427=Emisiones_CO2_CO2eq_LA[[#This Row],[País]],IFERROR(((Emisiones_CO2_CO2eq_LA[[#This Row],[Otras Quemas de Combustible (kilotoneladas CO₂e)]]-Q427)/Q427)*100,0),0)</f>
        <v>0</v>
      </c>
      <c r="T428" s="5"/>
      <c r="U428">
        <v>4500</v>
      </c>
      <c r="V428">
        <f>IF(A427=Emisiones_CO2_CO2eq_LA[[#This Row],[País]],IFERROR(Emisiones_CO2_CO2eq_LA[[#This Row],[Transporte (kilotoneladas CO₂e)]]-U427,0),0)</f>
        <v>200</v>
      </c>
      <c r="W428">
        <f>IF(A427=Emisiones_CO2_CO2eq_LA[[#This Row],[País]],IFERROR(((Emisiones_CO2_CO2eq_LA[[#This Row],[Transporte (kilotoneladas CO₂e)]]-U427)/U427)*100,0),0)</f>
        <v>4.6511627906976747</v>
      </c>
      <c r="X428">
        <v>0.71045153141774497</v>
      </c>
      <c r="Y428">
        <v>100</v>
      </c>
      <c r="Z428">
        <f>IF(A427=Emisiones_CO2_CO2eq_LA[[#This Row],[País]],IFERROR(Emisiones_CO2_CO2eq_LA[[#This Row],[Manufactura y Construcción (kilotoneladas CO₂e)]]-Y427,0),0)</f>
        <v>-100</v>
      </c>
      <c r="AA428">
        <f>IF(A427=Emisiones_CO2_CO2eq_LA[[#This Row],[País]],IFERROR(((Emisiones_CO2_CO2eq_LA[[#This Row],[Manufactura y Construcción (kilotoneladas CO₂e)]]-Y427)/Y427)*100,0),0)</f>
        <v>-50</v>
      </c>
      <c r="AB428">
        <v>1.5787811809283198E-2</v>
      </c>
      <c r="AC428">
        <v>0</v>
      </c>
      <c r="AD428">
        <f>IF(A427=Emisiones_CO2_CO2eq_LA[[#This Row],[País]],IFERROR(Emisiones_CO2_CO2eq_LA[[#This Row],[Emisiones Fugitivas (kilotoneladas CO₂e)]]-AC427,0),0)</f>
        <v>0</v>
      </c>
      <c r="AE428">
        <f>IF(A427=Emisiones_CO2_CO2eq_LA[[#This Row],[País]],IFERROR(((Emisiones_CO2_CO2eq_LA[[#This Row],[Emisiones Fugitivas (kilotoneladas CO₂e)]]-AC427)/AC427)*100,0),0)</f>
        <v>0</v>
      </c>
      <c r="AF428">
        <v>0</v>
      </c>
      <c r="AG428">
        <v>0</v>
      </c>
      <c r="AH428">
        <f>IF(A427=Emisiones_CO2_CO2eq_LA[[#This Row],[País]],IFERROR(Emisiones_CO2_CO2eq_LA[[#This Row],[Electricidad y Calor (kilotoneladas CO₂e)]]-AG427,0),0)</f>
        <v>0</v>
      </c>
      <c r="AI428">
        <f>IF(A427=Emisiones_CO2_CO2eq_LA[[#This Row],[País]],IFERROR(((Emisiones_CO2_CO2eq_LA[[#This Row],[Electricidad y Calor (kilotoneladas CO₂e)]]-AG427)/AG427)*100,0),0)</f>
        <v>0</v>
      </c>
      <c r="AJ428">
        <v>0</v>
      </c>
    </row>
    <row r="429" spans="1:36" x14ac:dyDescent="0.25">
      <c r="A429" t="s">
        <v>268</v>
      </c>
      <c r="B429" t="s">
        <v>268</v>
      </c>
      <c r="C429" t="s">
        <v>269</v>
      </c>
      <c r="D429">
        <v>2012</v>
      </c>
      <c r="E429">
        <v>200</v>
      </c>
      <c r="F429">
        <f>IF(A428=Emisiones_CO2_CO2eq_LA[[#This Row],[País]],IFERROR(Emisiones_CO2_CO2eq_LA[[#This Row],[Edificios (kilotoneladas CO₂e)]]-E428,0),0)</f>
        <v>0</v>
      </c>
      <c r="G429">
        <f>IF(A428=Emisiones_CO2_CO2eq_LA[[#This Row],[País]],IFERROR(((Emisiones_CO2_CO2eq_LA[[#This Row],[Edificios (kilotoneladas CO₂e)]]-E428)/E428)*100,0),0)</f>
        <v>0</v>
      </c>
      <c r="H429">
        <v>3.11429461227032E-2</v>
      </c>
      <c r="I429">
        <v>310</v>
      </c>
      <c r="J429">
        <f>IF(A428=Emisiones_CO2_CO2eq_LA[[#This Row],[País]],IFERROR(Emisiones_CO2_CO2eq_LA[[#This Row],[Industria (kilotoneladas CO₂e)]]-I428,0),0)</f>
        <v>60</v>
      </c>
      <c r="K429">
        <f>IF(A428=Emisiones_CO2_CO2eq_LA[[#This Row],[País]],IFERROR(((Emisiones_CO2_CO2eq_LA[[#This Row],[Industria (kilotoneladas CO₂e)]]-I428)/I428)*100,0),0)</f>
        <v>24</v>
      </c>
      <c r="L429">
        <v>4.8271566490189897E-2</v>
      </c>
      <c r="M429">
        <v>141640</v>
      </c>
      <c r="N429">
        <f>IF(A428=Emisiones_CO2_CO2eq_LA[[#This Row],[País]],IFERROR(Emisiones_CO2_CO2eq_LA[[#This Row],[UCTUS (kilotoneladas CO₂e)]]-M428,0),0)</f>
        <v>0</v>
      </c>
      <c r="O429">
        <f>IF(A428=Emisiones_CO2_CO2eq_LA[[#This Row],[País]],IFERROR(((Emisiones_CO2_CO2eq_LA[[#This Row],[UCTUS (kilotoneladas CO₂e)]]-M428)/M428)*100,0),0)</f>
        <v>0</v>
      </c>
      <c r="P429">
        <v>22.055434444098399</v>
      </c>
      <c r="Q429">
        <v>0</v>
      </c>
      <c r="R429">
        <f>IF(A428=Emisiones_CO2_CO2eq_LA[[#This Row],[País]],IFERROR(Emisiones_CO2_CO2eq_LA[[#This Row],[Otras Quemas de Combustible (kilotoneladas CO₂e)]]-Q428,0),0)</f>
        <v>0</v>
      </c>
      <c r="S429">
        <f>IF(A428=Emisiones_CO2_CO2eq_LA[[#This Row],[País]],IFERROR(((Emisiones_CO2_CO2eq_LA[[#This Row],[Otras Quemas de Combustible (kilotoneladas CO₂e)]]-Q428)/Q428)*100,0),0)</f>
        <v>0</v>
      </c>
      <c r="T429" s="5"/>
      <c r="U429">
        <v>4600</v>
      </c>
      <c r="V429">
        <f>IF(A428=Emisiones_CO2_CO2eq_LA[[#This Row],[País]],IFERROR(Emisiones_CO2_CO2eq_LA[[#This Row],[Transporte (kilotoneladas CO₂e)]]-U428,0),0)</f>
        <v>100</v>
      </c>
      <c r="W429">
        <f>IF(A428=Emisiones_CO2_CO2eq_LA[[#This Row],[País]],IFERROR(((Emisiones_CO2_CO2eq_LA[[#This Row],[Transporte (kilotoneladas CO₂e)]]-U428)/U428)*100,0),0)</f>
        <v>2.2222222222222223</v>
      </c>
      <c r="X429">
        <v>0.71628776082217305</v>
      </c>
      <c r="Y429">
        <v>300</v>
      </c>
      <c r="Z429">
        <f>IF(A428=Emisiones_CO2_CO2eq_LA[[#This Row],[País]],IFERROR(Emisiones_CO2_CO2eq_LA[[#This Row],[Manufactura y Construcción (kilotoneladas CO₂e)]]-Y428,0),0)</f>
        <v>200</v>
      </c>
      <c r="AA429">
        <f>IF(A428=Emisiones_CO2_CO2eq_LA[[#This Row],[País]],IFERROR(((Emisiones_CO2_CO2eq_LA[[#This Row],[Manufactura y Construcción (kilotoneladas CO₂e)]]-Y428)/Y428)*100,0),0)</f>
        <v>200</v>
      </c>
      <c r="AB429">
        <v>4.6714419184054799E-2</v>
      </c>
      <c r="AC429">
        <v>0</v>
      </c>
      <c r="AD429">
        <f>IF(A428=Emisiones_CO2_CO2eq_LA[[#This Row],[País]],IFERROR(Emisiones_CO2_CO2eq_LA[[#This Row],[Emisiones Fugitivas (kilotoneladas CO₂e)]]-AC428,0),0)</f>
        <v>0</v>
      </c>
      <c r="AE429">
        <f>IF(A428=Emisiones_CO2_CO2eq_LA[[#This Row],[País]],IFERROR(((Emisiones_CO2_CO2eq_LA[[#This Row],[Emisiones Fugitivas (kilotoneladas CO₂e)]]-AC428)/AC428)*100,0),0)</f>
        <v>0</v>
      </c>
      <c r="AF429">
        <v>0</v>
      </c>
      <c r="AG429">
        <v>0</v>
      </c>
      <c r="AH429">
        <f>IF(A428=Emisiones_CO2_CO2eq_LA[[#This Row],[País]],IFERROR(Emisiones_CO2_CO2eq_LA[[#This Row],[Electricidad y Calor (kilotoneladas CO₂e)]]-AG428,0),0)</f>
        <v>0</v>
      </c>
      <c r="AI429">
        <f>IF(A428=Emisiones_CO2_CO2eq_LA[[#This Row],[País]],IFERROR(((Emisiones_CO2_CO2eq_LA[[#This Row],[Electricidad y Calor (kilotoneladas CO₂e)]]-AG428)/AG428)*100,0),0)</f>
        <v>0</v>
      </c>
      <c r="AJ429">
        <v>0</v>
      </c>
    </row>
    <row r="430" spans="1:36" x14ac:dyDescent="0.25">
      <c r="A430" t="s">
        <v>268</v>
      </c>
      <c r="B430" t="s">
        <v>268</v>
      </c>
      <c r="C430" t="s">
        <v>269</v>
      </c>
      <c r="D430">
        <v>2013</v>
      </c>
      <c r="E430">
        <v>200</v>
      </c>
      <c r="F430">
        <f>IF(A429=Emisiones_CO2_CO2eq_LA[[#This Row],[País]],IFERROR(Emisiones_CO2_CO2eq_LA[[#This Row],[Edificios (kilotoneladas CO₂e)]]-E429,0),0)</f>
        <v>0</v>
      </c>
      <c r="G430">
        <f>IF(A429=Emisiones_CO2_CO2eq_LA[[#This Row],[País]],IFERROR(((Emisiones_CO2_CO2eq_LA[[#This Row],[Edificios (kilotoneladas CO₂e)]]-E429)/E429)*100,0),0)</f>
        <v>0</v>
      </c>
      <c r="H430">
        <v>3.0721966205837101E-2</v>
      </c>
      <c r="I430">
        <v>380</v>
      </c>
      <c r="J430">
        <f>IF(A429=Emisiones_CO2_CO2eq_LA[[#This Row],[País]],IFERROR(Emisiones_CO2_CO2eq_LA[[#This Row],[Industria (kilotoneladas CO₂e)]]-I429,0),0)</f>
        <v>70</v>
      </c>
      <c r="K430">
        <f>IF(A429=Emisiones_CO2_CO2eq_LA[[#This Row],[País]],IFERROR(((Emisiones_CO2_CO2eq_LA[[#This Row],[Industria (kilotoneladas CO₂e)]]-I429)/I429)*100,0),0)</f>
        <v>22.58064516129032</v>
      </c>
      <c r="L430">
        <v>5.8371735791090597E-2</v>
      </c>
      <c r="M430">
        <v>141640</v>
      </c>
      <c r="N430">
        <f>IF(A429=Emisiones_CO2_CO2eq_LA[[#This Row],[País]],IFERROR(Emisiones_CO2_CO2eq_LA[[#This Row],[UCTUS (kilotoneladas CO₂e)]]-M429,0),0)</f>
        <v>0</v>
      </c>
      <c r="O430">
        <f>IF(A429=Emisiones_CO2_CO2eq_LA[[#This Row],[País]],IFERROR(((Emisiones_CO2_CO2eq_LA[[#This Row],[UCTUS (kilotoneladas CO₂e)]]-M429)/M429)*100,0),0)</f>
        <v>0</v>
      </c>
      <c r="P430">
        <v>21.757296466973798</v>
      </c>
      <c r="Q430">
        <v>0</v>
      </c>
      <c r="R430">
        <f>IF(A429=Emisiones_CO2_CO2eq_LA[[#This Row],[País]],IFERROR(Emisiones_CO2_CO2eq_LA[[#This Row],[Otras Quemas de Combustible (kilotoneladas CO₂e)]]-Q429,0),0)</f>
        <v>0</v>
      </c>
      <c r="S430">
        <f>IF(A429=Emisiones_CO2_CO2eq_LA[[#This Row],[País]],IFERROR(((Emisiones_CO2_CO2eq_LA[[#This Row],[Otras Quemas de Combustible (kilotoneladas CO₂e)]]-Q429)/Q429)*100,0),0)</f>
        <v>0</v>
      </c>
      <c r="T430" s="5"/>
      <c r="U430">
        <v>4600</v>
      </c>
      <c r="V430">
        <f>IF(A429=Emisiones_CO2_CO2eq_LA[[#This Row],[País]],IFERROR(Emisiones_CO2_CO2eq_LA[[#This Row],[Transporte (kilotoneladas CO₂e)]]-U429,0),0)</f>
        <v>0</v>
      </c>
      <c r="W430">
        <f>IF(A429=Emisiones_CO2_CO2eq_LA[[#This Row],[País]],IFERROR(((Emisiones_CO2_CO2eq_LA[[#This Row],[Transporte (kilotoneladas CO₂e)]]-U429)/U429)*100,0),0)</f>
        <v>0</v>
      </c>
      <c r="X430">
        <v>0.70660522273425497</v>
      </c>
      <c r="Y430">
        <v>100</v>
      </c>
      <c r="Z430">
        <f>IF(A429=Emisiones_CO2_CO2eq_LA[[#This Row],[País]],IFERROR(Emisiones_CO2_CO2eq_LA[[#This Row],[Manufactura y Construcción (kilotoneladas CO₂e)]]-Y429,0),0)</f>
        <v>-200</v>
      </c>
      <c r="AA430">
        <f>IF(A429=Emisiones_CO2_CO2eq_LA[[#This Row],[País]],IFERROR(((Emisiones_CO2_CO2eq_LA[[#This Row],[Manufactura y Construcción (kilotoneladas CO₂e)]]-Y429)/Y429)*100,0),0)</f>
        <v>-66.666666666666657</v>
      </c>
      <c r="AB430">
        <v>1.53609831029185E-2</v>
      </c>
      <c r="AC430">
        <v>0</v>
      </c>
      <c r="AD430">
        <f>IF(A429=Emisiones_CO2_CO2eq_LA[[#This Row],[País]],IFERROR(Emisiones_CO2_CO2eq_LA[[#This Row],[Emisiones Fugitivas (kilotoneladas CO₂e)]]-AC429,0),0)</f>
        <v>0</v>
      </c>
      <c r="AE430">
        <f>IF(A429=Emisiones_CO2_CO2eq_LA[[#This Row],[País]],IFERROR(((Emisiones_CO2_CO2eq_LA[[#This Row],[Emisiones Fugitivas (kilotoneladas CO₂e)]]-AC429)/AC429)*100,0),0)</f>
        <v>0</v>
      </c>
      <c r="AF430">
        <v>0</v>
      </c>
      <c r="AG430">
        <v>0</v>
      </c>
      <c r="AH430">
        <f>IF(A429=Emisiones_CO2_CO2eq_LA[[#This Row],[País]],IFERROR(Emisiones_CO2_CO2eq_LA[[#This Row],[Electricidad y Calor (kilotoneladas CO₂e)]]-AG429,0),0)</f>
        <v>0</v>
      </c>
      <c r="AI430">
        <f>IF(A429=Emisiones_CO2_CO2eq_LA[[#This Row],[País]],IFERROR(((Emisiones_CO2_CO2eq_LA[[#This Row],[Electricidad y Calor (kilotoneladas CO₂e)]]-AG429)/AG429)*100,0),0)</f>
        <v>0</v>
      </c>
      <c r="AJ430">
        <v>0</v>
      </c>
    </row>
    <row r="431" spans="1:36" x14ac:dyDescent="0.25">
      <c r="A431" t="s">
        <v>268</v>
      </c>
      <c r="B431" t="s">
        <v>268</v>
      </c>
      <c r="C431" t="s">
        <v>269</v>
      </c>
      <c r="D431">
        <v>2014</v>
      </c>
      <c r="E431">
        <v>200</v>
      </c>
      <c r="F431">
        <f>IF(A430=Emisiones_CO2_CO2eq_LA[[#This Row],[País]],IFERROR(Emisiones_CO2_CO2eq_LA[[#This Row],[Edificios (kilotoneladas CO₂e)]]-E430,0),0)</f>
        <v>0</v>
      </c>
      <c r="G431">
        <f>IF(A430=Emisiones_CO2_CO2eq_LA[[#This Row],[País]],IFERROR(((Emisiones_CO2_CO2eq_LA[[#This Row],[Edificios (kilotoneladas CO₂e)]]-E430)/E430)*100,0),0)</f>
        <v>0</v>
      </c>
      <c r="H431">
        <v>3.03030303030303E-2</v>
      </c>
      <c r="I431">
        <v>390</v>
      </c>
      <c r="J431">
        <f>IF(A430=Emisiones_CO2_CO2eq_LA[[#This Row],[País]],IFERROR(Emisiones_CO2_CO2eq_LA[[#This Row],[Industria (kilotoneladas CO₂e)]]-I430,0),0)</f>
        <v>10</v>
      </c>
      <c r="K431">
        <f>IF(A430=Emisiones_CO2_CO2eq_LA[[#This Row],[País]],IFERROR(((Emisiones_CO2_CO2eq_LA[[#This Row],[Industria (kilotoneladas CO₂e)]]-I430)/I430)*100,0),0)</f>
        <v>2.6315789473684208</v>
      </c>
      <c r="L431">
        <v>5.9090909090909E-2</v>
      </c>
      <c r="M431">
        <v>141640</v>
      </c>
      <c r="N431">
        <f>IF(A430=Emisiones_CO2_CO2eq_LA[[#This Row],[País]],IFERROR(Emisiones_CO2_CO2eq_LA[[#This Row],[UCTUS (kilotoneladas CO₂e)]]-M430,0),0)</f>
        <v>0</v>
      </c>
      <c r="O431">
        <f>IF(A430=Emisiones_CO2_CO2eq_LA[[#This Row],[País]],IFERROR(((Emisiones_CO2_CO2eq_LA[[#This Row],[UCTUS (kilotoneladas CO₂e)]]-M430)/M430)*100,0),0)</f>
        <v>0</v>
      </c>
      <c r="P431">
        <v>21.460606060606001</v>
      </c>
      <c r="Q431">
        <v>0</v>
      </c>
      <c r="R431">
        <f>IF(A430=Emisiones_CO2_CO2eq_LA[[#This Row],[País]],IFERROR(Emisiones_CO2_CO2eq_LA[[#This Row],[Otras Quemas de Combustible (kilotoneladas CO₂e)]]-Q430,0),0)</f>
        <v>0</v>
      </c>
      <c r="S431">
        <f>IF(A430=Emisiones_CO2_CO2eq_LA[[#This Row],[País]],IFERROR(((Emisiones_CO2_CO2eq_LA[[#This Row],[Otras Quemas de Combustible (kilotoneladas CO₂e)]]-Q430)/Q430)*100,0),0)</f>
        <v>0</v>
      </c>
      <c r="T431" s="5"/>
      <c r="U431">
        <v>4800</v>
      </c>
      <c r="V431">
        <f>IF(A430=Emisiones_CO2_CO2eq_LA[[#This Row],[País]],IFERROR(Emisiones_CO2_CO2eq_LA[[#This Row],[Transporte (kilotoneladas CO₂e)]]-U430,0),0)</f>
        <v>200</v>
      </c>
      <c r="W431">
        <f>IF(A430=Emisiones_CO2_CO2eq_LA[[#This Row],[País]],IFERROR(((Emisiones_CO2_CO2eq_LA[[#This Row],[Transporte (kilotoneladas CO₂e)]]-U430)/U430)*100,0),0)</f>
        <v>4.3478260869565215</v>
      </c>
      <c r="X431">
        <v>0.72727272727272696</v>
      </c>
      <c r="Y431">
        <v>100</v>
      </c>
      <c r="Z431">
        <f>IF(A430=Emisiones_CO2_CO2eq_LA[[#This Row],[País]],IFERROR(Emisiones_CO2_CO2eq_LA[[#This Row],[Manufactura y Construcción (kilotoneladas CO₂e)]]-Y430,0),0)</f>
        <v>0</v>
      </c>
      <c r="AA431">
        <f>IF(A430=Emisiones_CO2_CO2eq_LA[[#This Row],[País]],IFERROR(((Emisiones_CO2_CO2eq_LA[[#This Row],[Manufactura y Construcción (kilotoneladas CO₂e)]]-Y430)/Y430)*100,0),0)</f>
        <v>0</v>
      </c>
      <c r="AB431">
        <v>1.51515151515151E-2</v>
      </c>
      <c r="AC431">
        <v>0</v>
      </c>
      <c r="AD431">
        <f>IF(A430=Emisiones_CO2_CO2eq_LA[[#This Row],[País]],IFERROR(Emisiones_CO2_CO2eq_LA[[#This Row],[Emisiones Fugitivas (kilotoneladas CO₂e)]]-AC430,0),0)</f>
        <v>0</v>
      </c>
      <c r="AE431">
        <f>IF(A430=Emisiones_CO2_CO2eq_LA[[#This Row],[País]],IFERROR(((Emisiones_CO2_CO2eq_LA[[#This Row],[Emisiones Fugitivas (kilotoneladas CO₂e)]]-AC430)/AC430)*100,0),0)</f>
        <v>0</v>
      </c>
      <c r="AF431">
        <v>0</v>
      </c>
      <c r="AG431">
        <v>0</v>
      </c>
      <c r="AH431">
        <f>IF(A430=Emisiones_CO2_CO2eq_LA[[#This Row],[País]],IFERROR(Emisiones_CO2_CO2eq_LA[[#This Row],[Electricidad y Calor (kilotoneladas CO₂e)]]-AG430,0),0)</f>
        <v>0</v>
      </c>
      <c r="AI431">
        <f>IF(A430=Emisiones_CO2_CO2eq_LA[[#This Row],[País]],IFERROR(((Emisiones_CO2_CO2eq_LA[[#This Row],[Electricidad y Calor (kilotoneladas CO₂e)]]-AG430)/AG430)*100,0),0)</f>
        <v>0</v>
      </c>
      <c r="AJ431">
        <v>0</v>
      </c>
    </row>
    <row r="432" spans="1:36" x14ac:dyDescent="0.25">
      <c r="A432" t="s">
        <v>268</v>
      </c>
      <c r="B432" t="s">
        <v>268</v>
      </c>
      <c r="C432" t="s">
        <v>269</v>
      </c>
      <c r="D432">
        <v>2015</v>
      </c>
      <c r="E432">
        <v>200</v>
      </c>
      <c r="F432">
        <f>IF(A431=Emisiones_CO2_CO2eq_LA[[#This Row],[País]],IFERROR(Emisiones_CO2_CO2eq_LA[[#This Row],[Edificios (kilotoneladas CO₂e)]]-E431,0),0)</f>
        <v>0</v>
      </c>
      <c r="G432">
        <f>IF(A431=Emisiones_CO2_CO2eq_LA[[#This Row],[País]],IFERROR(((Emisiones_CO2_CO2eq_LA[[#This Row],[Edificios (kilotoneladas CO₂e)]]-E431)/E431)*100,0),0)</f>
        <v>0</v>
      </c>
      <c r="H432">
        <v>2.9899835550904402E-2</v>
      </c>
      <c r="I432">
        <v>470</v>
      </c>
      <c r="J432">
        <f>IF(A431=Emisiones_CO2_CO2eq_LA[[#This Row],[País]],IFERROR(Emisiones_CO2_CO2eq_LA[[#This Row],[Industria (kilotoneladas CO₂e)]]-I431,0),0)</f>
        <v>80</v>
      </c>
      <c r="K432">
        <f>IF(A431=Emisiones_CO2_CO2eq_LA[[#This Row],[País]],IFERROR(((Emisiones_CO2_CO2eq_LA[[#This Row],[Industria (kilotoneladas CO₂e)]]-I431)/I431)*100,0),0)</f>
        <v>20.512820512820511</v>
      </c>
      <c r="L432">
        <v>7.0264613544625501E-2</v>
      </c>
      <c r="M432">
        <v>141640</v>
      </c>
      <c r="N432">
        <f>IF(A431=Emisiones_CO2_CO2eq_LA[[#This Row],[País]],IFERROR(Emisiones_CO2_CO2eq_LA[[#This Row],[UCTUS (kilotoneladas CO₂e)]]-M431,0),0)</f>
        <v>0</v>
      </c>
      <c r="O432">
        <f>IF(A431=Emisiones_CO2_CO2eq_LA[[#This Row],[País]],IFERROR(((Emisiones_CO2_CO2eq_LA[[#This Row],[UCTUS (kilotoneladas CO₂e)]]-M431)/M431)*100,0),0)</f>
        <v>0</v>
      </c>
      <c r="P432">
        <v>21.1750635371505</v>
      </c>
      <c r="Q432">
        <v>0</v>
      </c>
      <c r="R432">
        <f>IF(A431=Emisiones_CO2_CO2eq_LA[[#This Row],[País]],IFERROR(Emisiones_CO2_CO2eq_LA[[#This Row],[Otras Quemas de Combustible (kilotoneladas CO₂e)]]-Q431,0),0)</f>
        <v>0</v>
      </c>
      <c r="S432">
        <f>IF(A431=Emisiones_CO2_CO2eq_LA[[#This Row],[País]],IFERROR(((Emisiones_CO2_CO2eq_LA[[#This Row],[Otras Quemas de Combustible (kilotoneladas CO₂e)]]-Q431)/Q431)*100,0),0)</f>
        <v>0</v>
      </c>
      <c r="T432" s="5"/>
      <c r="U432">
        <v>5300</v>
      </c>
      <c r="V432">
        <f>IF(A431=Emisiones_CO2_CO2eq_LA[[#This Row],[País]],IFERROR(Emisiones_CO2_CO2eq_LA[[#This Row],[Transporte (kilotoneladas CO₂e)]]-U431,0),0)</f>
        <v>500</v>
      </c>
      <c r="W432">
        <f>IF(A431=Emisiones_CO2_CO2eq_LA[[#This Row],[País]],IFERROR(((Emisiones_CO2_CO2eq_LA[[#This Row],[Transporte (kilotoneladas CO₂e)]]-U431)/U431)*100,0),0)</f>
        <v>10.416666666666668</v>
      </c>
      <c r="X432">
        <v>0.79234564209896796</v>
      </c>
      <c r="Y432">
        <v>200</v>
      </c>
      <c r="Z432">
        <f>IF(A431=Emisiones_CO2_CO2eq_LA[[#This Row],[País]],IFERROR(Emisiones_CO2_CO2eq_LA[[#This Row],[Manufactura y Construcción (kilotoneladas CO₂e)]]-Y431,0),0)</f>
        <v>100</v>
      </c>
      <c r="AA432">
        <f>IF(A431=Emisiones_CO2_CO2eq_LA[[#This Row],[País]],IFERROR(((Emisiones_CO2_CO2eq_LA[[#This Row],[Manufactura y Construcción (kilotoneladas CO₂e)]]-Y431)/Y431)*100,0),0)</f>
        <v>100</v>
      </c>
      <c r="AB432">
        <v>2.9899835550904402E-2</v>
      </c>
      <c r="AC432">
        <v>0</v>
      </c>
      <c r="AD432">
        <f>IF(A431=Emisiones_CO2_CO2eq_LA[[#This Row],[País]],IFERROR(Emisiones_CO2_CO2eq_LA[[#This Row],[Emisiones Fugitivas (kilotoneladas CO₂e)]]-AC431,0),0)</f>
        <v>0</v>
      </c>
      <c r="AE432">
        <f>IF(A431=Emisiones_CO2_CO2eq_LA[[#This Row],[País]],IFERROR(((Emisiones_CO2_CO2eq_LA[[#This Row],[Emisiones Fugitivas (kilotoneladas CO₂e)]]-AC431)/AC431)*100,0),0)</f>
        <v>0</v>
      </c>
      <c r="AF432">
        <v>0</v>
      </c>
      <c r="AG432">
        <v>0</v>
      </c>
      <c r="AH432">
        <f>IF(A431=Emisiones_CO2_CO2eq_LA[[#This Row],[País]],IFERROR(Emisiones_CO2_CO2eq_LA[[#This Row],[Electricidad y Calor (kilotoneladas CO₂e)]]-AG431,0),0)</f>
        <v>0</v>
      </c>
      <c r="AI432">
        <f>IF(A431=Emisiones_CO2_CO2eq_LA[[#This Row],[País]],IFERROR(((Emisiones_CO2_CO2eq_LA[[#This Row],[Electricidad y Calor (kilotoneladas CO₂e)]]-AG431)/AG431)*100,0),0)</f>
        <v>0</v>
      </c>
      <c r="AJ432">
        <v>0</v>
      </c>
    </row>
    <row r="433" spans="1:36" x14ac:dyDescent="0.25">
      <c r="A433" t="s">
        <v>268</v>
      </c>
      <c r="B433" t="s">
        <v>268</v>
      </c>
      <c r="C433" t="s">
        <v>269</v>
      </c>
      <c r="D433">
        <v>2016</v>
      </c>
      <c r="E433">
        <v>200</v>
      </c>
      <c r="F433">
        <f>IF(A432=Emisiones_CO2_CO2eq_LA[[#This Row],[País]],IFERROR(Emisiones_CO2_CO2eq_LA[[#This Row],[Edificios (kilotoneladas CO₂e)]]-E432,0),0)</f>
        <v>0</v>
      </c>
      <c r="G433">
        <f>IF(A432=Emisiones_CO2_CO2eq_LA[[#This Row],[País]],IFERROR(((Emisiones_CO2_CO2eq_LA[[#This Row],[Edificios (kilotoneladas CO₂e)]]-E432)/E432)*100,0),0)</f>
        <v>0</v>
      </c>
      <c r="H433">
        <v>2.9507229271171401E-2</v>
      </c>
      <c r="I433">
        <v>470</v>
      </c>
      <c r="J433">
        <f>IF(A432=Emisiones_CO2_CO2eq_LA[[#This Row],[País]],IFERROR(Emisiones_CO2_CO2eq_LA[[#This Row],[Industria (kilotoneladas CO₂e)]]-I432,0),0)</f>
        <v>0</v>
      </c>
      <c r="K433">
        <f>IF(A432=Emisiones_CO2_CO2eq_LA[[#This Row],[País]],IFERROR(((Emisiones_CO2_CO2eq_LA[[#This Row],[Industria (kilotoneladas CO₂e)]]-I432)/I432)*100,0),0)</f>
        <v>0</v>
      </c>
      <c r="L433">
        <v>6.9341988787252798E-2</v>
      </c>
      <c r="M433">
        <v>141640</v>
      </c>
      <c r="N433">
        <f>IF(A432=Emisiones_CO2_CO2eq_LA[[#This Row],[País]],IFERROR(Emisiones_CO2_CO2eq_LA[[#This Row],[UCTUS (kilotoneladas CO₂e)]]-M432,0),0)</f>
        <v>0</v>
      </c>
      <c r="O433">
        <f>IF(A432=Emisiones_CO2_CO2eq_LA[[#This Row],[País]],IFERROR(((Emisiones_CO2_CO2eq_LA[[#This Row],[UCTUS (kilotoneladas CO₂e)]]-M432)/M432)*100,0),0)</f>
        <v>0</v>
      </c>
      <c r="P433">
        <v>20.897019769843599</v>
      </c>
      <c r="Q433">
        <v>0</v>
      </c>
      <c r="R433">
        <f>IF(A432=Emisiones_CO2_CO2eq_LA[[#This Row],[País]],IFERROR(Emisiones_CO2_CO2eq_LA[[#This Row],[Otras Quemas de Combustible (kilotoneladas CO₂e)]]-Q432,0),0)</f>
        <v>0</v>
      </c>
      <c r="S433">
        <f>IF(A432=Emisiones_CO2_CO2eq_LA[[#This Row],[País]],IFERROR(((Emisiones_CO2_CO2eq_LA[[#This Row],[Otras Quemas de Combustible (kilotoneladas CO₂e)]]-Q432)/Q432)*100,0),0)</f>
        <v>0</v>
      </c>
      <c r="T433" s="5"/>
      <c r="U433">
        <v>6000</v>
      </c>
      <c r="V433">
        <f>IF(A432=Emisiones_CO2_CO2eq_LA[[#This Row],[País]],IFERROR(Emisiones_CO2_CO2eq_LA[[#This Row],[Transporte (kilotoneladas CO₂e)]]-U432,0),0)</f>
        <v>700</v>
      </c>
      <c r="W433">
        <f>IF(A432=Emisiones_CO2_CO2eq_LA[[#This Row],[País]],IFERROR(((Emisiones_CO2_CO2eq_LA[[#This Row],[Transporte (kilotoneladas CO₂e)]]-U432)/U432)*100,0),0)</f>
        <v>13.20754716981132</v>
      </c>
      <c r="X433">
        <v>0.88521687813514305</v>
      </c>
      <c r="Y433">
        <v>200</v>
      </c>
      <c r="Z433">
        <f>IF(A432=Emisiones_CO2_CO2eq_LA[[#This Row],[País]],IFERROR(Emisiones_CO2_CO2eq_LA[[#This Row],[Manufactura y Construcción (kilotoneladas CO₂e)]]-Y432,0),0)</f>
        <v>0</v>
      </c>
      <c r="AA433">
        <f>IF(A432=Emisiones_CO2_CO2eq_LA[[#This Row],[País]],IFERROR(((Emisiones_CO2_CO2eq_LA[[#This Row],[Manufactura y Construcción (kilotoneladas CO₂e)]]-Y432)/Y432)*100,0),0)</f>
        <v>0</v>
      </c>
      <c r="AB433">
        <v>2.9507229271171401E-2</v>
      </c>
      <c r="AC433">
        <v>0</v>
      </c>
      <c r="AD433">
        <f>IF(A432=Emisiones_CO2_CO2eq_LA[[#This Row],[País]],IFERROR(Emisiones_CO2_CO2eq_LA[[#This Row],[Emisiones Fugitivas (kilotoneladas CO₂e)]]-AC432,0),0)</f>
        <v>0</v>
      </c>
      <c r="AE433">
        <f>IF(A432=Emisiones_CO2_CO2eq_LA[[#This Row],[País]],IFERROR(((Emisiones_CO2_CO2eq_LA[[#This Row],[Emisiones Fugitivas (kilotoneladas CO₂e)]]-AC432)/AC432)*100,0),0)</f>
        <v>0</v>
      </c>
      <c r="AF433">
        <v>0</v>
      </c>
      <c r="AG433">
        <v>0</v>
      </c>
      <c r="AH433">
        <f>IF(A432=Emisiones_CO2_CO2eq_LA[[#This Row],[País]],IFERROR(Emisiones_CO2_CO2eq_LA[[#This Row],[Electricidad y Calor (kilotoneladas CO₂e)]]-AG432,0),0)</f>
        <v>0</v>
      </c>
      <c r="AI433">
        <f>IF(A432=Emisiones_CO2_CO2eq_LA[[#This Row],[País]],IFERROR(((Emisiones_CO2_CO2eq_LA[[#This Row],[Electricidad y Calor (kilotoneladas CO₂e)]]-AG432)/AG432)*100,0),0)</f>
        <v>0</v>
      </c>
      <c r="AJ433">
        <v>0</v>
      </c>
    </row>
    <row r="434" spans="1:36" x14ac:dyDescent="0.25">
      <c r="A434" t="s">
        <v>270</v>
      </c>
      <c r="B434" t="s">
        <v>467</v>
      </c>
      <c r="C434" t="s">
        <v>271</v>
      </c>
      <c r="D434">
        <v>1990</v>
      </c>
      <c r="E434">
        <v>3300</v>
      </c>
      <c r="F434">
        <f>IF(A433=Emisiones_CO2_CO2eq_LA[[#This Row],[País]],IFERROR(Emisiones_CO2_CO2eq_LA[[#This Row],[Edificios (kilotoneladas CO₂e)]]-E433,0),0)</f>
        <v>0</v>
      </c>
      <c r="G434">
        <f>IF(A433=Emisiones_CO2_CO2eq_LA[[#This Row],[País]],IFERROR(((Emisiones_CO2_CO2eq_LA[[#This Row],[Edificios (kilotoneladas CO₂e)]]-E433)/E433)*100,0),0)</f>
        <v>0</v>
      </c>
      <c r="H434">
        <v>0.14951746635856999</v>
      </c>
      <c r="I434">
        <v>990</v>
      </c>
      <c r="J434">
        <f>IF(A433=Emisiones_CO2_CO2eq_LA[[#This Row],[País]],IFERROR(Emisiones_CO2_CO2eq_LA[[#This Row],[Industria (kilotoneladas CO₂e)]]-I433,0),0)</f>
        <v>0</v>
      </c>
      <c r="K434">
        <f>IF(A433=Emisiones_CO2_CO2eq_LA[[#This Row],[País]],IFERROR(((Emisiones_CO2_CO2eq_LA[[#This Row],[Industria (kilotoneladas CO₂e)]]-I433)/I433)*100,0),0)</f>
        <v>0</v>
      </c>
      <c r="L434">
        <v>4.4855239907571003E-2</v>
      </c>
      <c r="M434">
        <v>43880</v>
      </c>
      <c r="N434">
        <f>IF(A433=Emisiones_CO2_CO2eq_LA[[#This Row],[País]],IFERROR(Emisiones_CO2_CO2eq_LA[[#This Row],[UCTUS (kilotoneladas CO₂e)]]-M433,0),0)</f>
        <v>0</v>
      </c>
      <c r="O434">
        <f>IF(A433=Emisiones_CO2_CO2eq_LA[[#This Row],[País]],IFERROR(((Emisiones_CO2_CO2eq_LA[[#This Row],[UCTUS (kilotoneladas CO₂e)]]-M433)/M433)*100,0),0)</f>
        <v>0</v>
      </c>
      <c r="P434">
        <v>1.9881292193375899</v>
      </c>
      <c r="Q434">
        <v>600</v>
      </c>
      <c r="R434">
        <f>IF(A433=Emisiones_CO2_CO2eq_LA[[#This Row],[País]],IFERROR(Emisiones_CO2_CO2eq_LA[[#This Row],[Otras Quemas de Combustible (kilotoneladas CO₂e)]]-Q433,0),0)</f>
        <v>0</v>
      </c>
      <c r="S434">
        <f>IF(A433=Emisiones_CO2_CO2eq_LA[[#This Row],[País]],IFERROR(((Emisiones_CO2_CO2eq_LA[[#This Row],[Otras Quemas de Combustible (kilotoneladas CO₂e)]]-Q433)/Q433)*100,0),0)</f>
        <v>0</v>
      </c>
      <c r="T434">
        <v>0.03</v>
      </c>
      <c r="U434">
        <v>7100</v>
      </c>
      <c r="V434">
        <f>IF(A433=Emisiones_CO2_CO2eq_LA[[#This Row],[País]],IFERROR(Emisiones_CO2_CO2eq_LA[[#This Row],[Transporte (kilotoneladas CO₂e)]]-U433,0),0)</f>
        <v>0</v>
      </c>
      <c r="W434">
        <f>IF(A433=Emisiones_CO2_CO2eq_LA[[#This Row],[País]],IFERROR(((Emisiones_CO2_CO2eq_LA[[#This Row],[Transporte (kilotoneladas CO₂e)]]-U433)/U433)*100,0),0)</f>
        <v>0</v>
      </c>
      <c r="X434">
        <v>0.32168909428662001</v>
      </c>
      <c r="Y434">
        <v>4099.99999999999</v>
      </c>
      <c r="Z434">
        <f>IF(A433=Emisiones_CO2_CO2eq_LA[[#This Row],[País]],IFERROR(Emisiones_CO2_CO2eq_LA[[#This Row],[Manufactura y Construcción (kilotoneladas CO₂e)]]-Y433,0),0)</f>
        <v>0</v>
      </c>
      <c r="AA434">
        <f>IF(A433=Emisiones_CO2_CO2eq_LA[[#This Row],[País]],IFERROR(((Emisiones_CO2_CO2eq_LA[[#This Row],[Manufactura y Construcción (kilotoneladas CO₂e)]]-Y433)/Y433)*100,0),0)</f>
        <v>0</v>
      </c>
      <c r="AB434">
        <v>0.18576412486973801</v>
      </c>
      <c r="AC434">
        <v>490</v>
      </c>
      <c r="AD434">
        <f>IF(A433=Emisiones_CO2_CO2eq_LA[[#This Row],[País]],IFERROR(Emisiones_CO2_CO2eq_LA[[#This Row],[Emisiones Fugitivas (kilotoneladas CO₂e)]]-AC433,0),0)</f>
        <v>0</v>
      </c>
      <c r="AE434">
        <f>IF(A433=Emisiones_CO2_CO2eq_LA[[#This Row],[País]],IFERROR(((Emisiones_CO2_CO2eq_LA[[#This Row],[Emisiones Fugitivas (kilotoneladas CO₂e)]]-AC433)/AC433)*100,0),0)</f>
        <v>0</v>
      </c>
      <c r="AF434">
        <v>2.22010783380907E-2</v>
      </c>
      <c r="AG434">
        <v>3900</v>
      </c>
      <c r="AH434">
        <f>IF(A433=Emisiones_CO2_CO2eq_LA[[#This Row],[País]],IFERROR(Emisiones_CO2_CO2eq_LA[[#This Row],[Electricidad y Calor (kilotoneladas CO₂e)]]-AG433,0),0)</f>
        <v>0</v>
      </c>
      <c r="AI434">
        <f>IF(A433=Emisiones_CO2_CO2eq_LA[[#This Row],[País]],IFERROR(((Emisiones_CO2_CO2eq_LA[[#This Row],[Electricidad y Calor (kilotoneladas CO₂e)]]-AG433)/AG433)*100,0),0)</f>
        <v>0</v>
      </c>
      <c r="AJ434">
        <v>0.176702460241946</v>
      </c>
    </row>
    <row r="435" spans="1:36" x14ac:dyDescent="0.25">
      <c r="A435" t="s">
        <v>270</v>
      </c>
      <c r="B435" t="s">
        <v>467</v>
      </c>
      <c r="C435" t="s">
        <v>271</v>
      </c>
      <c r="D435">
        <v>1991</v>
      </c>
      <c r="E435">
        <v>3100</v>
      </c>
      <c r="F435">
        <f>IF(A434=Emisiones_CO2_CO2eq_LA[[#This Row],[País]],IFERROR(Emisiones_CO2_CO2eq_LA[[#This Row],[Edificios (kilotoneladas CO₂e)]]-E434,0),0)</f>
        <v>-200</v>
      </c>
      <c r="G435">
        <f>IF(A434=Emisiones_CO2_CO2eq_LA[[#This Row],[País]],IFERROR(((Emisiones_CO2_CO2eq_LA[[#This Row],[Edificios (kilotoneladas CO₂e)]]-E434)/E434)*100,0),0)</f>
        <v>-6.0606060606060606</v>
      </c>
      <c r="H435">
        <v>0.13764319332208499</v>
      </c>
      <c r="I435">
        <v>990</v>
      </c>
      <c r="J435">
        <f>IF(A434=Emisiones_CO2_CO2eq_LA[[#This Row],[País]],IFERROR(Emisiones_CO2_CO2eq_LA[[#This Row],[Industria (kilotoneladas CO₂e)]]-I434,0),0)</f>
        <v>0</v>
      </c>
      <c r="K435">
        <f>IF(A434=Emisiones_CO2_CO2eq_LA[[#This Row],[País]],IFERROR(((Emisiones_CO2_CO2eq_LA[[#This Row],[Industria (kilotoneladas CO₂e)]]-I434)/I434)*100,0),0)</f>
        <v>0</v>
      </c>
      <c r="L435">
        <v>4.3957019802859397E-2</v>
      </c>
      <c r="M435">
        <v>43880</v>
      </c>
      <c r="N435">
        <f>IF(A434=Emisiones_CO2_CO2eq_LA[[#This Row],[País]],IFERROR(Emisiones_CO2_CO2eq_LA[[#This Row],[UCTUS (kilotoneladas CO₂e)]]-M434,0),0)</f>
        <v>0</v>
      </c>
      <c r="O435">
        <f>IF(A434=Emisiones_CO2_CO2eq_LA[[#This Row],[País]],IFERROR(((Emisiones_CO2_CO2eq_LA[[#This Row],[UCTUS (kilotoneladas CO₂e)]]-M434)/M434)*100,0),0)</f>
        <v>0</v>
      </c>
      <c r="P435">
        <v>1.9483172009590599</v>
      </c>
      <c r="Q435">
        <v>800</v>
      </c>
      <c r="R435">
        <f>IF(A434=Emisiones_CO2_CO2eq_LA[[#This Row],[País]],IFERROR(Emisiones_CO2_CO2eq_LA[[#This Row],[Otras Quemas de Combustible (kilotoneladas CO₂e)]]-Q434,0),0)</f>
        <v>200</v>
      </c>
      <c r="S435">
        <f>IF(A434=Emisiones_CO2_CO2eq_LA[[#This Row],[País]],IFERROR(((Emisiones_CO2_CO2eq_LA[[#This Row],[Otras Quemas de Combustible (kilotoneladas CO₂e)]]-Q434)/Q434)*100,0),0)</f>
        <v>33.333333333333329</v>
      </c>
      <c r="T435">
        <v>0.04</v>
      </c>
      <c r="U435">
        <v>6400</v>
      </c>
      <c r="V435">
        <f>IF(A434=Emisiones_CO2_CO2eq_LA[[#This Row],[País]],IFERROR(Emisiones_CO2_CO2eq_LA[[#This Row],[Transporte (kilotoneladas CO₂e)]]-U434,0),0)</f>
        <v>-700</v>
      </c>
      <c r="W435">
        <f>IF(A434=Emisiones_CO2_CO2eq_LA[[#This Row],[País]],IFERROR(((Emisiones_CO2_CO2eq_LA[[#This Row],[Transporte (kilotoneladas CO₂e)]]-U434)/U434)*100,0),0)</f>
        <v>-9.8591549295774641</v>
      </c>
      <c r="X435">
        <v>0.28416659266494898</v>
      </c>
      <c r="Y435">
        <v>4600</v>
      </c>
      <c r="Z435">
        <f>IF(A434=Emisiones_CO2_CO2eq_LA[[#This Row],[País]],IFERROR(Emisiones_CO2_CO2eq_LA[[#This Row],[Manufactura y Construcción (kilotoneladas CO₂e)]]-Y434,0),0)</f>
        <v>500.00000000001</v>
      </c>
      <c r="AA435">
        <f>IF(A434=Emisiones_CO2_CO2eq_LA[[#This Row],[País]],IFERROR(((Emisiones_CO2_CO2eq_LA[[#This Row],[Manufactura y Construcción (kilotoneladas CO₂e)]]-Y434)/Y434)*100,0),0)</f>
        <v>12.195121951219786</v>
      </c>
      <c r="AB435">
        <v>0.20424473847793201</v>
      </c>
      <c r="AC435">
        <v>220</v>
      </c>
      <c r="AD435">
        <f>IF(A434=Emisiones_CO2_CO2eq_LA[[#This Row],[País]],IFERROR(Emisiones_CO2_CO2eq_LA[[#This Row],[Emisiones Fugitivas (kilotoneladas CO₂e)]]-AC434,0),0)</f>
        <v>-270</v>
      </c>
      <c r="AE435">
        <f>IF(A434=Emisiones_CO2_CO2eq_LA[[#This Row],[País]],IFERROR(((Emisiones_CO2_CO2eq_LA[[#This Row],[Emisiones Fugitivas (kilotoneladas CO₂e)]]-AC434)/AC434)*100,0),0)</f>
        <v>-55.102040816326522</v>
      </c>
      <c r="AF435">
        <v>9.7682266228576505E-3</v>
      </c>
      <c r="AG435">
        <v>3500</v>
      </c>
      <c r="AH435">
        <f>IF(A434=Emisiones_CO2_CO2eq_LA[[#This Row],[País]],IFERROR(Emisiones_CO2_CO2eq_LA[[#This Row],[Electricidad y Calor (kilotoneladas CO₂e)]]-AG434,0),0)</f>
        <v>-400</v>
      </c>
      <c r="AI435">
        <f>IF(A434=Emisiones_CO2_CO2eq_LA[[#This Row],[País]],IFERROR(((Emisiones_CO2_CO2eq_LA[[#This Row],[Electricidad y Calor (kilotoneladas CO₂e)]]-AG434)/AG434)*100,0),0)</f>
        <v>-10.256410256410255</v>
      </c>
      <c r="AJ435">
        <v>0.155403605363644</v>
      </c>
    </row>
    <row r="436" spans="1:36" x14ac:dyDescent="0.25">
      <c r="A436" t="s">
        <v>270</v>
      </c>
      <c r="B436" t="s">
        <v>467</v>
      </c>
      <c r="C436" t="s">
        <v>271</v>
      </c>
      <c r="D436">
        <v>1992</v>
      </c>
      <c r="E436">
        <v>3200</v>
      </c>
      <c r="F436">
        <f>IF(A435=Emisiones_CO2_CO2eq_LA[[#This Row],[País]],IFERROR(Emisiones_CO2_CO2eq_LA[[#This Row],[Edificios (kilotoneladas CO₂e)]]-E435,0),0)</f>
        <v>100</v>
      </c>
      <c r="G436">
        <f>IF(A435=Emisiones_CO2_CO2eq_LA[[#This Row],[País]],IFERROR(((Emisiones_CO2_CO2eq_LA[[#This Row],[Edificios (kilotoneladas CO₂e)]]-E435)/E435)*100,0),0)</f>
        <v>3.225806451612903</v>
      </c>
      <c r="H436">
        <v>0.13933034353637799</v>
      </c>
      <c r="I436">
        <v>940</v>
      </c>
      <c r="J436">
        <f>IF(A435=Emisiones_CO2_CO2eq_LA[[#This Row],[País]],IFERROR(Emisiones_CO2_CO2eq_LA[[#This Row],[Industria (kilotoneladas CO₂e)]]-I435,0),0)</f>
        <v>-50</v>
      </c>
      <c r="K436">
        <f>IF(A435=Emisiones_CO2_CO2eq_LA[[#This Row],[País]],IFERROR(((Emisiones_CO2_CO2eq_LA[[#This Row],[Industria (kilotoneladas CO₂e)]]-I435)/I435)*100,0),0)</f>
        <v>-5.0505050505050502</v>
      </c>
      <c r="L436">
        <v>4.0928288413811097E-2</v>
      </c>
      <c r="M436">
        <v>43880</v>
      </c>
      <c r="N436">
        <f>IF(A435=Emisiones_CO2_CO2eq_LA[[#This Row],[País]],IFERROR(Emisiones_CO2_CO2eq_LA[[#This Row],[UCTUS (kilotoneladas CO₂e)]]-M435,0),0)</f>
        <v>0</v>
      </c>
      <c r="O436">
        <f>IF(A435=Emisiones_CO2_CO2eq_LA[[#This Row],[País]],IFERROR(((Emisiones_CO2_CO2eq_LA[[#This Row],[UCTUS (kilotoneladas CO₂e)]]-M435)/M435)*100,0),0)</f>
        <v>0</v>
      </c>
      <c r="P436">
        <v>1.9105673357425801</v>
      </c>
      <c r="Q436">
        <v>1100</v>
      </c>
      <c r="R436">
        <f>IF(A435=Emisiones_CO2_CO2eq_LA[[#This Row],[País]],IFERROR(Emisiones_CO2_CO2eq_LA[[#This Row],[Otras Quemas de Combustible (kilotoneladas CO₂e)]]-Q435,0),0)</f>
        <v>300</v>
      </c>
      <c r="S436">
        <f>IF(A435=Emisiones_CO2_CO2eq_LA[[#This Row],[País]],IFERROR(((Emisiones_CO2_CO2eq_LA[[#This Row],[Otras Quemas de Combustible (kilotoneladas CO₂e)]]-Q435)/Q435)*100,0),0)</f>
        <v>37.5</v>
      </c>
      <c r="T436">
        <v>0.05</v>
      </c>
      <c r="U436">
        <v>6900</v>
      </c>
      <c r="V436">
        <f>IF(A435=Emisiones_CO2_CO2eq_LA[[#This Row],[País]],IFERROR(Emisiones_CO2_CO2eq_LA[[#This Row],[Transporte (kilotoneladas CO₂e)]]-U435,0),0)</f>
        <v>500</v>
      </c>
      <c r="W436">
        <f>IF(A435=Emisiones_CO2_CO2eq_LA[[#This Row],[País]],IFERROR(((Emisiones_CO2_CO2eq_LA[[#This Row],[Transporte (kilotoneladas CO₂e)]]-U435)/U435)*100,0),0)</f>
        <v>7.8125</v>
      </c>
      <c r="X436">
        <v>0.30043105325031499</v>
      </c>
      <c r="Y436">
        <v>4200</v>
      </c>
      <c r="Z436">
        <f>IF(A435=Emisiones_CO2_CO2eq_LA[[#This Row],[País]],IFERROR(Emisiones_CO2_CO2eq_LA[[#This Row],[Manufactura y Construcción (kilotoneladas CO₂e)]]-Y435,0),0)</f>
        <v>-400</v>
      </c>
      <c r="AA436">
        <f>IF(A435=Emisiones_CO2_CO2eq_LA[[#This Row],[País]],IFERROR(((Emisiones_CO2_CO2eq_LA[[#This Row],[Manufactura y Construcción (kilotoneladas CO₂e)]]-Y435)/Y435)*100,0),0)</f>
        <v>-8.695652173913043</v>
      </c>
      <c r="AB436">
        <v>0.18287107589149601</v>
      </c>
      <c r="AC436">
        <v>380</v>
      </c>
      <c r="AD436">
        <f>IF(A435=Emisiones_CO2_CO2eq_LA[[#This Row],[País]],IFERROR(Emisiones_CO2_CO2eq_LA[[#This Row],[Emisiones Fugitivas (kilotoneladas CO₂e)]]-AC435,0),0)</f>
        <v>160</v>
      </c>
      <c r="AE436">
        <f>IF(A435=Emisiones_CO2_CO2eq_LA[[#This Row],[País]],IFERROR(((Emisiones_CO2_CO2eq_LA[[#This Row],[Emisiones Fugitivas (kilotoneladas CO₂e)]]-AC435)/AC435)*100,0),0)</f>
        <v>72.727272727272734</v>
      </c>
      <c r="AF436">
        <v>1.6545478294944901E-2</v>
      </c>
      <c r="AG436">
        <v>4099.99999999999</v>
      </c>
      <c r="AH436">
        <f>IF(A435=Emisiones_CO2_CO2eq_LA[[#This Row],[País]],IFERROR(Emisiones_CO2_CO2eq_LA[[#This Row],[Electricidad y Calor (kilotoneladas CO₂e)]]-AG435,0),0)</f>
        <v>599.99999999999</v>
      </c>
      <c r="AI436">
        <f>IF(A435=Emisiones_CO2_CO2eq_LA[[#This Row],[País]],IFERROR(((Emisiones_CO2_CO2eq_LA[[#This Row],[Electricidad y Calor (kilotoneladas CO₂e)]]-AG435)/AG435)*100,0),0)</f>
        <v>17.142857142856858</v>
      </c>
      <c r="AJ436">
        <v>0.178517002655984</v>
      </c>
    </row>
    <row r="437" spans="1:36" x14ac:dyDescent="0.25">
      <c r="A437" t="s">
        <v>270</v>
      </c>
      <c r="B437" t="s">
        <v>467</v>
      </c>
      <c r="C437" t="s">
        <v>271</v>
      </c>
      <c r="D437">
        <v>1993</v>
      </c>
      <c r="E437">
        <v>2800</v>
      </c>
      <c r="F437">
        <f>IF(A436=Emisiones_CO2_CO2eq_LA[[#This Row],[País]],IFERROR(Emisiones_CO2_CO2eq_LA[[#This Row],[Edificios (kilotoneladas CO₂e)]]-E436,0),0)</f>
        <v>-400</v>
      </c>
      <c r="G437">
        <f>IF(A436=Emisiones_CO2_CO2eq_LA[[#This Row],[País]],IFERROR(((Emisiones_CO2_CO2eq_LA[[#This Row],[Edificios (kilotoneladas CO₂e)]]-E436)/E436)*100,0),0)</f>
        <v>-12.5</v>
      </c>
      <c r="H437">
        <v>0.119617224880382</v>
      </c>
      <c r="I437">
        <v>1130</v>
      </c>
      <c r="J437">
        <f>IF(A436=Emisiones_CO2_CO2eq_LA[[#This Row],[País]],IFERROR(Emisiones_CO2_CO2eq_LA[[#This Row],[Industria (kilotoneladas CO₂e)]]-I436,0),0)</f>
        <v>190</v>
      </c>
      <c r="K437">
        <f>IF(A436=Emisiones_CO2_CO2eq_LA[[#This Row],[País]],IFERROR(((Emisiones_CO2_CO2eq_LA[[#This Row],[Industria (kilotoneladas CO₂e)]]-I436)/I436)*100,0),0)</f>
        <v>20.212765957446805</v>
      </c>
      <c r="L437">
        <v>4.82740943267259E-2</v>
      </c>
      <c r="M437">
        <v>43880</v>
      </c>
      <c r="N437">
        <f>IF(A436=Emisiones_CO2_CO2eq_LA[[#This Row],[País]],IFERROR(Emisiones_CO2_CO2eq_LA[[#This Row],[UCTUS (kilotoneladas CO₂e)]]-M436,0),0)</f>
        <v>0</v>
      </c>
      <c r="O437">
        <f>IF(A436=Emisiones_CO2_CO2eq_LA[[#This Row],[País]],IFERROR(((Emisiones_CO2_CO2eq_LA[[#This Row],[UCTUS (kilotoneladas CO₂e)]]-M436)/M436)*100,0),0)</f>
        <v>0</v>
      </c>
      <c r="P437">
        <v>1.8745727956254199</v>
      </c>
      <c r="Q437">
        <v>1400</v>
      </c>
      <c r="R437">
        <f>IF(A436=Emisiones_CO2_CO2eq_LA[[#This Row],[País]],IFERROR(Emisiones_CO2_CO2eq_LA[[#This Row],[Otras Quemas de Combustible (kilotoneladas CO₂e)]]-Q436,0),0)</f>
        <v>300</v>
      </c>
      <c r="S437">
        <f>IF(A436=Emisiones_CO2_CO2eq_LA[[#This Row],[País]],IFERROR(((Emisiones_CO2_CO2eq_LA[[#This Row],[Otras Quemas de Combustible (kilotoneladas CO₂e)]]-Q436)/Q436)*100,0),0)</f>
        <v>27.27272727272727</v>
      </c>
      <c r="T437">
        <v>0.06</v>
      </c>
      <c r="U437">
        <v>7100</v>
      </c>
      <c r="V437">
        <f>IF(A436=Emisiones_CO2_CO2eq_LA[[#This Row],[País]],IFERROR(Emisiones_CO2_CO2eq_LA[[#This Row],[Transporte (kilotoneladas CO₂e)]]-U436,0),0)</f>
        <v>200</v>
      </c>
      <c r="W437">
        <f>IF(A436=Emisiones_CO2_CO2eq_LA[[#This Row],[País]],IFERROR(((Emisiones_CO2_CO2eq_LA[[#This Row],[Transporte (kilotoneladas CO₂e)]]-U436)/U436)*100,0),0)</f>
        <v>2.8985507246376812</v>
      </c>
      <c r="X437">
        <v>0.30331510594668398</v>
      </c>
      <c r="Y437">
        <v>4600</v>
      </c>
      <c r="Z437">
        <f>IF(A436=Emisiones_CO2_CO2eq_LA[[#This Row],[País]],IFERROR(Emisiones_CO2_CO2eq_LA[[#This Row],[Manufactura y Construcción (kilotoneladas CO₂e)]]-Y436,0),0)</f>
        <v>400</v>
      </c>
      <c r="AA437">
        <f>IF(A436=Emisiones_CO2_CO2eq_LA[[#This Row],[País]],IFERROR(((Emisiones_CO2_CO2eq_LA[[#This Row],[Manufactura y Construcción (kilotoneladas CO₂e)]]-Y436)/Y436)*100,0),0)</f>
        <v>9.5238095238095237</v>
      </c>
      <c r="AB437">
        <v>0.196514012303485</v>
      </c>
      <c r="AC437">
        <v>380</v>
      </c>
      <c r="AD437">
        <f>IF(A436=Emisiones_CO2_CO2eq_LA[[#This Row],[País]],IFERROR(Emisiones_CO2_CO2eq_LA[[#This Row],[Emisiones Fugitivas (kilotoneladas CO₂e)]]-AC436,0),0)</f>
        <v>0</v>
      </c>
      <c r="AE437">
        <f>IF(A436=Emisiones_CO2_CO2eq_LA[[#This Row],[País]],IFERROR(((Emisiones_CO2_CO2eq_LA[[#This Row],[Emisiones Fugitivas (kilotoneladas CO₂e)]]-AC436)/AC436)*100,0),0)</f>
        <v>0</v>
      </c>
      <c r="AF437">
        <v>1.6233766233766201E-2</v>
      </c>
      <c r="AG437">
        <v>4099.99999999999</v>
      </c>
      <c r="AH437">
        <f>IF(A436=Emisiones_CO2_CO2eq_LA[[#This Row],[País]],IFERROR(Emisiones_CO2_CO2eq_LA[[#This Row],[Electricidad y Calor (kilotoneladas CO₂e)]]-AG436,0),0)</f>
        <v>0</v>
      </c>
      <c r="AI437">
        <f>IF(A436=Emisiones_CO2_CO2eq_LA[[#This Row],[País]],IFERROR(((Emisiones_CO2_CO2eq_LA[[#This Row],[Electricidad y Calor (kilotoneladas CO₂e)]]-AG436)/AG436)*100,0),0)</f>
        <v>0</v>
      </c>
      <c r="AJ437">
        <v>0.17515379357484601</v>
      </c>
    </row>
    <row r="438" spans="1:36" x14ac:dyDescent="0.25">
      <c r="A438" t="s">
        <v>270</v>
      </c>
      <c r="B438" t="s">
        <v>467</v>
      </c>
      <c r="C438" t="s">
        <v>271</v>
      </c>
      <c r="D438">
        <v>1994</v>
      </c>
      <c r="E438">
        <v>2700</v>
      </c>
      <c r="F438">
        <f>IF(A437=Emisiones_CO2_CO2eq_LA[[#This Row],[País]],IFERROR(Emisiones_CO2_CO2eq_LA[[#This Row],[Edificios (kilotoneladas CO₂e)]]-E437,0),0)</f>
        <v>-100</v>
      </c>
      <c r="G438">
        <f>IF(A437=Emisiones_CO2_CO2eq_LA[[#This Row],[País]],IFERROR(((Emisiones_CO2_CO2eq_LA[[#This Row],[Edificios (kilotoneladas CO₂e)]]-E437)/E437)*100,0),0)</f>
        <v>-3.5714285714285712</v>
      </c>
      <c r="H438">
        <v>0.113202800721143</v>
      </c>
      <c r="I438">
        <v>1430</v>
      </c>
      <c r="J438">
        <f>IF(A437=Emisiones_CO2_CO2eq_LA[[#This Row],[País]],IFERROR(Emisiones_CO2_CO2eq_LA[[#This Row],[Industria (kilotoneladas CO₂e)]]-I437,0),0)</f>
        <v>300</v>
      </c>
      <c r="K438">
        <f>IF(A437=Emisiones_CO2_CO2eq_LA[[#This Row],[País]],IFERROR(((Emisiones_CO2_CO2eq_LA[[#This Row],[Industria (kilotoneladas CO₂e)]]-I437)/I437)*100,0),0)</f>
        <v>26.548672566371685</v>
      </c>
      <c r="L438">
        <v>5.9955557418976103E-2</v>
      </c>
      <c r="M438">
        <v>43880</v>
      </c>
      <c r="N438">
        <f>IF(A437=Emisiones_CO2_CO2eq_LA[[#This Row],[País]],IFERROR(Emisiones_CO2_CO2eq_LA[[#This Row],[UCTUS (kilotoneladas CO₂e)]]-M437,0),0)</f>
        <v>0</v>
      </c>
      <c r="O438">
        <f>IF(A437=Emisiones_CO2_CO2eq_LA[[#This Row],[País]],IFERROR(((Emisiones_CO2_CO2eq_LA[[#This Row],[UCTUS (kilotoneladas CO₂e)]]-M437)/M437)*100,0),0)</f>
        <v>0</v>
      </c>
      <c r="P438">
        <v>1.8397551465347299</v>
      </c>
      <c r="Q438">
        <v>1800</v>
      </c>
      <c r="R438">
        <f>IF(A437=Emisiones_CO2_CO2eq_LA[[#This Row],[País]],IFERROR(Emisiones_CO2_CO2eq_LA[[#This Row],[Otras Quemas de Combustible (kilotoneladas CO₂e)]]-Q437,0),0)</f>
        <v>400</v>
      </c>
      <c r="S438">
        <f>IF(A437=Emisiones_CO2_CO2eq_LA[[#This Row],[País]],IFERROR(((Emisiones_CO2_CO2eq_LA[[#This Row],[Otras Quemas de Combustible (kilotoneladas CO₂e)]]-Q437)/Q437)*100,0),0)</f>
        <v>28.571428571428569</v>
      </c>
      <c r="T438">
        <v>0.08</v>
      </c>
      <c r="U438">
        <v>8000</v>
      </c>
      <c r="V438">
        <f>IF(A437=Emisiones_CO2_CO2eq_LA[[#This Row],[País]],IFERROR(Emisiones_CO2_CO2eq_LA[[#This Row],[Transporte (kilotoneladas CO₂e)]]-U437,0),0)</f>
        <v>900</v>
      </c>
      <c r="W438">
        <f>IF(A437=Emisiones_CO2_CO2eq_LA[[#This Row],[País]],IFERROR(((Emisiones_CO2_CO2eq_LA[[#This Row],[Transporte (kilotoneladas CO₂e)]]-U437)/U437)*100,0),0)</f>
        <v>12.676056338028168</v>
      </c>
      <c r="X438">
        <v>0.33541570584042601</v>
      </c>
      <c r="Y438">
        <v>4300</v>
      </c>
      <c r="Z438">
        <f>IF(A437=Emisiones_CO2_CO2eq_LA[[#This Row],[País]],IFERROR(Emisiones_CO2_CO2eq_LA[[#This Row],[Manufactura y Construcción (kilotoneladas CO₂e)]]-Y437,0),0)</f>
        <v>-300</v>
      </c>
      <c r="AA438">
        <f>IF(A437=Emisiones_CO2_CO2eq_LA[[#This Row],[País]],IFERROR(((Emisiones_CO2_CO2eq_LA[[#This Row],[Manufactura y Construcción (kilotoneladas CO₂e)]]-Y437)/Y437)*100,0),0)</f>
        <v>-6.5217391304347823</v>
      </c>
      <c r="AB438">
        <v>0.180285941889228</v>
      </c>
      <c r="AC438">
        <v>380</v>
      </c>
      <c r="AD438">
        <f>IF(A437=Emisiones_CO2_CO2eq_LA[[#This Row],[País]],IFERROR(Emisiones_CO2_CO2eq_LA[[#This Row],[Emisiones Fugitivas (kilotoneladas CO₂e)]]-AC437,0),0)</f>
        <v>0</v>
      </c>
      <c r="AE438">
        <f>IF(A437=Emisiones_CO2_CO2eq_LA[[#This Row],[País]],IFERROR(((Emisiones_CO2_CO2eq_LA[[#This Row],[Emisiones Fugitivas (kilotoneladas CO₂e)]]-AC437)/AC437)*100,0),0)</f>
        <v>0</v>
      </c>
      <c r="AF438">
        <v>1.5932246027420199E-2</v>
      </c>
      <c r="AG438">
        <v>3800</v>
      </c>
      <c r="AH438">
        <f>IF(A437=Emisiones_CO2_CO2eq_LA[[#This Row],[País]],IFERROR(Emisiones_CO2_CO2eq_LA[[#This Row],[Electricidad y Calor (kilotoneladas CO₂e)]]-AG437,0),0)</f>
        <v>-299.99999999999</v>
      </c>
      <c r="AI438">
        <f>IF(A437=Emisiones_CO2_CO2eq_LA[[#This Row],[País]],IFERROR(((Emisiones_CO2_CO2eq_LA[[#This Row],[Electricidad y Calor (kilotoneladas CO₂e)]]-AG437)/AG437)*100,0),0)</f>
        <v>-7.3170731707314811</v>
      </c>
      <c r="AJ438">
        <v>0.15932246027420199</v>
      </c>
    </row>
    <row r="439" spans="1:36" x14ac:dyDescent="0.25">
      <c r="A439" t="s">
        <v>270</v>
      </c>
      <c r="B439" t="s">
        <v>467</v>
      </c>
      <c r="C439" t="s">
        <v>271</v>
      </c>
      <c r="D439">
        <v>1995</v>
      </c>
      <c r="E439">
        <v>3100</v>
      </c>
      <c r="F439">
        <f>IF(A438=Emisiones_CO2_CO2eq_LA[[#This Row],[País]],IFERROR(Emisiones_CO2_CO2eq_LA[[#This Row],[Edificios (kilotoneladas CO₂e)]]-E438,0),0)</f>
        <v>400</v>
      </c>
      <c r="G439">
        <f>IF(A438=Emisiones_CO2_CO2eq_LA[[#This Row],[País]],IFERROR(((Emisiones_CO2_CO2eq_LA[[#This Row],[Edificios (kilotoneladas CO₂e)]]-E438)/E438)*100,0),0)</f>
        <v>14.814814814814813</v>
      </c>
      <c r="H439">
        <v>0.127577266554179</v>
      </c>
      <c r="I439">
        <v>1710</v>
      </c>
      <c r="J439">
        <f>IF(A438=Emisiones_CO2_CO2eq_LA[[#This Row],[País]],IFERROR(Emisiones_CO2_CO2eq_LA[[#This Row],[Industria (kilotoneladas CO₂e)]]-I438,0),0)</f>
        <v>280</v>
      </c>
      <c r="K439">
        <f>IF(A438=Emisiones_CO2_CO2eq_LA[[#This Row],[País]],IFERROR(((Emisiones_CO2_CO2eq_LA[[#This Row],[Industria (kilotoneladas CO₂e)]]-I438)/I438)*100,0),0)</f>
        <v>19.58041958041958</v>
      </c>
      <c r="L439">
        <v>7.0373266389563302E-2</v>
      </c>
      <c r="M439">
        <v>43880</v>
      </c>
      <c r="N439">
        <f>IF(A438=Emisiones_CO2_CO2eq_LA[[#This Row],[País]],IFERROR(Emisiones_CO2_CO2eq_LA[[#This Row],[UCTUS (kilotoneladas CO₂e)]]-M438,0),0)</f>
        <v>0</v>
      </c>
      <c r="O439">
        <f>IF(A438=Emisiones_CO2_CO2eq_LA[[#This Row],[País]],IFERROR(((Emisiones_CO2_CO2eq_LA[[#This Row],[UCTUS (kilotoneladas CO₂e)]]-M438)/M438)*100,0),0)</f>
        <v>0</v>
      </c>
      <c r="P439">
        <v>1.80583563109593</v>
      </c>
      <c r="Q439">
        <v>1700</v>
      </c>
      <c r="R439">
        <f>IF(A438=Emisiones_CO2_CO2eq_LA[[#This Row],[País]],IFERROR(Emisiones_CO2_CO2eq_LA[[#This Row],[Otras Quemas de Combustible (kilotoneladas CO₂e)]]-Q438,0),0)</f>
        <v>-100</v>
      </c>
      <c r="S439">
        <f>IF(A438=Emisiones_CO2_CO2eq_LA[[#This Row],[País]],IFERROR(((Emisiones_CO2_CO2eq_LA[[#This Row],[Otras Quemas de Combustible (kilotoneladas CO₂e)]]-Q438)/Q438)*100,0),0)</f>
        <v>-5.5555555555555554</v>
      </c>
      <c r="T439">
        <v>7.0000000000000007E-2</v>
      </c>
      <c r="U439">
        <v>8700</v>
      </c>
      <c r="V439">
        <f>IF(A438=Emisiones_CO2_CO2eq_LA[[#This Row],[País]],IFERROR(Emisiones_CO2_CO2eq_LA[[#This Row],[Transporte (kilotoneladas CO₂e)]]-U438,0),0)</f>
        <v>700</v>
      </c>
      <c r="W439">
        <f>IF(A438=Emisiones_CO2_CO2eq_LA[[#This Row],[País]],IFERROR(((Emisiones_CO2_CO2eq_LA[[#This Row],[Transporte (kilotoneladas CO₂e)]]-U438)/U438)*100,0),0)</f>
        <v>8.75</v>
      </c>
      <c r="X439">
        <v>0.35803942549076001</v>
      </c>
      <c r="Y439">
        <v>5400</v>
      </c>
      <c r="Z439">
        <f>IF(A438=Emisiones_CO2_CO2eq_LA[[#This Row],[País]],IFERROR(Emisiones_CO2_CO2eq_LA[[#This Row],[Manufactura y Construcción (kilotoneladas CO₂e)]]-Y438,0),0)</f>
        <v>1100</v>
      </c>
      <c r="AA439">
        <f>IF(A438=Emisiones_CO2_CO2eq_LA[[#This Row],[País]],IFERROR(((Emisiones_CO2_CO2eq_LA[[#This Row],[Manufactura y Construcción (kilotoneladas CO₂e)]]-Y438)/Y438)*100,0),0)</f>
        <v>25.581395348837212</v>
      </c>
      <c r="AB439">
        <v>0.22223136754598899</v>
      </c>
      <c r="AC439">
        <v>380</v>
      </c>
      <c r="AD439">
        <f>IF(A438=Emisiones_CO2_CO2eq_LA[[#This Row],[País]],IFERROR(Emisiones_CO2_CO2eq_LA[[#This Row],[Emisiones Fugitivas (kilotoneladas CO₂e)]]-AC438,0),0)</f>
        <v>0</v>
      </c>
      <c r="AE439">
        <f>IF(A438=Emisiones_CO2_CO2eq_LA[[#This Row],[País]],IFERROR(((Emisiones_CO2_CO2eq_LA[[#This Row],[Emisiones Fugitivas (kilotoneladas CO₂e)]]-AC438)/AC438)*100,0),0)</f>
        <v>0</v>
      </c>
      <c r="AF439">
        <v>1.5638503642125101E-2</v>
      </c>
      <c r="AG439">
        <v>4400</v>
      </c>
      <c r="AH439">
        <f>IF(A438=Emisiones_CO2_CO2eq_LA[[#This Row],[País]],IFERROR(Emisiones_CO2_CO2eq_LA[[#This Row],[Electricidad y Calor (kilotoneladas CO₂e)]]-AG438,0),0)</f>
        <v>600</v>
      </c>
      <c r="AI439">
        <f>IF(A438=Emisiones_CO2_CO2eq_LA[[#This Row],[País]],IFERROR(((Emisiones_CO2_CO2eq_LA[[#This Row],[Electricidad y Calor (kilotoneladas CO₂e)]]-AG438)/AG438)*100,0),0)</f>
        <v>15.789473684210526</v>
      </c>
      <c r="AJ439">
        <v>0.18107741059302801</v>
      </c>
    </row>
    <row r="440" spans="1:36" x14ac:dyDescent="0.25">
      <c r="A440" t="s">
        <v>270</v>
      </c>
      <c r="B440" t="s">
        <v>467</v>
      </c>
      <c r="C440" t="s">
        <v>271</v>
      </c>
      <c r="D440">
        <v>1996</v>
      </c>
      <c r="E440">
        <v>3400</v>
      </c>
      <c r="F440">
        <f>IF(A439=Emisiones_CO2_CO2eq_LA[[#This Row],[País]],IFERROR(Emisiones_CO2_CO2eq_LA[[#This Row],[Edificios (kilotoneladas CO₂e)]]-E439,0),0)</f>
        <v>300</v>
      </c>
      <c r="G440">
        <f>IF(A439=Emisiones_CO2_CO2eq_LA[[#This Row],[País]],IFERROR(((Emisiones_CO2_CO2eq_LA[[#This Row],[Edificios (kilotoneladas CO₂e)]]-E439)/E439)*100,0),0)</f>
        <v>9.67741935483871</v>
      </c>
      <c r="H440">
        <v>0.137351539145188</v>
      </c>
      <c r="I440">
        <v>1730</v>
      </c>
      <c r="J440">
        <f>IF(A439=Emisiones_CO2_CO2eq_LA[[#This Row],[País]],IFERROR(Emisiones_CO2_CO2eq_LA[[#This Row],[Industria (kilotoneladas CO₂e)]]-I439,0),0)</f>
        <v>20</v>
      </c>
      <c r="K440">
        <f>IF(A439=Emisiones_CO2_CO2eq_LA[[#This Row],[País]],IFERROR(((Emisiones_CO2_CO2eq_LA[[#This Row],[Industria (kilotoneladas CO₂e)]]-I439)/I439)*100,0),0)</f>
        <v>1.1695906432748537</v>
      </c>
      <c r="L440">
        <v>6.9887694917993001E-2</v>
      </c>
      <c r="M440">
        <v>43460</v>
      </c>
      <c r="N440">
        <f>IF(A439=Emisiones_CO2_CO2eq_LA[[#This Row],[País]],IFERROR(Emisiones_CO2_CO2eq_LA[[#This Row],[UCTUS (kilotoneladas CO₂e)]]-M439,0),0)</f>
        <v>-420</v>
      </c>
      <c r="O440">
        <f>IF(A439=Emisiones_CO2_CO2eq_LA[[#This Row],[País]],IFERROR(((Emisiones_CO2_CO2eq_LA[[#This Row],[UCTUS (kilotoneladas CO₂e)]]-M439)/M439)*100,0),0)</f>
        <v>-0.95715587967183224</v>
      </c>
      <c r="P440">
        <v>1.75567585036761</v>
      </c>
      <c r="Q440">
        <v>1800</v>
      </c>
      <c r="R440">
        <f>IF(A439=Emisiones_CO2_CO2eq_LA[[#This Row],[País]],IFERROR(Emisiones_CO2_CO2eq_LA[[#This Row],[Otras Quemas de Combustible (kilotoneladas CO₂e)]]-Q439,0),0)</f>
        <v>100</v>
      </c>
      <c r="S440">
        <f>IF(A439=Emisiones_CO2_CO2eq_LA[[#This Row],[País]],IFERROR(((Emisiones_CO2_CO2eq_LA[[#This Row],[Otras Quemas de Combustible (kilotoneladas CO₂e)]]-Q439)/Q439)*100,0),0)</f>
        <v>5.8823529411764701</v>
      </c>
      <c r="T440">
        <v>7.0000000000000007E-2</v>
      </c>
      <c r="U440">
        <v>9100</v>
      </c>
      <c r="V440">
        <f>IF(A439=Emisiones_CO2_CO2eq_LA[[#This Row],[País]],IFERROR(Emisiones_CO2_CO2eq_LA[[#This Row],[Transporte (kilotoneladas CO₂e)]]-U439,0),0)</f>
        <v>400</v>
      </c>
      <c r="W440">
        <f>IF(A439=Emisiones_CO2_CO2eq_LA[[#This Row],[País]],IFERROR(((Emisiones_CO2_CO2eq_LA[[#This Row],[Transporte (kilotoneladas CO₂e)]]-U439)/U439)*100,0),0)</f>
        <v>4.5977011494252871</v>
      </c>
      <c r="X440">
        <v>0.36761735477094598</v>
      </c>
      <c r="Y440">
        <v>5900</v>
      </c>
      <c r="Z440">
        <f>IF(A439=Emisiones_CO2_CO2eq_LA[[#This Row],[País]],IFERROR(Emisiones_CO2_CO2eq_LA[[#This Row],[Manufactura y Construcción (kilotoneladas CO₂e)]]-Y439,0),0)</f>
        <v>500</v>
      </c>
      <c r="AA440">
        <f>IF(A439=Emisiones_CO2_CO2eq_LA[[#This Row],[País]],IFERROR(((Emisiones_CO2_CO2eq_LA[[#This Row],[Manufactura y Construcción (kilotoneladas CO₂e)]]-Y439)/Y439)*100,0),0)</f>
        <v>9.2592592592592595</v>
      </c>
      <c r="AB440">
        <v>0.23834531792841501</v>
      </c>
      <c r="AC440">
        <v>330</v>
      </c>
      <c r="AD440">
        <f>IF(A439=Emisiones_CO2_CO2eq_LA[[#This Row],[País]],IFERROR(Emisiones_CO2_CO2eq_LA[[#This Row],[Emisiones Fugitivas (kilotoneladas CO₂e)]]-AC439,0),0)</f>
        <v>-50</v>
      </c>
      <c r="AE440">
        <f>IF(A439=Emisiones_CO2_CO2eq_LA[[#This Row],[País]],IFERROR(((Emisiones_CO2_CO2eq_LA[[#This Row],[Emisiones Fugitivas (kilotoneladas CO₂e)]]-AC439)/AC439)*100,0),0)</f>
        <v>-13.157894736842104</v>
      </c>
      <c r="AF440">
        <v>1.33311787993859E-2</v>
      </c>
      <c r="AG440">
        <v>5500</v>
      </c>
      <c r="AH440">
        <f>IF(A439=Emisiones_CO2_CO2eq_LA[[#This Row],[País]],IFERROR(Emisiones_CO2_CO2eq_LA[[#This Row],[Electricidad y Calor (kilotoneladas CO₂e)]]-AG439,0),0)</f>
        <v>1100</v>
      </c>
      <c r="AI440">
        <f>IF(A439=Emisiones_CO2_CO2eq_LA[[#This Row],[País]],IFERROR(((Emisiones_CO2_CO2eq_LA[[#This Row],[Electricidad y Calor (kilotoneladas CO₂e)]]-AG439)/AG439)*100,0),0)</f>
        <v>25</v>
      </c>
      <c r="AJ440">
        <v>0.22218631332309899</v>
      </c>
    </row>
    <row r="441" spans="1:36" x14ac:dyDescent="0.25">
      <c r="A441" t="s">
        <v>270</v>
      </c>
      <c r="B441" t="s">
        <v>467</v>
      </c>
      <c r="C441" t="s">
        <v>271</v>
      </c>
      <c r="D441">
        <v>1997</v>
      </c>
      <c r="E441">
        <v>3200</v>
      </c>
      <c r="F441">
        <f>IF(A440=Emisiones_CO2_CO2eq_LA[[#This Row],[País]],IFERROR(Emisiones_CO2_CO2eq_LA[[#This Row],[Edificios (kilotoneladas CO₂e)]]-E440,0),0)</f>
        <v>-200</v>
      </c>
      <c r="G441">
        <f>IF(A440=Emisiones_CO2_CO2eq_LA[[#This Row],[País]],IFERROR(((Emisiones_CO2_CO2eq_LA[[#This Row],[Edificios (kilotoneladas CO₂e)]]-E440)/E440)*100,0),0)</f>
        <v>-5.8823529411764701</v>
      </c>
      <c r="H441">
        <v>0.126928721589782</v>
      </c>
      <c r="I441">
        <v>1940</v>
      </c>
      <c r="J441">
        <f>IF(A440=Emisiones_CO2_CO2eq_LA[[#This Row],[País]],IFERROR(Emisiones_CO2_CO2eq_LA[[#This Row],[Industria (kilotoneladas CO₂e)]]-I440,0),0)</f>
        <v>210</v>
      </c>
      <c r="K441">
        <f>IF(A440=Emisiones_CO2_CO2eq_LA[[#This Row],[País]],IFERROR(((Emisiones_CO2_CO2eq_LA[[#This Row],[Industria (kilotoneladas CO₂e)]]-I440)/I440)*100,0),0)</f>
        <v>12.138728323699421</v>
      </c>
      <c r="L441">
        <v>7.6950537463805396E-2</v>
      </c>
      <c r="M441">
        <v>43940</v>
      </c>
      <c r="N441">
        <f>IF(A440=Emisiones_CO2_CO2eq_LA[[#This Row],[País]],IFERROR(Emisiones_CO2_CO2eq_LA[[#This Row],[UCTUS (kilotoneladas CO₂e)]]-M440,0),0)</f>
        <v>480</v>
      </c>
      <c r="O441">
        <f>IF(A440=Emisiones_CO2_CO2eq_LA[[#This Row],[País]],IFERROR(((Emisiones_CO2_CO2eq_LA[[#This Row],[UCTUS (kilotoneladas CO₂e)]]-M440)/M440)*100,0),0)</f>
        <v>1.1044638748274276</v>
      </c>
      <c r="P441">
        <v>1.7428900083296901</v>
      </c>
      <c r="Q441">
        <v>1600</v>
      </c>
      <c r="R441">
        <f>IF(A440=Emisiones_CO2_CO2eq_LA[[#This Row],[País]],IFERROR(Emisiones_CO2_CO2eq_LA[[#This Row],[Otras Quemas de Combustible (kilotoneladas CO₂e)]]-Q440,0),0)</f>
        <v>-200</v>
      </c>
      <c r="S441">
        <f>IF(A440=Emisiones_CO2_CO2eq_LA[[#This Row],[País]],IFERROR(((Emisiones_CO2_CO2eq_LA[[#This Row],[Otras Quemas de Combustible (kilotoneladas CO₂e)]]-Q440)/Q440)*100,0),0)</f>
        <v>-11.111111111111111</v>
      </c>
      <c r="T441">
        <v>0.06</v>
      </c>
      <c r="U441">
        <v>9400</v>
      </c>
      <c r="V441">
        <f>IF(A440=Emisiones_CO2_CO2eq_LA[[#This Row],[País]],IFERROR(Emisiones_CO2_CO2eq_LA[[#This Row],[Transporte (kilotoneladas CO₂e)]]-U440,0),0)</f>
        <v>300</v>
      </c>
      <c r="W441">
        <f>IF(A440=Emisiones_CO2_CO2eq_LA[[#This Row],[País]],IFERROR(((Emisiones_CO2_CO2eq_LA[[#This Row],[Transporte (kilotoneladas CO₂e)]]-U440)/U440)*100,0),0)</f>
        <v>3.296703296703297</v>
      </c>
      <c r="X441">
        <v>0.37285311966998502</v>
      </c>
      <c r="Y441">
        <v>5800</v>
      </c>
      <c r="Z441">
        <f>IF(A440=Emisiones_CO2_CO2eq_LA[[#This Row],[País]],IFERROR(Emisiones_CO2_CO2eq_LA[[#This Row],[Manufactura y Construcción (kilotoneladas CO₂e)]]-Y440,0),0)</f>
        <v>-100</v>
      </c>
      <c r="AA441">
        <f>IF(A440=Emisiones_CO2_CO2eq_LA[[#This Row],[País]],IFERROR(((Emisiones_CO2_CO2eq_LA[[#This Row],[Manufactura y Construcción (kilotoneladas CO₂e)]]-Y440)/Y440)*100,0),0)</f>
        <v>-1.6949152542372881</v>
      </c>
      <c r="AB441">
        <v>0.23005830788147999</v>
      </c>
      <c r="AC441">
        <v>600</v>
      </c>
      <c r="AD441">
        <f>IF(A440=Emisiones_CO2_CO2eq_LA[[#This Row],[País]],IFERROR(Emisiones_CO2_CO2eq_LA[[#This Row],[Emisiones Fugitivas (kilotoneladas CO₂e)]]-AC440,0),0)</f>
        <v>270</v>
      </c>
      <c r="AE441">
        <f>IF(A440=Emisiones_CO2_CO2eq_LA[[#This Row],[País]],IFERROR(((Emisiones_CO2_CO2eq_LA[[#This Row],[Emisiones Fugitivas (kilotoneladas CO₂e)]]-AC440)/AC440)*100,0),0)</f>
        <v>81.818181818181827</v>
      </c>
      <c r="AF441">
        <v>2.3799135298084102E-2</v>
      </c>
      <c r="AG441">
        <v>5400</v>
      </c>
      <c r="AH441">
        <f>IF(A440=Emisiones_CO2_CO2eq_LA[[#This Row],[País]],IFERROR(Emisiones_CO2_CO2eq_LA[[#This Row],[Electricidad y Calor (kilotoneladas CO₂e)]]-AG440,0),0)</f>
        <v>-100</v>
      </c>
      <c r="AI441">
        <f>IF(A440=Emisiones_CO2_CO2eq_LA[[#This Row],[País]],IFERROR(((Emisiones_CO2_CO2eq_LA[[#This Row],[Electricidad y Calor (kilotoneladas CO₂e)]]-AG440)/AG440)*100,0),0)</f>
        <v>-1.8181818181818181</v>
      </c>
      <c r="AJ441">
        <v>0.21419221768275701</v>
      </c>
    </row>
    <row r="442" spans="1:36" x14ac:dyDescent="0.25">
      <c r="A442" t="s">
        <v>270</v>
      </c>
      <c r="B442" t="s">
        <v>467</v>
      </c>
      <c r="C442" t="s">
        <v>271</v>
      </c>
      <c r="D442">
        <v>1998</v>
      </c>
      <c r="E442">
        <v>3300</v>
      </c>
      <c r="F442">
        <f>IF(A441=Emisiones_CO2_CO2eq_LA[[#This Row],[País]],IFERROR(Emisiones_CO2_CO2eq_LA[[#This Row],[Edificios (kilotoneladas CO₂e)]]-E441,0),0)</f>
        <v>100</v>
      </c>
      <c r="G442">
        <f>IF(A441=Emisiones_CO2_CO2eq_LA[[#This Row],[País]],IFERROR(((Emisiones_CO2_CO2eq_LA[[#This Row],[Edificios (kilotoneladas CO₂e)]]-E441)/E441)*100,0),0)</f>
        <v>3.125</v>
      </c>
      <c r="H442">
        <v>0.12861485696468899</v>
      </c>
      <c r="I442">
        <v>1950</v>
      </c>
      <c r="J442">
        <f>IF(A441=Emisiones_CO2_CO2eq_LA[[#This Row],[País]],IFERROR(Emisiones_CO2_CO2eq_LA[[#This Row],[Industria (kilotoneladas CO₂e)]]-I441,0),0)</f>
        <v>10</v>
      </c>
      <c r="K442">
        <f>IF(A441=Emisiones_CO2_CO2eq_LA[[#This Row],[País]],IFERROR(((Emisiones_CO2_CO2eq_LA[[#This Row],[Industria (kilotoneladas CO₂e)]]-I441)/I441)*100,0),0)</f>
        <v>0.51546391752577314</v>
      </c>
      <c r="L442">
        <v>7.5999688206407304E-2</v>
      </c>
      <c r="M442">
        <v>43950</v>
      </c>
      <c r="N442">
        <f>IF(A441=Emisiones_CO2_CO2eq_LA[[#This Row],[País]],IFERROR(Emisiones_CO2_CO2eq_LA[[#This Row],[UCTUS (kilotoneladas CO₂e)]]-M441,0),0)</f>
        <v>10</v>
      </c>
      <c r="O442">
        <f>IF(A441=Emisiones_CO2_CO2eq_LA[[#This Row],[País]],IFERROR(((Emisiones_CO2_CO2eq_LA[[#This Row],[UCTUS (kilotoneladas CO₂e)]]-M441)/M441)*100,0),0)</f>
        <v>2.2758306781975421E-2</v>
      </c>
      <c r="P442">
        <v>1.7129160495751801</v>
      </c>
      <c r="Q442">
        <v>800</v>
      </c>
      <c r="R442">
        <f>IF(A441=Emisiones_CO2_CO2eq_LA[[#This Row],[País]],IFERROR(Emisiones_CO2_CO2eq_LA[[#This Row],[Otras Quemas de Combustible (kilotoneladas CO₂e)]]-Q441,0),0)</f>
        <v>-800</v>
      </c>
      <c r="S442">
        <f>IF(A441=Emisiones_CO2_CO2eq_LA[[#This Row],[País]],IFERROR(((Emisiones_CO2_CO2eq_LA[[#This Row],[Otras Quemas de Combustible (kilotoneladas CO₂e)]]-Q441)/Q441)*100,0),0)</f>
        <v>-50</v>
      </c>
      <c r="T442">
        <v>0.03</v>
      </c>
      <c r="U442">
        <v>9300</v>
      </c>
      <c r="V442">
        <f>IF(A441=Emisiones_CO2_CO2eq_LA[[#This Row],[País]],IFERROR(Emisiones_CO2_CO2eq_LA[[#This Row],[Transporte (kilotoneladas CO₂e)]]-U441,0),0)</f>
        <v>-100</v>
      </c>
      <c r="W442">
        <f>IF(A441=Emisiones_CO2_CO2eq_LA[[#This Row],[País]],IFERROR(((Emisiones_CO2_CO2eq_LA[[#This Row],[Transporte (kilotoneladas CO₂e)]]-U441)/U441)*100,0),0)</f>
        <v>-1.0638297872340425</v>
      </c>
      <c r="X442">
        <v>0.36246005144594201</v>
      </c>
      <c r="Y442">
        <v>6100</v>
      </c>
      <c r="Z442">
        <f>IF(A441=Emisiones_CO2_CO2eq_LA[[#This Row],[País]],IFERROR(Emisiones_CO2_CO2eq_LA[[#This Row],[Manufactura y Construcción (kilotoneladas CO₂e)]]-Y441,0),0)</f>
        <v>300</v>
      </c>
      <c r="AA442">
        <f>IF(A441=Emisiones_CO2_CO2eq_LA[[#This Row],[País]],IFERROR(((Emisiones_CO2_CO2eq_LA[[#This Row],[Manufactura y Construcción (kilotoneladas CO₂e)]]-Y441)/Y441)*100,0),0)</f>
        <v>5.1724137931034484</v>
      </c>
      <c r="AB442">
        <v>0.23774261438927399</v>
      </c>
      <c r="AC442">
        <v>270</v>
      </c>
      <c r="AD442">
        <f>IF(A441=Emisiones_CO2_CO2eq_LA[[#This Row],[País]],IFERROR(Emisiones_CO2_CO2eq_LA[[#This Row],[Emisiones Fugitivas (kilotoneladas CO₂e)]]-AC441,0),0)</f>
        <v>-330</v>
      </c>
      <c r="AE442">
        <f>IF(A441=Emisiones_CO2_CO2eq_LA[[#This Row],[País]],IFERROR(((Emisiones_CO2_CO2eq_LA[[#This Row],[Emisiones Fugitivas (kilotoneladas CO₂e)]]-AC441)/AC441)*100,0),0)</f>
        <v>-55.000000000000007</v>
      </c>
      <c r="AF442">
        <v>1.05230337516564E-2</v>
      </c>
      <c r="AG442">
        <v>4800</v>
      </c>
      <c r="AH442">
        <f>IF(A441=Emisiones_CO2_CO2eq_LA[[#This Row],[País]],IFERROR(Emisiones_CO2_CO2eq_LA[[#This Row],[Electricidad y Calor (kilotoneladas CO₂e)]]-AG441,0),0)</f>
        <v>-600</v>
      </c>
      <c r="AI442">
        <f>IF(A441=Emisiones_CO2_CO2eq_LA[[#This Row],[País]],IFERROR(((Emisiones_CO2_CO2eq_LA[[#This Row],[Electricidad y Calor (kilotoneladas CO₂e)]]-AG441)/AG441)*100,0),0)</f>
        <v>-11.111111111111111</v>
      </c>
      <c r="AJ442">
        <v>0.18707615558500201</v>
      </c>
    </row>
    <row r="443" spans="1:36" x14ac:dyDescent="0.25">
      <c r="A443" t="s">
        <v>270</v>
      </c>
      <c r="B443" t="s">
        <v>467</v>
      </c>
      <c r="C443" t="s">
        <v>271</v>
      </c>
      <c r="D443">
        <v>1999</v>
      </c>
      <c r="E443">
        <v>3400</v>
      </c>
      <c r="F443">
        <f>IF(A442=Emisiones_CO2_CO2eq_LA[[#This Row],[País]],IFERROR(Emisiones_CO2_CO2eq_LA[[#This Row],[Edificios (kilotoneladas CO₂e)]]-E442,0),0)</f>
        <v>100</v>
      </c>
      <c r="G443">
        <f>IF(A442=Emisiones_CO2_CO2eq_LA[[#This Row],[País]],IFERROR(((Emisiones_CO2_CO2eq_LA[[#This Row],[Edificios (kilotoneladas CO₂e)]]-E442)/E442)*100,0),0)</f>
        <v>3.0303030303030303</v>
      </c>
      <c r="H443">
        <v>0.13037809647979101</v>
      </c>
      <c r="I443">
        <v>1710</v>
      </c>
      <c r="J443">
        <f>IF(A442=Emisiones_CO2_CO2eq_LA[[#This Row],[País]],IFERROR(Emisiones_CO2_CO2eq_LA[[#This Row],[Industria (kilotoneladas CO₂e)]]-I442,0),0)</f>
        <v>-240</v>
      </c>
      <c r="K443">
        <f>IF(A442=Emisiones_CO2_CO2eq_LA[[#This Row],[País]],IFERROR(((Emisiones_CO2_CO2eq_LA[[#This Row],[Industria (kilotoneladas CO₂e)]]-I442)/I442)*100,0),0)</f>
        <v>-12.307692307692308</v>
      </c>
      <c r="L443">
        <v>6.5572513229542106E-2</v>
      </c>
      <c r="M443">
        <v>43600</v>
      </c>
      <c r="N443">
        <f>IF(A442=Emisiones_CO2_CO2eq_LA[[#This Row],[País]],IFERROR(Emisiones_CO2_CO2eq_LA[[#This Row],[UCTUS (kilotoneladas CO₂e)]]-M442,0),0)</f>
        <v>-350</v>
      </c>
      <c r="O443">
        <f>IF(A442=Emisiones_CO2_CO2eq_LA[[#This Row],[País]],IFERROR(((Emisiones_CO2_CO2eq_LA[[#This Row],[UCTUS (kilotoneladas CO₂e)]]-M442)/M442)*100,0),0)</f>
        <v>-0.79635949943117168</v>
      </c>
      <c r="P443">
        <v>1.6719073548585</v>
      </c>
      <c r="Q443">
        <v>1400</v>
      </c>
      <c r="R443">
        <f>IF(A442=Emisiones_CO2_CO2eq_LA[[#This Row],[País]],IFERROR(Emisiones_CO2_CO2eq_LA[[#This Row],[Otras Quemas de Combustible (kilotoneladas CO₂e)]]-Q442,0),0)</f>
        <v>600</v>
      </c>
      <c r="S443">
        <f>IF(A442=Emisiones_CO2_CO2eq_LA[[#This Row],[País]],IFERROR(((Emisiones_CO2_CO2eq_LA[[#This Row],[Otras Quemas de Combustible (kilotoneladas CO₂e)]]-Q442)/Q442)*100,0),0)</f>
        <v>75</v>
      </c>
      <c r="T443">
        <v>0.05</v>
      </c>
      <c r="U443">
        <v>9900</v>
      </c>
      <c r="V443">
        <f>IF(A442=Emisiones_CO2_CO2eq_LA[[#This Row],[País]],IFERROR(Emisiones_CO2_CO2eq_LA[[#This Row],[Transporte (kilotoneladas CO₂e)]]-U442,0),0)</f>
        <v>600</v>
      </c>
      <c r="W443">
        <f>IF(A442=Emisiones_CO2_CO2eq_LA[[#This Row],[País]],IFERROR(((Emisiones_CO2_CO2eq_LA[[#This Row],[Transporte (kilotoneladas CO₂e)]]-U442)/U442)*100,0),0)</f>
        <v>6.4516129032258061</v>
      </c>
      <c r="X443">
        <v>0.37963033974998001</v>
      </c>
      <c r="Y443">
        <v>7300</v>
      </c>
      <c r="Z443">
        <f>IF(A442=Emisiones_CO2_CO2eq_LA[[#This Row],[País]],IFERROR(Emisiones_CO2_CO2eq_LA[[#This Row],[Manufactura y Construcción (kilotoneladas CO₂e)]]-Y442,0),0)</f>
        <v>1200</v>
      </c>
      <c r="AA443">
        <f>IF(A442=Emisiones_CO2_CO2eq_LA[[#This Row],[País]],IFERROR(((Emisiones_CO2_CO2eq_LA[[#This Row],[Manufactura y Construcción (kilotoneladas CO₂e)]]-Y442)/Y442)*100,0),0)</f>
        <v>19.672131147540984</v>
      </c>
      <c r="AB443">
        <v>0.27992944244190499</v>
      </c>
      <c r="AC443">
        <v>270</v>
      </c>
      <c r="AD443">
        <f>IF(A442=Emisiones_CO2_CO2eq_LA[[#This Row],[País]],IFERROR(Emisiones_CO2_CO2eq_LA[[#This Row],[Emisiones Fugitivas (kilotoneladas CO₂e)]]-AC442,0),0)</f>
        <v>0</v>
      </c>
      <c r="AE443">
        <f>IF(A442=Emisiones_CO2_CO2eq_LA[[#This Row],[País]],IFERROR(((Emisiones_CO2_CO2eq_LA[[#This Row],[Emisiones Fugitivas (kilotoneladas CO₂e)]]-AC442)/AC442)*100,0),0)</f>
        <v>0</v>
      </c>
      <c r="AF443">
        <v>1.0353554720453999E-2</v>
      </c>
      <c r="AG443">
        <v>4800</v>
      </c>
      <c r="AH443">
        <f>IF(A442=Emisiones_CO2_CO2eq_LA[[#This Row],[País]],IFERROR(Emisiones_CO2_CO2eq_LA[[#This Row],[Electricidad y Calor (kilotoneladas CO₂e)]]-AG442,0),0)</f>
        <v>0</v>
      </c>
      <c r="AI443">
        <f>IF(A442=Emisiones_CO2_CO2eq_LA[[#This Row],[País]],IFERROR(((Emisiones_CO2_CO2eq_LA[[#This Row],[Electricidad y Calor (kilotoneladas CO₂e)]]-AG442)/AG442)*100,0),0)</f>
        <v>0</v>
      </c>
      <c r="AJ443">
        <v>0.184063195030293</v>
      </c>
    </row>
    <row r="444" spans="1:36" x14ac:dyDescent="0.25">
      <c r="A444" t="s">
        <v>270</v>
      </c>
      <c r="B444" t="s">
        <v>467</v>
      </c>
      <c r="C444" t="s">
        <v>271</v>
      </c>
      <c r="D444">
        <v>2000</v>
      </c>
      <c r="E444">
        <v>3200</v>
      </c>
      <c r="F444">
        <f>IF(A443=Emisiones_CO2_CO2eq_LA[[#This Row],[País]],IFERROR(Emisiones_CO2_CO2eq_LA[[#This Row],[Edificios (kilotoneladas CO₂e)]]-E443,0),0)</f>
        <v>-200</v>
      </c>
      <c r="G444">
        <f>IF(A443=Emisiones_CO2_CO2eq_LA[[#This Row],[País]],IFERROR(((Emisiones_CO2_CO2eq_LA[[#This Row],[Edificios (kilotoneladas CO₂e)]]-E443)/E443)*100,0),0)</f>
        <v>-5.8823529411764701</v>
      </c>
      <c r="H444">
        <v>0.120937263794406</v>
      </c>
      <c r="I444">
        <v>1750</v>
      </c>
      <c r="J444">
        <f>IF(A443=Emisiones_CO2_CO2eq_LA[[#This Row],[País]],IFERROR(Emisiones_CO2_CO2eq_LA[[#This Row],[Industria (kilotoneladas CO₂e)]]-I443,0),0)</f>
        <v>40</v>
      </c>
      <c r="K444">
        <f>IF(A443=Emisiones_CO2_CO2eq_LA[[#This Row],[País]],IFERROR(((Emisiones_CO2_CO2eq_LA[[#This Row],[Industria (kilotoneladas CO₂e)]]-I443)/I443)*100,0),0)</f>
        <v>2.3391812865497075</v>
      </c>
      <c r="L444">
        <v>6.6137566137566106E-2</v>
      </c>
      <c r="M444">
        <v>43530</v>
      </c>
      <c r="N444">
        <f>IF(A443=Emisiones_CO2_CO2eq_LA[[#This Row],[País]],IFERROR(Emisiones_CO2_CO2eq_LA[[#This Row],[UCTUS (kilotoneladas CO₂e)]]-M443,0),0)</f>
        <v>-70</v>
      </c>
      <c r="O444">
        <f>IF(A443=Emisiones_CO2_CO2eq_LA[[#This Row],[País]],IFERROR(((Emisiones_CO2_CO2eq_LA[[#This Row],[UCTUS (kilotoneladas CO₂e)]]-M443)/M443)*100,0),0)</f>
        <v>-0.16055045871559634</v>
      </c>
      <c r="P444">
        <v>1.6451247165532801</v>
      </c>
      <c r="Q444">
        <v>1100</v>
      </c>
      <c r="R444">
        <f>IF(A443=Emisiones_CO2_CO2eq_LA[[#This Row],[País]],IFERROR(Emisiones_CO2_CO2eq_LA[[#This Row],[Otras Quemas de Combustible (kilotoneladas CO₂e)]]-Q443,0),0)</f>
        <v>-300</v>
      </c>
      <c r="S444">
        <f>IF(A443=Emisiones_CO2_CO2eq_LA[[#This Row],[País]],IFERROR(((Emisiones_CO2_CO2eq_LA[[#This Row],[Otras Quemas de Combustible (kilotoneladas CO₂e)]]-Q443)/Q443)*100,0),0)</f>
        <v>-21.428571428571427</v>
      </c>
      <c r="T444">
        <v>0.04</v>
      </c>
      <c r="U444">
        <v>9700</v>
      </c>
      <c r="V444">
        <f>IF(A443=Emisiones_CO2_CO2eq_LA[[#This Row],[País]],IFERROR(Emisiones_CO2_CO2eq_LA[[#This Row],[Transporte (kilotoneladas CO₂e)]]-U443,0),0)</f>
        <v>-200</v>
      </c>
      <c r="W444">
        <f>IF(A443=Emisiones_CO2_CO2eq_LA[[#This Row],[País]],IFERROR(((Emisiones_CO2_CO2eq_LA[[#This Row],[Transporte (kilotoneladas CO₂e)]]-U443)/U443)*100,0),0)</f>
        <v>-2.0202020202020203</v>
      </c>
      <c r="X444">
        <v>0.36659108087679498</v>
      </c>
      <c r="Y444">
        <v>7500</v>
      </c>
      <c r="Z444">
        <f>IF(A443=Emisiones_CO2_CO2eq_LA[[#This Row],[País]],IFERROR(Emisiones_CO2_CO2eq_LA[[#This Row],[Manufactura y Construcción (kilotoneladas CO₂e)]]-Y443,0),0)</f>
        <v>200</v>
      </c>
      <c r="AA444">
        <f>IF(A443=Emisiones_CO2_CO2eq_LA[[#This Row],[País]],IFERROR(((Emisiones_CO2_CO2eq_LA[[#This Row],[Manufactura y Construcción (kilotoneladas CO₂e)]]-Y443)/Y443)*100,0),0)</f>
        <v>2.7397260273972601</v>
      </c>
      <c r="AB444">
        <v>0.28344671201813998</v>
      </c>
      <c r="AC444">
        <v>270</v>
      </c>
      <c r="AD444">
        <f>IF(A443=Emisiones_CO2_CO2eq_LA[[#This Row],[País]],IFERROR(Emisiones_CO2_CO2eq_LA[[#This Row],[Emisiones Fugitivas (kilotoneladas CO₂e)]]-AC443,0),0)</f>
        <v>0</v>
      </c>
      <c r="AE444">
        <f>IF(A443=Emisiones_CO2_CO2eq_LA[[#This Row],[País]],IFERROR(((Emisiones_CO2_CO2eq_LA[[#This Row],[Emisiones Fugitivas (kilotoneladas CO₂e)]]-AC443)/AC443)*100,0),0)</f>
        <v>0</v>
      </c>
      <c r="AF444">
        <v>1.0204081632653E-2</v>
      </c>
      <c r="AG444">
        <v>4800</v>
      </c>
      <c r="AH444">
        <f>IF(A443=Emisiones_CO2_CO2eq_LA[[#This Row],[País]],IFERROR(Emisiones_CO2_CO2eq_LA[[#This Row],[Electricidad y Calor (kilotoneladas CO₂e)]]-AG443,0),0)</f>
        <v>0</v>
      </c>
      <c r="AI444">
        <f>IF(A443=Emisiones_CO2_CO2eq_LA[[#This Row],[País]],IFERROR(((Emisiones_CO2_CO2eq_LA[[#This Row],[Electricidad y Calor (kilotoneladas CO₂e)]]-AG443)/AG443)*100,0),0)</f>
        <v>0</v>
      </c>
      <c r="AJ444">
        <v>0.181405895691609</v>
      </c>
    </row>
    <row r="445" spans="1:36" x14ac:dyDescent="0.25">
      <c r="A445" t="s">
        <v>270</v>
      </c>
      <c r="B445" t="s">
        <v>467</v>
      </c>
      <c r="C445" t="s">
        <v>271</v>
      </c>
      <c r="D445">
        <v>2001</v>
      </c>
      <c r="E445">
        <v>3300</v>
      </c>
      <c r="F445">
        <f>IF(A444=Emisiones_CO2_CO2eq_LA[[#This Row],[País]],IFERROR(Emisiones_CO2_CO2eq_LA[[#This Row],[Edificios (kilotoneladas CO₂e)]]-E444,0),0)</f>
        <v>100</v>
      </c>
      <c r="G445">
        <f>IF(A444=Emisiones_CO2_CO2eq_LA[[#This Row],[País]],IFERROR(((Emisiones_CO2_CO2eq_LA[[#This Row],[Edificios (kilotoneladas CO₂e)]]-E444)/E444)*100,0),0)</f>
        <v>3.125</v>
      </c>
      <c r="H445">
        <v>0.12313892309414499</v>
      </c>
      <c r="I445">
        <v>1750</v>
      </c>
      <c r="J445">
        <f>IF(A444=Emisiones_CO2_CO2eq_LA[[#This Row],[País]],IFERROR(Emisiones_CO2_CO2eq_LA[[#This Row],[Industria (kilotoneladas CO₂e)]]-I444,0),0)</f>
        <v>0</v>
      </c>
      <c r="K445">
        <f>IF(A444=Emisiones_CO2_CO2eq_LA[[#This Row],[País]],IFERROR(((Emisiones_CO2_CO2eq_LA[[#This Row],[Industria (kilotoneladas CO₂e)]]-I444)/I444)*100,0),0)</f>
        <v>0</v>
      </c>
      <c r="L445">
        <v>6.5300944065076999E-2</v>
      </c>
      <c r="M445">
        <v>43420</v>
      </c>
      <c r="N445">
        <f>IF(A444=Emisiones_CO2_CO2eq_LA[[#This Row],[País]],IFERROR(Emisiones_CO2_CO2eq_LA[[#This Row],[UCTUS (kilotoneladas CO₂e)]]-M444,0),0)</f>
        <v>-110</v>
      </c>
      <c r="O445">
        <f>IF(A444=Emisiones_CO2_CO2eq_LA[[#This Row],[País]],IFERROR(((Emisiones_CO2_CO2eq_LA[[#This Row],[UCTUS (kilotoneladas CO₂e)]]-M444)/M444)*100,0),0)</f>
        <v>-0.25269928784746154</v>
      </c>
      <c r="P445">
        <v>1.6202097093175101</v>
      </c>
      <c r="Q445">
        <v>900</v>
      </c>
      <c r="R445">
        <f>IF(A444=Emisiones_CO2_CO2eq_LA[[#This Row],[País]],IFERROR(Emisiones_CO2_CO2eq_LA[[#This Row],[Otras Quemas de Combustible (kilotoneladas CO₂e)]]-Q444,0),0)</f>
        <v>-200</v>
      </c>
      <c r="S445">
        <f>IF(A444=Emisiones_CO2_CO2eq_LA[[#This Row],[País]],IFERROR(((Emisiones_CO2_CO2eq_LA[[#This Row],[Otras Quemas de Combustible (kilotoneladas CO₂e)]]-Q444)/Q444)*100,0),0)</f>
        <v>-18.181818181818183</v>
      </c>
      <c r="T445">
        <v>0.03</v>
      </c>
      <c r="U445">
        <v>9100</v>
      </c>
      <c r="V445">
        <f>IF(A444=Emisiones_CO2_CO2eq_LA[[#This Row],[País]],IFERROR(Emisiones_CO2_CO2eq_LA[[#This Row],[Transporte (kilotoneladas CO₂e)]]-U444,0),0)</f>
        <v>-600</v>
      </c>
      <c r="W445">
        <f>IF(A444=Emisiones_CO2_CO2eq_LA[[#This Row],[País]],IFERROR(((Emisiones_CO2_CO2eq_LA[[#This Row],[Transporte (kilotoneladas CO₂e)]]-U444)/U444)*100,0),0)</f>
        <v>-6.1855670103092786</v>
      </c>
      <c r="X445">
        <v>0.33956490913839998</v>
      </c>
      <c r="Y445">
        <v>6800</v>
      </c>
      <c r="Z445">
        <f>IF(A444=Emisiones_CO2_CO2eq_LA[[#This Row],[País]],IFERROR(Emisiones_CO2_CO2eq_LA[[#This Row],[Manufactura y Construcción (kilotoneladas CO₂e)]]-Y444,0),0)</f>
        <v>-700</v>
      </c>
      <c r="AA445">
        <f>IF(A444=Emisiones_CO2_CO2eq_LA[[#This Row],[País]],IFERROR(((Emisiones_CO2_CO2eq_LA[[#This Row],[Manufactura y Construcción (kilotoneladas CO₂e)]]-Y444)/Y444)*100,0),0)</f>
        <v>-9.3333333333333339</v>
      </c>
      <c r="AB445">
        <v>0.25374081122429898</v>
      </c>
      <c r="AC445">
        <v>270</v>
      </c>
      <c r="AD445">
        <f>IF(A444=Emisiones_CO2_CO2eq_LA[[#This Row],[País]],IFERROR(Emisiones_CO2_CO2eq_LA[[#This Row],[Emisiones Fugitivas (kilotoneladas CO₂e)]]-AC444,0),0)</f>
        <v>0</v>
      </c>
      <c r="AE445">
        <f>IF(A444=Emisiones_CO2_CO2eq_LA[[#This Row],[País]],IFERROR(((Emisiones_CO2_CO2eq_LA[[#This Row],[Emisiones Fugitivas (kilotoneladas CO₂e)]]-AC444)/AC444)*100,0),0)</f>
        <v>0</v>
      </c>
      <c r="AF445">
        <v>1.00750027986118E-2</v>
      </c>
      <c r="AG445">
        <v>4200</v>
      </c>
      <c r="AH445">
        <f>IF(A444=Emisiones_CO2_CO2eq_LA[[#This Row],[País]],IFERROR(Emisiones_CO2_CO2eq_LA[[#This Row],[Electricidad y Calor (kilotoneladas CO₂e)]]-AG444,0),0)</f>
        <v>-600</v>
      </c>
      <c r="AI445">
        <f>IF(A444=Emisiones_CO2_CO2eq_LA[[#This Row],[País]],IFERROR(((Emisiones_CO2_CO2eq_LA[[#This Row],[Electricidad y Calor (kilotoneladas CO₂e)]]-AG444)/AG444)*100,0),0)</f>
        <v>-12.5</v>
      </c>
      <c r="AJ445">
        <v>0.156722265756184</v>
      </c>
    </row>
    <row r="446" spans="1:36" x14ac:dyDescent="0.25">
      <c r="A446" t="s">
        <v>270</v>
      </c>
      <c r="B446" t="s">
        <v>467</v>
      </c>
      <c r="C446" t="s">
        <v>271</v>
      </c>
      <c r="D446">
        <v>2002</v>
      </c>
      <c r="E446">
        <v>3600</v>
      </c>
      <c r="F446">
        <f>IF(A445=Emisiones_CO2_CO2eq_LA[[#This Row],[País]],IFERROR(Emisiones_CO2_CO2eq_LA[[#This Row],[Edificios (kilotoneladas CO₂e)]]-E445,0),0)</f>
        <v>300</v>
      </c>
      <c r="G446">
        <f>IF(A445=Emisiones_CO2_CO2eq_LA[[#This Row],[País]],IFERROR(((Emisiones_CO2_CO2eq_LA[[#This Row],[Edificios (kilotoneladas CO₂e)]]-E445)/E445)*100,0),0)</f>
        <v>9.0909090909090917</v>
      </c>
      <c r="H446">
        <v>0.132836426700121</v>
      </c>
      <c r="I446">
        <v>1750</v>
      </c>
      <c r="J446">
        <f>IF(A445=Emisiones_CO2_CO2eq_LA[[#This Row],[País]],IFERROR(Emisiones_CO2_CO2eq_LA[[#This Row],[Industria (kilotoneladas CO₂e)]]-I445,0),0)</f>
        <v>0</v>
      </c>
      <c r="K446">
        <f>IF(A445=Emisiones_CO2_CO2eq_LA[[#This Row],[País]],IFERROR(((Emisiones_CO2_CO2eq_LA[[#This Row],[Industria (kilotoneladas CO₂e)]]-I445)/I445)*100,0),0)</f>
        <v>0</v>
      </c>
      <c r="L446">
        <v>6.4573262979225804E-2</v>
      </c>
      <c r="M446">
        <v>43390</v>
      </c>
      <c r="N446">
        <f>IF(A445=Emisiones_CO2_CO2eq_LA[[#This Row],[País]],IFERROR(Emisiones_CO2_CO2eq_LA[[#This Row],[UCTUS (kilotoneladas CO₂e)]]-M445,0),0)</f>
        <v>-30</v>
      </c>
      <c r="O446">
        <f>IF(A445=Emisiones_CO2_CO2eq_LA[[#This Row],[País]],IFERROR(((Emisiones_CO2_CO2eq_LA[[#This Row],[UCTUS (kilotoneladas CO₂e)]]-M445)/M445)*100,0),0)</f>
        <v>-6.9092584062643944E-2</v>
      </c>
      <c r="P446">
        <v>1.6010479318106301</v>
      </c>
      <c r="Q446">
        <v>900</v>
      </c>
      <c r="R446">
        <f>IF(A445=Emisiones_CO2_CO2eq_LA[[#This Row],[País]],IFERROR(Emisiones_CO2_CO2eq_LA[[#This Row],[Otras Quemas de Combustible (kilotoneladas CO₂e)]]-Q445,0),0)</f>
        <v>0</v>
      </c>
      <c r="S446">
        <f>IF(A445=Emisiones_CO2_CO2eq_LA[[#This Row],[País]],IFERROR(((Emisiones_CO2_CO2eq_LA[[#This Row],[Otras Quemas de Combustible (kilotoneladas CO₂e)]]-Q445)/Q445)*100,0),0)</f>
        <v>0</v>
      </c>
      <c r="T446">
        <v>0.03</v>
      </c>
      <c r="U446">
        <v>8900</v>
      </c>
      <c r="V446">
        <f>IF(A445=Emisiones_CO2_CO2eq_LA[[#This Row],[País]],IFERROR(Emisiones_CO2_CO2eq_LA[[#This Row],[Transporte (kilotoneladas CO₂e)]]-U445,0),0)</f>
        <v>-200</v>
      </c>
      <c r="W446">
        <f>IF(A445=Emisiones_CO2_CO2eq_LA[[#This Row],[País]],IFERROR(((Emisiones_CO2_CO2eq_LA[[#This Row],[Transporte (kilotoneladas CO₂e)]]-U445)/U445)*100,0),0)</f>
        <v>-2.197802197802198</v>
      </c>
      <c r="X446">
        <v>0.328401166008634</v>
      </c>
      <c r="Y446">
        <v>7200</v>
      </c>
      <c r="Z446">
        <f>IF(A445=Emisiones_CO2_CO2eq_LA[[#This Row],[País]],IFERROR(Emisiones_CO2_CO2eq_LA[[#This Row],[Manufactura y Construcción (kilotoneladas CO₂e)]]-Y445,0),0)</f>
        <v>400</v>
      </c>
      <c r="AA446">
        <f>IF(A445=Emisiones_CO2_CO2eq_LA[[#This Row],[País]],IFERROR(((Emisiones_CO2_CO2eq_LA[[#This Row],[Manufactura y Construcción (kilotoneladas CO₂e)]]-Y445)/Y445)*100,0),0)</f>
        <v>5.8823529411764701</v>
      </c>
      <c r="AB446">
        <v>0.26567285340024299</v>
      </c>
      <c r="AC446">
        <v>270</v>
      </c>
      <c r="AD446">
        <f>IF(A445=Emisiones_CO2_CO2eq_LA[[#This Row],[País]],IFERROR(Emisiones_CO2_CO2eq_LA[[#This Row],[Emisiones Fugitivas (kilotoneladas CO₂e)]]-AC445,0),0)</f>
        <v>0</v>
      </c>
      <c r="AE446">
        <f>IF(A445=Emisiones_CO2_CO2eq_LA[[#This Row],[País]],IFERROR(((Emisiones_CO2_CO2eq_LA[[#This Row],[Emisiones Fugitivas (kilotoneladas CO₂e)]]-AC445)/AC445)*100,0),0)</f>
        <v>0</v>
      </c>
      <c r="AF446">
        <v>9.9627320025091302E-3</v>
      </c>
      <c r="AG446">
        <v>4800</v>
      </c>
      <c r="AH446">
        <f>IF(A445=Emisiones_CO2_CO2eq_LA[[#This Row],[País]],IFERROR(Emisiones_CO2_CO2eq_LA[[#This Row],[Electricidad y Calor (kilotoneladas CO₂e)]]-AG445,0),0)</f>
        <v>600</v>
      </c>
      <c r="AI446">
        <f>IF(A445=Emisiones_CO2_CO2eq_LA[[#This Row],[País]],IFERROR(((Emisiones_CO2_CO2eq_LA[[#This Row],[Electricidad y Calor (kilotoneladas CO₂e)]]-AG445)/AG445)*100,0),0)</f>
        <v>14.285714285714285</v>
      </c>
      <c r="AJ446">
        <v>0.17711523560016201</v>
      </c>
    </row>
    <row r="447" spans="1:36" x14ac:dyDescent="0.25">
      <c r="A447" t="s">
        <v>270</v>
      </c>
      <c r="B447" t="s">
        <v>467</v>
      </c>
      <c r="C447" t="s">
        <v>271</v>
      </c>
      <c r="D447">
        <v>2003</v>
      </c>
      <c r="E447">
        <v>3000</v>
      </c>
      <c r="F447">
        <f>IF(A446=Emisiones_CO2_CO2eq_LA[[#This Row],[País]],IFERROR(Emisiones_CO2_CO2eq_LA[[#This Row],[Edificios (kilotoneladas CO₂e)]]-E446,0),0)</f>
        <v>-600</v>
      </c>
      <c r="G447">
        <f>IF(A446=Emisiones_CO2_CO2eq_LA[[#This Row],[País]],IFERROR(((Emisiones_CO2_CO2eq_LA[[#This Row],[Edificios (kilotoneladas CO₂e)]]-E446)/E446)*100,0),0)</f>
        <v>-16.666666666666664</v>
      </c>
      <c r="H447">
        <v>0.10960105217009999</v>
      </c>
      <c r="I447">
        <v>1740</v>
      </c>
      <c r="J447">
        <f>IF(A446=Emisiones_CO2_CO2eq_LA[[#This Row],[País]],IFERROR(Emisiones_CO2_CO2eq_LA[[#This Row],[Industria (kilotoneladas CO₂e)]]-I446,0),0)</f>
        <v>-10</v>
      </c>
      <c r="K447">
        <f>IF(A446=Emisiones_CO2_CO2eq_LA[[#This Row],[País]],IFERROR(((Emisiones_CO2_CO2eq_LA[[#This Row],[Industria (kilotoneladas CO₂e)]]-I446)/I446)*100,0),0)</f>
        <v>-0.5714285714285714</v>
      </c>
      <c r="L447">
        <v>6.3568610258658398E-2</v>
      </c>
      <c r="M447">
        <v>43510</v>
      </c>
      <c r="N447">
        <f>IF(A446=Emisiones_CO2_CO2eq_LA[[#This Row],[País]],IFERROR(Emisiones_CO2_CO2eq_LA[[#This Row],[UCTUS (kilotoneladas CO₂e)]]-M446,0),0)</f>
        <v>120</v>
      </c>
      <c r="O447">
        <f>IF(A446=Emisiones_CO2_CO2eq_LA[[#This Row],[País]],IFERROR(((Emisiones_CO2_CO2eq_LA[[#This Row],[UCTUS (kilotoneladas CO₂e)]]-M446)/M446)*100,0),0)</f>
        <v>0.27656141968195436</v>
      </c>
      <c r="P447">
        <v>1.58958059330702</v>
      </c>
      <c r="Q447">
        <v>800</v>
      </c>
      <c r="R447">
        <f>IF(A446=Emisiones_CO2_CO2eq_LA[[#This Row],[País]],IFERROR(Emisiones_CO2_CO2eq_LA[[#This Row],[Otras Quemas de Combustible (kilotoneladas CO₂e)]]-Q446,0),0)</f>
        <v>-100</v>
      </c>
      <c r="S447">
        <f>IF(A446=Emisiones_CO2_CO2eq_LA[[#This Row],[País]],IFERROR(((Emisiones_CO2_CO2eq_LA[[#This Row],[Otras Quemas de Combustible (kilotoneladas CO₂e)]]-Q446)/Q446)*100,0),0)</f>
        <v>-11.111111111111111</v>
      </c>
      <c r="T447">
        <v>0.03</v>
      </c>
      <c r="U447">
        <v>9400</v>
      </c>
      <c r="V447">
        <f>IF(A446=Emisiones_CO2_CO2eq_LA[[#This Row],[País]],IFERROR(Emisiones_CO2_CO2eq_LA[[#This Row],[Transporte (kilotoneladas CO₂e)]]-U446,0),0)</f>
        <v>500</v>
      </c>
      <c r="W447">
        <f>IF(A446=Emisiones_CO2_CO2eq_LA[[#This Row],[País]],IFERROR(((Emisiones_CO2_CO2eq_LA[[#This Row],[Transporte (kilotoneladas CO₂e)]]-U446)/U446)*100,0),0)</f>
        <v>5.6179775280898872</v>
      </c>
      <c r="X447">
        <v>0.34341663013298201</v>
      </c>
      <c r="Y447">
        <v>6900</v>
      </c>
      <c r="Z447">
        <f>IF(A446=Emisiones_CO2_CO2eq_LA[[#This Row],[País]],IFERROR(Emisiones_CO2_CO2eq_LA[[#This Row],[Manufactura y Construcción (kilotoneladas CO₂e)]]-Y446,0),0)</f>
        <v>-300</v>
      </c>
      <c r="AA447">
        <f>IF(A446=Emisiones_CO2_CO2eq_LA[[#This Row],[País]],IFERROR(((Emisiones_CO2_CO2eq_LA[[#This Row],[Manufactura y Construcción (kilotoneladas CO₂e)]]-Y446)/Y446)*100,0),0)</f>
        <v>-4.1666666666666661</v>
      </c>
      <c r="AB447">
        <v>0.25208241999123099</v>
      </c>
      <c r="AC447">
        <v>330</v>
      </c>
      <c r="AD447">
        <f>IF(A446=Emisiones_CO2_CO2eq_LA[[#This Row],[País]],IFERROR(Emisiones_CO2_CO2eq_LA[[#This Row],[Emisiones Fugitivas (kilotoneladas CO₂e)]]-AC446,0),0)</f>
        <v>60</v>
      </c>
      <c r="AE447">
        <f>IF(A446=Emisiones_CO2_CO2eq_LA[[#This Row],[País]],IFERROR(((Emisiones_CO2_CO2eq_LA[[#This Row],[Emisiones Fugitivas (kilotoneladas CO₂e)]]-AC446)/AC446)*100,0),0)</f>
        <v>22.222222222222221</v>
      </c>
      <c r="AF447">
        <v>1.2056115738711E-2</v>
      </c>
      <c r="AG447">
        <v>4900</v>
      </c>
      <c r="AH447">
        <f>IF(A446=Emisiones_CO2_CO2eq_LA[[#This Row],[País]],IFERROR(Emisiones_CO2_CO2eq_LA[[#This Row],[Electricidad y Calor (kilotoneladas CO₂e)]]-AG446,0),0)</f>
        <v>100</v>
      </c>
      <c r="AI447">
        <f>IF(A446=Emisiones_CO2_CO2eq_LA[[#This Row],[País]],IFERROR(((Emisiones_CO2_CO2eq_LA[[#This Row],[Electricidad y Calor (kilotoneladas CO₂e)]]-AG446)/AG446)*100,0),0)</f>
        <v>2.083333333333333</v>
      </c>
      <c r="AJ447">
        <v>0.17901505187783101</v>
      </c>
    </row>
    <row r="448" spans="1:36" x14ac:dyDescent="0.25">
      <c r="A448" t="s">
        <v>270</v>
      </c>
      <c r="B448" t="s">
        <v>467</v>
      </c>
      <c r="C448" t="s">
        <v>271</v>
      </c>
      <c r="D448">
        <v>2004</v>
      </c>
      <c r="E448">
        <v>2300</v>
      </c>
      <c r="F448">
        <f>IF(A447=Emisiones_CO2_CO2eq_LA[[#This Row],[País]],IFERROR(Emisiones_CO2_CO2eq_LA[[#This Row],[Edificios (kilotoneladas CO₂e)]]-E447,0),0)</f>
        <v>-700</v>
      </c>
      <c r="G448">
        <f>IF(A447=Emisiones_CO2_CO2eq_LA[[#This Row],[País]],IFERROR(((Emisiones_CO2_CO2eq_LA[[#This Row],[Edificios (kilotoneladas CO₂e)]]-E447)/E447)*100,0),0)</f>
        <v>-23.333333333333332</v>
      </c>
      <c r="H448">
        <v>8.3260932522444195E-2</v>
      </c>
      <c r="I448">
        <v>1980</v>
      </c>
      <c r="J448">
        <f>IF(A447=Emisiones_CO2_CO2eq_LA[[#This Row],[País]],IFERROR(Emisiones_CO2_CO2eq_LA[[#This Row],[Industria (kilotoneladas CO₂e)]]-I447,0),0)</f>
        <v>240</v>
      </c>
      <c r="K448">
        <f>IF(A447=Emisiones_CO2_CO2eq_LA[[#This Row],[País]],IFERROR(((Emisiones_CO2_CO2eq_LA[[#This Row],[Industria (kilotoneladas CO₂e)]]-I447)/I447)*100,0),0)</f>
        <v>13.793103448275861</v>
      </c>
      <c r="L448">
        <v>7.1676802780191104E-2</v>
      </c>
      <c r="M448">
        <v>43440</v>
      </c>
      <c r="N448">
        <f>IF(A447=Emisiones_CO2_CO2eq_LA[[#This Row],[País]],IFERROR(Emisiones_CO2_CO2eq_LA[[#This Row],[UCTUS (kilotoneladas CO₂e)]]-M447,0),0)</f>
        <v>-70</v>
      </c>
      <c r="O448">
        <f>IF(A447=Emisiones_CO2_CO2eq_LA[[#This Row],[País]],IFERROR(((Emisiones_CO2_CO2eq_LA[[#This Row],[UCTUS (kilotoneladas CO₂e)]]-M447)/M447)*100,0),0)</f>
        <v>-0.16088255573431395</v>
      </c>
      <c r="P448">
        <v>1.5725456125108599</v>
      </c>
      <c r="Q448">
        <v>1100</v>
      </c>
      <c r="R448">
        <f>IF(A447=Emisiones_CO2_CO2eq_LA[[#This Row],[País]],IFERROR(Emisiones_CO2_CO2eq_LA[[#This Row],[Otras Quemas de Combustible (kilotoneladas CO₂e)]]-Q447,0),0)</f>
        <v>300</v>
      </c>
      <c r="S448">
        <f>IF(A447=Emisiones_CO2_CO2eq_LA[[#This Row],[País]],IFERROR(((Emisiones_CO2_CO2eq_LA[[#This Row],[Otras Quemas de Combustible (kilotoneladas CO₂e)]]-Q447)/Q447)*100,0),0)</f>
        <v>37.5</v>
      </c>
      <c r="T448">
        <v>0.04</v>
      </c>
      <c r="U448">
        <v>10600</v>
      </c>
      <c r="V448">
        <f>IF(A447=Emisiones_CO2_CO2eq_LA[[#This Row],[País]],IFERROR(Emisiones_CO2_CO2eq_LA[[#This Row],[Transporte (kilotoneladas CO₂e)]]-U447,0),0)</f>
        <v>1200</v>
      </c>
      <c r="W448">
        <f>IF(A447=Emisiones_CO2_CO2eq_LA[[#This Row],[País]],IFERROR(((Emisiones_CO2_CO2eq_LA[[#This Row],[Transporte (kilotoneladas CO₂e)]]-U447)/U447)*100,0),0)</f>
        <v>12.76595744680851</v>
      </c>
      <c r="X448">
        <v>0.38372429771213401</v>
      </c>
      <c r="Y448">
        <v>7900</v>
      </c>
      <c r="Z448">
        <f>IF(A447=Emisiones_CO2_CO2eq_LA[[#This Row],[País]],IFERROR(Emisiones_CO2_CO2eq_LA[[#This Row],[Manufactura y Construcción (kilotoneladas CO₂e)]]-Y447,0),0)</f>
        <v>1000</v>
      </c>
      <c r="AA448">
        <f>IF(A447=Emisiones_CO2_CO2eq_LA[[#This Row],[País]],IFERROR(((Emisiones_CO2_CO2eq_LA[[#This Row],[Manufactura y Construcción (kilotoneladas CO₂e)]]-Y447)/Y447)*100,0),0)</f>
        <v>14.492753623188406</v>
      </c>
      <c r="AB448">
        <v>0.28598320301187302</v>
      </c>
      <c r="AC448">
        <v>550</v>
      </c>
      <c r="AD448">
        <f>IF(A447=Emisiones_CO2_CO2eq_LA[[#This Row],[País]],IFERROR(Emisiones_CO2_CO2eq_LA[[#This Row],[Emisiones Fugitivas (kilotoneladas CO₂e)]]-AC447,0),0)</f>
        <v>220</v>
      </c>
      <c r="AE448">
        <f>IF(A447=Emisiones_CO2_CO2eq_LA[[#This Row],[País]],IFERROR(((Emisiones_CO2_CO2eq_LA[[#This Row],[Emisiones Fugitivas (kilotoneladas CO₂e)]]-AC447)/AC447)*100,0),0)</f>
        <v>66.666666666666657</v>
      </c>
      <c r="AF448">
        <v>1.99102229944975E-2</v>
      </c>
      <c r="AG448">
        <v>6900</v>
      </c>
      <c r="AH448">
        <f>IF(A447=Emisiones_CO2_CO2eq_LA[[#This Row],[País]],IFERROR(Emisiones_CO2_CO2eq_LA[[#This Row],[Electricidad y Calor (kilotoneladas CO₂e)]]-AG447,0),0)</f>
        <v>2000</v>
      </c>
      <c r="AI448">
        <f>IF(A447=Emisiones_CO2_CO2eq_LA[[#This Row],[País]],IFERROR(((Emisiones_CO2_CO2eq_LA[[#This Row],[Electricidad y Calor (kilotoneladas CO₂e)]]-AG447)/AG447)*100,0),0)</f>
        <v>40.816326530612244</v>
      </c>
      <c r="AJ448">
        <v>0.24978279756733199</v>
      </c>
    </row>
    <row r="449" spans="1:36" x14ac:dyDescent="0.25">
      <c r="A449" t="s">
        <v>270</v>
      </c>
      <c r="B449" t="s">
        <v>467</v>
      </c>
      <c r="C449" t="s">
        <v>271</v>
      </c>
      <c r="D449">
        <v>2005</v>
      </c>
      <c r="E449">
        <v>2100</v>
      </c>
      <c r="F449">
        <f>IF(A448=Emisiones_CO2_CO2eq_LA[[#This Row],[País]],IFERROR(Emisiones_CO2_CO2eq_LA[[#This Row],[Edificios (kilotoneladas CO₂e)]]-E448,0),0)</f>
        <v>-200</v>
      </c>
      <c r="G449">
        <f>IF(A448=Emisiones_CO2_CO2eq_LA[[#This Row],[País]],IFERROR(((Emisiones_CO2_CO2eq_LA[[#This Row],[Edificios (kilotoneladas CO₂e)]]-E448)/E448)*100,0),0)</f>
        <v>-8.695652173913043</v>
      </c>
      <c r="H449">
        <v>7.5360654561113904E-2</v>
      </c>
      <c r="I449">
        <v>2170</v>
      </c>
      <c r="J449">
        <f>IF(A448=Emisiones_CO2_CO2eq_LA[[#This Row],[País]],IFERROR(Emisiones_CO2_CO2eq_LA[[#This Row],[Industria (kilotoneladas CO₂e)]]-I448,0),0)</f>
        <v>190</v>
      </c>
      <c r="K449">
        <f>IF(A448=Emisiones_CO2_CO2eq_LA[[#This Row],[País]],IFERROR(((Emisiones_CO2_CO2eq_LA[[#This Row],[Industria (kilotoneladas CO₂e)]]-I448)/I448)*100,0),0)</f>
        <v>9.5959595959595951</v>
      </c>
      <c r="L449">
        <v>7.7872676379817707E-2</v>
      </c>
      <c r="M449">
        <v>45670</v>
      </c>
      <c r="N449">
        <f>IF(A448=Emisiones_CO2_CO2eq_LA[[#This Row],[País]],IFERROR(Emisiones_CO2_CO2eq_LA[[#This Row],[UCTUS (kilotoneladas CO₂e)]]-M448,0),0)</f>
        <v>2230</v>
      </c>
      <c r="O449">
        <f>IF(A448=Emisiones_CO2_CO2eq_LA[[#This Row],[País]],IFERROR(((Emisiones_CO2_CO2eq_LA[[#This Row],[UCTUS (kilotoneladas CO₂e)]]-M448)/M448)*100,0),0)</f>
        <v>5.1335174953959486</v>
      </c>
      <c r="P449">
        <v>1.63891480657432</v>
      </c>
      <c r="Q449">
        <v>1000</v>
      </c>
      <c r="R449">
        <f>IF(A448=Emisiones_CO2_CO2eq_LA[[#This Row],[País]],IFERROR(Emisiones_CO2_CO2eq_LA[[#This Row],[Otras Quemas de Combustible (kilotoneladas CO₂e)]]-Q448,0),0)</f>
        <v>-100</v>
      </c>
      <c r="S449">
        <f>IF(A448=Emisiones_CO2_CO2eq_LA[[#This Row],[País]],IFERROR(((Emisiones_CO2_CO2eq_LA[[#This Row],[Otras Quemas de Combustible (kilotoneladas CO₂e)]]-Q448)/Q448)*100,0),0)</f>
        <v>-9.0909090909090917</v>
      </c>
      <c r="T449">
        <v>0.04</v>
      </c>
      <c r="U449">
        <v>10100</v>
      </c>
      <c r="V449">
        <f>IF(A448=Emisiones_CO2_CO2eq_LA[[#This Row],[País]],IFERROR(Emisiones_CO2_CO2eq_LA[[#This Row],[Transporte (kilotoneladas CO₂e)]]-U448,0),0)</f>
        <v>-500</v>
      </c>
      <c r="W449">
        <f>IF(A448=Emisiones_CO2_CO2eq_LA[[#This Row],[País]],IFERROR(((Emisiones_CO2_CO2eq_LA[[#This Row],[Transporte (kilotoneladas CO₂e)]]-U448)/U448)*100,0),0)</f>
        <v>-4.716981132075472</v>
      </c>
      <c r="X449">
        <v>0.36244886241297603</v>
      </c>
      <c r="Y449">
        <v>8100</v>
      </c>
      <c r="Z449">
        <f>IF(A448=Emisiones_CO2_CO2eq_LA[[#This Row],[País]],IFERROR(Emisiones_CO2_CO2eq_LA[[#This Row],[Manufactura y Construcción (kilotoneladas CO₂e)]]-Y448,0),0)</f>
        <v>200</v>
      </c>
      <c r="AA449">
        <f>IF(A448=Emisiones_CO2_CO2eq_LA[[#This Row],[País]],IFERROR(((Emisiones_CO2_CO2eq_LA[[#This Row],[Manufactura y Construcción (kilotoneladas CO₂e)]]-Y448)/Y448)*100,0),0)</f>
        <v>2.5316455696202533</v>
      </c>
      <c r="AB449">
        <v>0.29067681045000998</v>
      </c>
      <c r="AC449">
        <v>550</v>
      </c>
      <c r="AD449">
        <f>IF(A448=Emisiones_CO2_CO2eq_LA[[#This Row],[País]],IFERROR(Emisiones_CO2_CO2eq_LA[[#This Row],[Emisiones Fugitivas (kilotoneladas CO₂e)]]-AC448,0),0)</f>
        <v>0</v>
      </c>
      <c r="AE449">
        <f>IF(A448=Emisiones_CO2_CO2eq_LA[[#This Row],[País]],IFERROR(((Emisiones_CO2_CO2eq_LA[[#This Row],[Emisiones Fugitivas (kilotoneladas CO₂e)]]-AC448)/AC448)*100,0),0)</f>
        <v>0</v>
      </c>
      <c r="AF449">
        <v>1.97373142898155E-2</v>
      </c>
      <c r="AG449">
        <v>7400</v>
      </c>
      <c r="AH449">
        <f>IF(A448=Emisiones_CO2_CO2eq_LA[[#This Row],[País]],IFERROR(Emisiones_CO2_CO2eq_LA[[#This Row],[Electricidad y Calor (kilotoneladas CO₂e)]]-AG448,0),0)</f>
        <v>500</v>
      </c>
      <c r="AI449">
        <f>IF(A448=Emisiones_CO2_CO2eq_LA[[#This Row],[País]],IFERROR(((Emisiones_CO2_CO2eq_LA[[#This Row],[Electricidad y Calor (kilotoneladas CO₂e)]]-AG448)/AG448)*100,0),0)</f>
        <v>7.2463768115942031</v>
      </c>
      <c r="AJ449">
        <v>0.26555659226297201</v>
      </c>
    </row>
    <row r="450" spans="1:36" x14ac:dyDescent="0.25">
      <c r="A450" t="s">
        <v>270</v>
      </c>
      <c r="B450" t="s">
        <v>467</v>
      </c>
      <c r="C450" t="s">
        <v>271</v>
      </c>
      <c r="D450">
        <v>2006</v>
      </c>
      <c r="E450">
        <v>1800</v>
      </c>
      <c r="F450">
        <f>IF(A449=Emisiones_CO2_CO2eq_LA[[#This Row],[País]],IFERROR(Emisiones_CO2_CO2eq_LA[[#This Row],[Edificios (kilotoneladas CO₂e)]]-E449,0),0)</f>
        <v>-300</v>
      </c>
      <c r="G450">
        <f>IF(A449=Emisiones_CO2_CO2eq_LA[[#This Row],[País]],IFERROR(((Emisiones_CO2_CO2eq_LA[[#This Row],[Edificios (kilotoneladas CO₂e)]]-E449)/E449)*100,0),0)</f>
        <v>-14.285714285714285</v>
      </c>
      <c r="H450">
        <v>6.4052380613479398E-2</v>
      </c>
      <c r="I450">
        <v>2440</v>
      </c>
      <c r="J450">
        <f>IF(A449=Emisiones_CO2_CO2eq_LA[[#This Row],[País]],IFERROR(Emisiones_CO2_CO2eq_LA[[#This Row],[Industria (kilotoneladas CO₂e)]]-I449,0),0)</f>
        <v>270</v>
      </c>
      <c r="K450">
        <f>IF(A449=Emisiones_CO2_CO2eq_LA[[#This Row],[País]],IFERROR(((Emisiones_CO2_CO2eq_LA[[#This Row],[Industria (kilotoneladas CO₂e)]]-I449)/I449)*100,0),0)</f>
        <v>12.442396313364055</v>
      </c>
      <c r="L450">
        <v>8.6826560387160995E-2</v>
      </c>
      <c r="M450">
        <v>69390</v>
      </c>
      <c r="N450">
        <f>IF(A449=Emisiones_CO2_CO2eq_LA[[#This Row],[País]],IFERROR(Emisiones_CO2_CO2eq_LA[[#This Row],[UCTUS (kilotoneladas CO₂e)]]-M449,0),0)</f>
        <v>23720</v>
      </c>
      <c r="O450">
        <f>IF(A449=Emisiones_CO2_CO2eq_LA[[#This Row],[País]],IFERROR(((Emisiones_CO2_CO2eq_LA[[#This Row],[UCTUS (kilotoneladas CO₂e)]]-M449)/M449)*100,0),0)</f>
        <v>51.937814758046862</v>
      </c>
      <c r="P450">
        <v>2.4692192726496298</v>
      </c>
      <c r="Q450">
        <v>900</v>
      </c>
      <c r="R450">
        <f>IF(A449=Emisiones_CO2_CO2eq_LA[[#This Row],[País]],IFERROR(Emisiones_CO2_CO2eq_LA[[#This Row],[Otras Quemas de Combustible (kilotoneladas CO₂e)]]-Q449,0),0)</f>
        <v>-100</v>
      </c>
      <c r="S450">
        <f>IF(A449=Emisiones_CO2_CO2eq_LA[[#This Row],[País]],IFERROR(((Emisiones_CO2_CO2eq_LA[[#This Row],[Otras Quemas de Combustible (kilotoneladas CO₂e)]]-Q449)/Q449)*100,0),0)</f>
        <v>-10</v>
      </c>
      <c r="T450">
        <v>0.03</v>
      </c>
      <c r="U450">
        <v>10800</v>
      </c>
      <c r="V450">
        <f>IF(A449=Emisiones_CO2_CO2eq_LA[[#This Row],[País]],IFERROR(Emisiones_CO2_CO2eq_LA[[#This Row],[Transporte (kilotoneladas CO₂e)]]-U449,0),0)</f>
        <v>700</v>
      </c>
      <c r="W450">
        <f>IF(A449=Emisiones_CO2_CO2eq_LA[[#This Row],[País]],IFERROR(((Emisiones_CO2_CO2eq_LA[[#This Row],[Transporte (kilotoneladas CO₂e)]]-U449)/U449)*100,0),0)</f>
        <v>6.9306930693069315</v>
      </c>
      <c r="X450">
        <v>0.384314283680876</v>
      </c>
      <c r="Y450">
        <v>7500</v>
      </c>
      <c r="Z450">
        <f>IF(A449=Emisiones_CO2_CO2eq_LA[[#This Row],[País]],IFERROR(Emisiones_CO2_CO2eq_LA[[#This Row],[Manufactura y Construcción (kilotoneladas CO₂e)]]-Y449,0),0)</f>
        <v>-600</v>
      </c>
      <c r="AA450">
        <f>IF(A449=Emisiones_CO2_CO2eq_LA[[#This Row],[País]],IFERROR(((Emisiones_CO2_CO2eq_LA[[#This Row],[Manufactura y Construcción (kilotoneladas CO₂e)]]-Y449)/Y449)*100,0),0)</f>
        <v>-7.4074074074074066</v>
      </c>
      <c r="AB450">
        <v>0.26688491922283097</v>
      </c>
      <c r="AC450">
        <v>600</v>
      </c>
      <c r="AD450">
        <f>IF(A449=Emisiones_CO2_CO2eq_LA[[#This Row],[País]],IFERROR(Emisiones_CO2_CO2eq_LA[[#This Row],[Emisiones Fugitivas (kilotoneladas CO₂e)]]-AC449,0),0)</f>
        <v>50</v>
      </c>
      <c r="AE450">
        <f>IF(A449=Emisiones_CO2_CO2eq_LA[[#This Row],[País]],IFERROR(((Emisiones_CO2_CO2eq_LA[[#This Row],[Emisiones Fugitivas (kilotoneladas CO₂e)]]-AC449)/AC449)*100,0),0)</f>
        <v>9.0909090909090917</v>
      </c>
      <c r="AF450">
        <v>2.1350793537826401E-2</v>
      </c>
      <c r="AG450">
        <v>6900</v>
      </c>
      <c r="AH450">
        <f>IF(A449=Emisiones_CO2_CO2eq_LA[[#This Row],[País]],IFERROR(Emisiones_CO2_CO2eq_LA[[#This Row],[Electricidad y Calor (kilotoneladas CO₂e)]]-AG449,0),0)</f>
        <v>-500</v>
      </c>
      <c r="AI450">
        <f>IF(A449=Emisiones_CO2_CO2eq_LA[[#This Row],[País]],IFERROR(((Emisiones_CO2_CO2eq_LA[[#This Row],[Electricidad y Calor (kilotoneladas CO₂e)]]-AG449)/AG449)*100,0),0)</f>
        <v>-6.756756756756757</v>
      </c>
      <c r="AJ450">
        <v>0.24553412568500399</v>
      </c>
    </row>
    <row r="451" spans="1:36" x14ac:dyDescent="0.25">
      <c r="A451" t="s">
        <v>270</v>
      </c>
      <c r="B451" t="s">
        <v>467</v>
      </c>
      <c r="C451" t="s">
        <v>271</v>
      </c>
      <c r="D451">
        <v>2007</v>
      </c>
      <c r="E451">
        <v>1800</v>
      </c>
      <c r="F451">
        <f>IF(A450=Emisiones_CO2_CO2eq_LA[[#This Row],[País]],IFERROR(Emisiones_CO2_CO2eq_LA[[#This Row],[Edificios (kilotoneladas CO₂e)]]-E450,0),0)</f>
        <v>0</v>
      </c>
      <c r="G451">
        <f>IF(A450=Emisiones_CO2_CO2eq_LA[[#This Row],[País]],IFERROR(((Emisiones_CO2_CO2eq_LA[[#This Row],[Edificios (kilotoneladas CO₂e)]]-E450)/E450)*100,0),0)</f>
        <v>0</v>
      </c>
      <c r="H451">
        <v>6.3530159178343204E-2</v>
      </c>
      <c r="I451">
        <v>2590</v>
      </c>
      <c r="J451">
        <f>IF(A450=Emisiones_CO2_CO2eq_LA[[#This Row],[País]],IFERROR(Emisiones_CO2_CO2eq_LA[[#This Row],[Industria (kilotoneladas CO₂e)]]-I450,0),0)</f>
        <v>150</v>
      </c>
      <c r="K451">
        <f>IF(A450=Emisiones_CO2_CO2eq_LA[[#This Row],[País]],IFERROR(((Emisiones_CO2_CO2eq_LA[[#This Row],[Industria (kilotoneladas CO₂e)]]-I450)/I450)*100,0),0)</f>
        <v>6.1475409836065573</v>
      </c>
      <c r="L451">
        <v>9.1412840151060604E-2</v>
      </c>
      <c r="M451">
        <v>71100</v>
      </c>
      <c r="N451">
        <f>IF(A450=Emisiones_CO2_CO2eq_LA[[#This Row],[País]],IFERROR(Emisiones_CO2_CO2eq_LA[[#This Row],[UCTUS (kilotoneladas CO₂e)]]-M450,0),0)</f>
        <v>1710</v>
      </c>
      <c r="O451">
        <f>IF(A450=Emisiones_CO2_CO2eq_LA[[#This Row],[País]],IFERROR(((Emisiones_CO2_CO2eq_LA[[#This Row],[UCTUS (kilotoneladas CO₂e)]]-M450)/M450)*100,0),0)</f>
        <v>2.4643320363164722</v>
      </c>
      <c r="P451">
        <v>2.5094412875445502</v>
      </c>
      <c r="Q451">
        <v>900</v>
      </c>
      <c r="R451">
        <f>IF(A450=Emisiones_CO2_CO2eq_LA[[#This Row],[País]],IFERROR(Emisiones_CO2_CO2eq_LA[[#This Row],[Otras Quemas de Combustible (kilotoneladas CO₂e)]]-Q450,0),0)</f>
        <v>0</v>
      </c>
      <c r="S451">
        <f>IF(A450=Emisiones_CO2_CO2eq_LA[[#This Row],[País]],IFERROR(((Emisiones_CO2_CO2eq_LA[[#This Row],[Otras Quemas de Combustible (kilotoneladas CO₂e)]]-Q450)/Q450)*100,0),0)</f>
        <v>0</v>
      </c>
      <c r="T451">
        <v>0.03</v>
      </c>
      <c r="U451">
        <v>11300</v>
      </c>
      <c r="V451">
        <f>IF(A450=Emisiones_CO2_CO2eq_LA[[#This Row],[País]],IFERROR(Emisiones_CO2_CO2eq_LA[[#This Row],[Transporte (kilotoneladas CO₂e)]]-U450,0),0)</f>
        <v>500</v>
      </c>
      <c r="W451">
        <f>IF(A450=Emisiones_CO2_CO2eq_LA[[#This Row],[País]],IFERROR(((Emisiones_CO2_CO2eq_LA[[#This Row],[Transporte (kilotoneladas CO₂e)]]-U450)/U450)*100,0),0)</f>
        <v>4.6296296296296298</v>
      </c>
      <c r="X451">
        <v>0.39882822150848801</v>
      </c>
      <c r="Y451">
        <v>9100</v>
      </c>
      <c r="Z451">
        <f>IF(A450=Emisiones_CO2_CO2eq_LA[[#This Row],[País]],IFERROR(Emisiones_CO2_CO2eq_LA[[#This Row],[Manufactura y Construcción (kilotoneladas CO₂e)]]-Y450,0),0)</f>
        <v>1600</v>
      </c>
      <c r="AA451">
        <f>IF(A450=Emisiones_CO2_CO2eq_LA[[#This Row],[País]],IFERROR(((Emisiones_CO2_CO2eq_LA[[#This Row],[Manufactura y Construcción (kilotoneladas CO₂e)]]-Y450)/Y450)*100,0),0)</f>
        <v>21.333333333333336</v>
      </c>
      <c r="AB451">
        <v>0.32118024917940202</v>
      </c>
      <c r="AC451">
        <v>600</v>
      </c>
      <c r="AD451">
        <f>IF(A450=Emisiones_CO2_CO2eq_LA[[#This Row],[País]],IFERROR(Emisiones_CO2_CO2eq_LA[[#This Row],[Emisiones Fugitivas (kilotoneladas CO₂e)]]-AC450,0),0)</f>
        <v>0</v>
      </c>
      <c r="AE451">
        <f>IF(A450=Emisiones_CO2_CO2eq_LA[[#This Row],[País]],IFERROR(((Emisiones_CO2_CO2eq_LA[[#This Row],[Emisiones Fugitivas (kilotoneladas CO₂e)]]-AC450)/AC450)*100,0),0)</f>
        <v>0</v>
      </c>
      <c r="AF451">
        <v>2.1176719726114401E-2</v>
      </c>
      <c r="AG451">
        <v>7900</v>
      </c>
      <c r="AH451">
        <f>IF(A450=Emisiones_CO2_CO2eq_LA[[#This Row],[País]],IFERROR(Emisiones_CO2_CO2eq_LA[[#This Row],[Electricidad y Calor (kilotoneladas CO₂e)]]-AG450,0),0)</f>
        <v>1000</v>
      </c>
      <c r="AI451">
        <f>IF(A450=Emisiones_CO2_CO2eq_LA[[#This Row],[País]],IFERROR(((Emisiones_CO2_CO2eq_LA[[#This Row],[Electricidad y Calor (kilotoneladas CO₂e)]]-AG450)/AG450)*100,0),0)</f>
        <v>14.492753623188406</v>
      </c>
      <c r="AJ451">
        <v>0.278826809727173</v>
      </c>
    </row>
    <row r="452" spans="1:36" x14ac:dyDescent="0.25">
      <c r="A452" t="s">
        <v>270</v>
      </c>
      <c r="B452" t="s">
        <v>467</v>
      </c>
      <c r="C452" t="s">
        <v>271</v>
      </c>
      <c r="D452">
        <v>2008</v>
      </c>
      <c r="E452">
        <v>2000</v>
      </c>
      <c r="F452">
        <f>IF(A451=Emisiones_CO2_CO2eq_LA[[#This Row],[País]],IFERROR(Emisiones_CO2_CO2eq_LA[[#This Row],[Edificios (kilotoneladas CO₂e)]]-E451,0),0)</f>
        <v>200</v>
      </c>
      <c r="G452">
        <f>IF(A451=Emisiones_CO2_CO2eq_LA[[#This Row],[País]],IFERROR(((Emisiones_CO2_CO2eq_LA[[#This Row],[Edificios (kilotoneladas CO₂e)]]-E451)/E451)*100,0),0)</f>
        <v>11.111111111111111</v>
      </c>
      <c r="H452">
        <v>7.0023107625516404E-2</v>
      </c>
      <c r="I452">
        <v>2800</v>
      </c>
      <c r="J452">
        <f>IF(A451=Emisiones_CO2_CO2eq_LA[[#This Row],[País]],IFERROR(Emisiones_CO2_CO2eq_LA[[#This Row],[Industria (kilotoneladas CO₂e)]]-I451,0),0)</f>
        <v>210</v>
      </c>
      <c r="K452">
        <f>IF(A451=Emisiones_CO2_CO2eq_LA[[#This Row],[País]],IFERROR(((Emisiones_CO2_CO2eq_LA[[#This Row],[Industria (kilotoneladas CO₂e)]]-I451)/I451)*100,0),0)</f>
        <v>8.1081081081081088</v>
      </c>
      <c r="L452">
        <v>9.8032350675722899E-2</v>
      </c>
      <c r="M452">
        <v>69390</v>
      </c>
      <c r="N452">
        <f>IF(A451=Emisiones_CO2_CO2eq_LA[[#This Row],[País]],IFERROR(Emisiones_CO2_CO2eq_LA[[#This Row],[UCTUS (kilotoneladas CO₂e)]]-M451,0),0)</f>
        <v>-1710</v>
      </c>
      <c r="O452">
        <f>IF(A451=Emisiones_CO2_CO2eq_LA[[#This Row],[País]],IFERROR(((Emisiones_CO2_CO2eq_LA[[#This Row],[UCTUS (kilotoneladas CO₂e)]]-M451)/M451)*100,0),0)</f>
        <v>-2.4050632911392404</v>
      </c>
      <c r="P452">
        <v>2.42945171906729</v>
      </c>
      <c r="Q452">
        <v>800</v>
      </c>
      <c r="R452">
        <f>IF(A451=Emisiones_CO2_CO2eq_LA[[#This Row],[País]],IFERROR(Emisiones_CO2_CO2eq_LA[[#This Row],[Otras Quemas de Combustible (kilotoneladas CO₂e)]]-Q451,0),0)</f>
        <v>-100</v>
      </c>
      <c r="S452">
        <f>IF(A451=Emisiones_CO2_CO2eq_LA[[#This Row],[País]],IFERROR(((Emisiones_CO2_CO2eq_LA[[#This Row],[Otras Quemas de Combustible (kilotoneladas CO₂e)]]-Q451)/Q451)*100,0),0)</f>
        <v>-11.111111111111111</v>
      </c>
      <c r="T452">
        <v>0.03</v>
      </c>
      <c r="U452">
        <v>13800</v>
      </c>
      <c r="V452">
        <f>IF(A451=Emisiones_CO2_CO2eq_LA[[#This Row],[País]],IFERROR(Emisiones_CO2_CO2eq_LA[[#This Row],[Transporte (kilotoneladas CO₂e)]]-U451,0),0)</f>
        <v>2500</v>
      </c>
      <c r="W452">
        <f>IF(A451=Emisiones_CO2_CO2eq_LA[[#This Row],[País]],IFERROR(((Emisiones_CO2_CO2eq_LA[[#This Row],[Transporte (kilotoneladas CO₂e)]]-U451)/U451)*100,0),0)</f>
        <v>22.123893805309734</v>
      </c>
      <c r="X452">
        <v>0.48315944261606297</v>
      </c>
      <c r="Y452">
        <v>8700</v>
      </c>
      <c r="Z452">
        <f>IF(A451=Emisiones_CO2_CO2eq_LA[[#This Row],[País]],IFERROR(Emisiones_CO2_CO2eq_LA[[#This Row],[Manufactura y Construcción (kilotoneladas CO₂e)]]-Y451,0),0)</f>
        <v>-400</v>
      </c>
      <c r="AA452">
        <f>IF(A451=Emisiones_CO2_CO2eq_LA[[#This Row],[País]],IFERROR(((Emisiones_CO2_CO2eq_LA[[#This Row],[Manufactura y Construcción (kilotoneladas CO₂e)]]-Y451)/Y451)*100,0),0)</f>
        <v>-4.395604395604396</v>
      </c>
      <c r="AB452">
        <v>0.30460051817099598</v>
      </c>
      <c r="AC452">
        <v>550</v>
      </c>
      <c r="AD452">
        <f>IF(A451=Emisiones_CO2_CO2eq_LA[[#This Row],[País]],IFERROR(Emisiones_CO2_CO2eq_LA[[#This Row],[Emisiones Fugitivas (kilotoneladas CO₂e)]]-AC451,0),0)</f>
        <v>-50</v>
      </c>
      <c r="AE452">
        <f>IF(A451=Emisiones_CO2_CO2eq_LA[[#This Row],[País]],IFERROR(((Emisiones_CO2_CO2eq_LA[[#This Row],[Emisiones Fugitivas (kilotoneladas CO₂e)]]-AC451)/AC451)*100,0),0)</f>
        <v>-8.3333333333333321</v>
      </c>
      <c r="AF452">
        <v>1.9256354597017002E-2</v>
      </c>
      <c r="AG452">
        <v>10000</v>
      </c>
      <c r="AH452">
        <f>IF(A451=Emisiones_CO2_CO2eq_LA[[#This Row],[País]],IFERROR(Emisiones_CO2_CO2eq_LA[[#This Row],[Electricidad y Calor (kilotoneladas CO₂e)]]-AG451,0),0)</f>
        <v>2100</v>
      </c>
      <c r="AI452">
        <f>IF(A451=Emisiones_CO2_CO2eq_LA[[#This Row],[País]],IFERROR(((Emisiones_CO2_CO2eq_LA[[#This Row],[Electricidad y Calor (kilotoneladas CO₂e)]]-AG451)/AG451)*100,0),0)</f>
        <v>26.582278481012654</v>
      </c>
      <c r="AJ452">
        <v>0.350115538127582</v>
      </c>
    </row>
    <row r="453" spans="1:36" x14ac:dyDescent="0.25">
      <c r="A453" t="s">
        <v>270</v>
      </c>
      <c r="B453" t="s">
        <v>467</v>
      </c>
      <c r="C453" t="s">
        <v>271</v>
      </c>
      <c r="D453">
        <v>2009</v>
      </c>
      <c r="E453">
        <v>2100</v>
      </c>
      <c r="F453">
        <f>IF(A452=Emisiones_CO2_CO2eq_LA[[#This Row],[País]],IFERROR(Emisiones_CO2_CO2eq_LA[[#This Row],[Edificios (kilotoneladas CO₂e)]]-E452,0),0)</f>
        <v>100</v>
      </c>
      <c r="G453">
        <f>IF(A452=Emisiones_CO2_CO2eq_LA[[#This Row],[País]],IFERROR(((Emisiones_CO2_CO2eq_LA[[#This Row],[Edificios (kilotoneladas CO₂e)]]-E452)/E452)*100,0),0)</f>
        <v>5</v>
      </c>
      <c r="H453">
        <v>7.2934393776264997E-2</v>
      </c>
      <c r="I453">
        <v>3220</v>
      </c>
      <c r="J453">
        <f>IF(A452=Emisiones_CO2_CO2eq_LA[[#This Row],[País]],IFERROR(Emisiones_CO2_CO2eq_LA[[#This Row],[Industria (kilotoneladas CO₂e)]]-I452,0),0)</f>
        <v>420</v>
      </c>
      <c r="K453">
        <f>IF(A452=Emisiones_CO2_CO2eq_LA[[#This Row],[País]],IFERROR(((Emisiones_CO2_CO2eq_LA[[#This Row],[Industria (kilotoneladas CO₂e)]]-I452)/I452)*100,0),0)</f>
        <v>15</v>
      </c>
      <c r="L453">
        <v>0.111832737123606</v>
      </c>
      <c r="M453">
        <v>69100</v>
      </c>
      <c r="N453">
        <f>IF(A452=Emisiones_CO2_CO2eq_LA[[#This Row],[País]],IFERROR(Emisiones_CO2_CO2eq_LA[[#This Row],[UCTUS (kilotoneladas CO₂e)]]-M452,0),0)</f>
        <v>-290</v>
      </c>
      <c r="O453">
        <f>IF(A452=Emisiones_CO2_CO2eq_LA[[#This Row],[País]],IFERROR(((Emisiones_CO2_CO2eq_LA[[#This Row],[UCTUS (kilotoneladas CO₂e)]]-M452)/M452)*100,0),0)</f>
        <v>-0.41792765528174092</v>
      </c>
      <c r="P453">
        <v>2.3998888618761498</v>
      </c>
      <c r="Q453">
        <v>800</v>
      </c>
      <c r="R453">
        <f>IF(A452=Emisiones_CO2_CO2eq_LA[[#This Row],[País]],IFERROR(Emisiones_CO2_CO2eq_LA[[#This Row],[Otras Quemas de Combustible (kilotoneladas CO₂e)]]-Q452,0),0)</f>
        <v>0</v>
      </c>
      <c r="S453">
        <f>IF(A452=Emisiones_CO2_CO2eq_LA[[#This Row],[País]],IFERROR(((Emisiones_CO2_CO2eq_LA[[#This Row],[Otras Quemas de Combustible (kilotoneladas CO₂e)]]-Q452)/Q452)*100,0),0)</f>
        <v>0</v>
      </c>
      <c r="T453">
        <v>0.03</v>
      </c>
      <c r="U453">
        <v>15100</v>
      </c>
      <c r="V453">
        <f>IF(A452=Emisiones_CO2_CO2eq_LA[[#This Row],[País]],IFERROR(Emisiones_CO2_CO2eq_LA[[#This Row],[Transporte (kilotoneladas CO₂e)]]-U452,0),0)</f>
        <v>1300</v>
      </c>
      <c r="W453">
        <f>IF(A452=Emisiones_CO2_CO2eq_LA[[#This Row],[País]],IFERROR(((Emisiones_CO2_CO2eq_LA[[#This Row],[Transporte (kilotoneladas CO₂e)]]-U452)/U452)*100,0),0)</f>
        <v>9.4202898550724647</v>
      </c>
      <c r="X453">
        <v>0.52443302191504804</v>
      </c>
      <c r="Y453">
        <v>8600</v>
      </c>
      <c r="Z453">
        <f>IF(A452=Emisiones_CO2_CO2eq_LA[[#This Row],[País]],IFERROR(Emisiones_CO2_CO2eq_LA[[#This Row],[Manufactura y Construcción (kilotoneladas CO₂e)]]-Y452,0),0)</f>
        <v>-100</v>
      </c>
      <c r="AA453">
        <f>IF(A452=Emisiones_CO2_CO2eq_LA[[#This Row],[País]],IFERROR(((Emisiones_CO2_CO2eq_LA[[#This Row],[Manufactura y Construcción (kilotoneladas CO₂e)]]-Y452)/Y452)*100,0),0)</f>
        <v>-1.1494252873563218</v>
      </c>
      <c r="AB453">
        <v>0.29868370784565601</v>
      </c>
      <c r="AC453">
        <v>710</v>
      </c>
      <c r="AD453">
        <f>IF(A452=Emisiones_CO2_CO2eq_LA[[#This Row],[País]],IFERROR(Emisiones_CO2_CO2eq_LA[[#This Row],[Emisiones Fugitivas (kilotoneladas CO₂e)]]-AC452,0),0)</f>
        <v>160</v>
      </c>
      <c r="AE453">
        <f>IF(A452=Emisiones_CO2_CO2eq_LA[[#This Row],[País]],IFERROR(((Emisiones_CO2_CO2eq_LA[[#This Row],[Emisiones Fugitivas (kilotoneladas CO₂e)]]-AC452)/AC452)*100,0),0)</f>
        <v>29.09090909090909</v>
      </c>
      <c r="AF453">
        <v>2.4658771229118099E-2</v>
      </c>
      <c r="AG453">
        <v>11200</v>
      </c>
      <c r="AH453">
        <f>IF(A452=Emisiones_CO2_CO2eq_LA[[#This Row],[País]],IFERROR(Emisiones_CO2_CO2eq_LA[[#This Row],[Electricidad y Calor (kilotoneladas CO₂e)]]-AG452,0),0)</f>
        <v>1200</v>
      </c>
      <c r="AI453">
        <f>IF(A452=Emisiones_CO2_CO2eq_LA[[#This Row],[País]],IFERROR(((Emisiones_CO2_CO2eq_LA[[#This Row],[Electricidad y Calor (kilotoneladas CO₂e)]]-AG452)/AG452)*100,0),0)</f>
        <v>12</v>
      </c>
      <c r="AJ453">
        <v>0.38898343347341302</v>
      </c>
    </row>
    <row r="454" spans="1:36" x14ac:dyDescent="0.25">
      <c r="A454" t="s">
        <v>270</v>
      </c>
      <c r="B454" t="s">
        <v>467</v>
      </c>
      <c r="C454" t="s">
        <v>271</v>
      </c>
      <c r="D454">
        <v>2010</v>
      </c>
      <c r="E454">
        <v>2300</v>
      </c>
      <c r="F454">
        <f>IF(A453=Emisiones_CO2_CO2eq_LA[[#This Row],[País]],IFERROR(Emisiones_CO2_CO2eq_LA[[#This Row],[Edificios (kilotoneladas CO₂e)]]-E453,0),0)</f>
        <v>200</v>
      </c>
      <c r="G454">
        <f>IF(A453=Emisiones_CO2_CO2eq_LA[[#This Row],[País]],IFERROR(((Emisiones_CO2_CO2eq_LA[[#This Row],[Edificios (kilotoneladas CO₂e)]]-E453)/E453)*100,0),0)</f>
        <v>9.5238095238095237</v>
      </c>
      <c r="H454">
        <v>7.9233843185889399E-2</v>
      </c>
      <c r="I454">
        <v>3320</v>
      </c>
      <c r="J454">
        <f>IF(A453=Emisiones_CO2_CO2eq_LA[[#This Row],[País]],IFERROR(Emisiones_CO2_CO2eq_LA[[#This Row],[Industria (kilotoneladas CO₂e)]]-I453,0),0)</f>
        <v>100</v>
      </c>
      <c r="K454">
        <f>IF(A453=Emisiones_CO2_CO2eq_LA[[#This Row],[País]],IFERROR(((Emisiones_CO2_CO2eq_LA[[#This Row],[Industria (kilotoneladas CO₂e)]]-I453)/I453)*100,0),0)</f>
        <v>3.1055900621118013</v>
      </c>
      <c r="L454">
        <v>0.11437233016397901</v>
      </c>
      <c r="M454">
        <v>70290</v>
      </c>
      <c r="N454">
        <f>IF(A453=Emisiones_CO2_CO2eq_LA[[#This Row],[País]],IFERROR(Emisiones_CO2_CO2eq_LA[[#This Row],[UCTUS (kilotoneladas CO₂e)]]-M453,0),0)</f>
        <v>1190</v>
      </c>
      <c r="O454">
        <f>IF(A453=Emisiones_CO2_CO2eq_LA[[#This Row],[País]],IFERROR(((Emisiones_CO2_CO2eq_LA[[#This Row],[UCTUS (kilotoneladas CO₂e)]]-M453)/M453)*100,0),0)</f>
        <v>1.7221418234442836</v>
      </c>
      <c r="P454">
        <v>2.42145514675485</v>
      </c>
      <c r="Q454">
        <v>400</v>
      </c>
      <c r="R454">
        <f>IF(A453=Emisiones_CO2_CO2eq_LA[[#This Row],[País]],IFERROR(Emisiones_CO2_CO2eq_LA[[#This Row],[Otras Quemas de Combustible (kilotoneladas CO₂e)]]-Q453,0),0)</f>
        <v>-400</v>
      </c>
      <c r="S454">
        <f>IF(A453=Emisiones_CO2_CO2eq_LA[[#This Row],[País]],IFERROR(((Emisiones_CO2_CO2eq_LA[[#This Row],[Otras Quemas de Combustible (kilotoneladas CO₂e)]]-Q453)/Q453)*100,0),0)</f>
        <v>-50</v>
      </c>
      <c r="T454">
        <v>0.01</v>
      </c>
      <c r="U454">
        <v>16399.999999999898</v>
      </c>
      <c r="V454">
        <f>IF(A453=Emisiones_CO2_CO2eq_LA[[#This Row],[País]],IFERROR(Emisiones_CO2_CO2eq_LA[[#This Row],[Transporte (kilotoneladas CO₂e)]]-U453,0),0)</f>
        <v>1299.9999999998981</v>
      </c>
      <c r="W454">
        <f>IF(A453=Emisiones_CO2_CO2eq_LA[[#This Row],[País]],IFERROR(((Emisiones_CO2_CO2eq_LA[[#This Row],[Transporte (kilotoneladas CO₂e)]]-U453)/U453)*100,0),0)</f>
        <v>8.6092715231781334</v>
      </c>
      <c r="X454">
        <v>0.56497175141242895</v>
      </c>
      <c r="Y454">
        <v>7600</v>
      </c>
      <c r="Z454">
        <f>IF(A453=Emisiones_CO2_CO2eq_LA[[#This Row],[País]],IFERROR(Emisiones_CO2_CO2eq_LA[[#This Row],[Manufactura y Construcción (kilotoneladas CO₂e)]]-Y453,0),0)</f>
        <v>-1000</v>
      </c>
      <c r="AA454">
        <f>IF(A453=Emisiones_CO2_CO2eq_LA[[#This Row],[País]],IFERROR(((Emisiones_CO2_CO2eq_LA[[#This Row],[Manufactura y Construcción (kilotoneladas CO₂e)]]-Y453)/Y453)*100,0),0)</f>
        <v>-11.627906976744185</v>
      </c>
      <c r="AB454">
        <v>0.26181617748380798</v>
      </c>
      <c r="AC454">
        <v>710</v>
      </c>
      <c r="AD454">
        <f>IF(A453=Emisiones_CO2_CO2eq_LA[[#This Row],[País]],IFERROR(Emisiones_CO2_CO2eq_LA[[#This Row],[Emisiones Fugitivas (kilotoneladas CO₂e)]]-AC453,0),0)</f>
        <v>0</v>
      </c>
      <c r="AE454">
        <f>IF(A453=Emisiones_CO2_CO2eq_LA[[#This Row],[País]],IFERROR(((Emisiones_CO2_CO2eq_LA[[#This Row],[Emisiones Fugitivas (kilotoneladas CO₂e)]]-AC453)/AC453)*100,0),0)</f>
        <v>0</v>
      </c>
      <c r="AF454">
        <v>2.44591428965137E-2</v>
      </c>
      <c r="AG454">
        <v>14400</v>
      </c>
      <c r="AH454">
        <f>IF(A453=Emisiones_CO2_CO2eq_LA[[#This Row],[País]],IFERROR(Emisiones_CO2_CO2eq_LA[[#This Row],[Electricidad y Calor (kilotoneladas CO₂e)]]-AG453,0),0)</f>
        <v>3200</v>
      </c>
      <c r="AI454">
        <f>IF(A453=Emisiones_CO2_CO2eq_LA[[#This Row],[País]],IFERROR(((Emisiones_CO2_CO2eq_LA[[#This Row],[Electricidad y Calor (kilotoneladas CO₂e)]]-AG453)/AG453)*100,0),0)</f>
        <v>28.571428571428569</v>
      </c>
      <c r="AJ454">
        <v>0.49607275733774198</v>
      </c>
    </row>
    <row r="455" spans="1:36" x14ac:dyDescent="0.25">
      <c r="A455" t="s">
        <v>270</v>
      </c>
      <c r="B455" t="s">
        <v>467</v>
      </c>
      <c r="C455" t="s">
        <v>271</v>
      </c>
      <c r="D455">
        <v>2011</v>
      </c>
      <c r="E455">
        <v>2700</v>
      </c>
      <c r="F455">
        <f>IF(A454=Emisiones_CO2_CO2eq_LA[[#This Row],[País]],IFERROR(Emisiones_CO2_CO2eq_LA[[#This Row],[Edificios (kilotoneladas CO₂e)]]-E454,0),0)</f>
        <v>400</v>
      </c>
      <c r="G455">
        <f>IF(A454=Emisiones_CO2_CO2eq_LA[[#This Row],[País]],IFERROR(((Emisiones_CO2_CO2eq_LA[[#This Row],[Edificios (kilotoneladas CO₂e)]]-E454)/E454)*100,0),0)</f>
        <v>17.391304347826086</v>
      </c>
      <c r="H455">
        <v>9.2263531984691005E-2</v>
      </c>
      <c r="I455">
        <v>3340</v>
      </c>
      <c r="J455">
        <f>IF(A454=Emisiones_CO2_CO2eq_LA[[#This Row],[País]],IFERROR(Emisiones_CO2_CO2eq_LA[[#This Row],[Industria (kilotoneladas CO₂e)]]-I454,0),0)</f>
        <v>20</v>
      </c>
      <c r="K455">
        <f>IF(A454=Emisiones_CO2_CO2eq_LA[[#This Row],[País]],IFERROR(((Emisiones_CO2_CO2eq_LA[[#This Row],[Industria (kilotoneladas CO₂e)]]-I454)/I454)*100,0),0)</f>
        <v>0.60240963855421692</v>
      </c>
      <c r="L455">
        <v>0.114133406232914</v>
      </c>
      <c r="M455">
        <v>70650</v>
      </c>
      <c r="N455">
        <f>IF(A454=Emisiones_CO2_CO2eq_LA[[#This Row],[País]],IFERROR(Emisiones_CO2_CO2eq_LA[[#This Row],[UCTUS (kilotoneladas CO₂e)]]-M454,0),0)</f>
        <v>360</v>
      </c>
      <c r="O455">
        <f>IF(A454=Emisiones_CO2_CO2eq_LA[[#This Row],[País]],IFERROR(((Emisiones_CO2_CO2eq_LA[[#This Row],[UCTUS (kilotoneladas CO₂e)]]-M454)/M454)*100,0),0)</f>
        <v>0.51216389244558258</v>
      </c>
      <c r="P455">
        <v>2.4142290869327501</v>
      </c>
      <c r="Q455">
        <v>500</v>
      </c>
      <c r="R455">
        <f>IF(A454=Emisiones_CO2_CO2eq_LA[[#This Row],[País]],IFERROR(Emisiones_CO2_CO2eq_LA[[#This Row],[Otras Quemas de Combustible (kilotoneladas CO₂e)]]-Q454,0),0)</f>
        <v>100</v>
      </c>
      <c r="S455">
        <f>IF(A454=Emisiones_CO2_CO2eq_LA[[#This Row],[País]],IFERROR(((Emisiones_CO2_CO2eq_LA[[#This Row],[Otras Quemas de Combustible (kilotoneladas CO₂e)]]-Q454)/Q454)*100,0),0)</f>
        <v>25</v>
      </c>
      <c r="T455">
        <v>0.02</v>
      </c>
      <c r="U455">
        <v>17000</v>
      </c>
      <c r="V455">
        <f>IF(A454=Emisiones_CO2_CO2eq_LA[[#This Row],[País]],IFERROR(Emisiones_CO2_CO2eq_LA[[#This Row],[Transporte (kilotoneladas CO₂e)]]-U454,0),0)</f>
        <v>600.00000000010186</v>
      </c>
      <c r="W455">
        <f>IF(A454=Emisiones_CO2_CO2eq_LA[[#This Row],[País]],IFERROR(((Emisiones_CO2_CO2eq_LA[[#This Row],[Transporte (kilotoneladas CO₂e)]]-U454)/U454)*100,0),0)</f>
        <v>3.6585365853664973</v>
      </c>
      <c r="X455">
        <v>0.58091853471842503</v>
      </c>
      <c r="Y455">
        <v>8100</v>
      </c>
      <c r="Z455">
        <f>IF(A454=Emisiones_CO2_CO2eq_LA[[#This Row],[País]],IFERROR(Emisiones_CO2_CO2eq_LA[[#This Row],[Manufactura y Construcción (kilotoneladas CO₂e)]]-Y454,0),0)</f>
        <v>500</v>
      </c>
      <c r="AA455">
        <f>IF(A454=Emisiones_CO2_CO2eq_LA[[#This Row],[País]],IFERROR(((Emisiones_CO2_CO2eq_LA[[#This Row],[Manufactura y Construcción (kilotoneladas CO₂e)]]-Y454)/Y454)*100,0),0)</f>
        <v>6.5789473684210522</v>
      </c>
      <c r="AB455">
        <v>0.27679059595407302</v>
      </c>
      <c r="AC455">
        <v>330</v>
      </c>
      <c r="AD455">
        <f>IF(A454=Emisiones_CO2_CO2eq_LA[[#This Row],[País]],IFERROR(Emisiones_CO2_CO2eq_LA[[#This Row],[Emisiones Fugitivas (kilotoneladas CO₂e)]]-AC454,0),0)</f>
        <v>-380</v>
      </c>
      <c r="AE455">
        <f>IF(A454=Emisiones_CO2_CO2eq_LA[[#This Row],[País]],IFERROR(((Emisiones_CO2_CO2eq_LA[[#This Row],[Emisiones Fugitivas (kilotoneladas CO₂e)]]-AC454)/AC454)*100,0),0)</f>
        <v>-53.521126760563376</v>
      </c>
      <c r="AF455">
        <v>1.127665390924E-2</v>
      </c>
      <c r="AG455">
        <v>15900</v>
      </c>
      <c r="AH455">
        <f>IF(A454=Emisiones_CO2_CO2eq_LA[[#This Row],[País]],IFERROR(Emisiones_CO2_CO2eq_LA[[#This Row],[Electricidad y Calor (kilotoneladas CO₂e)]]-AG454,0),0)</f>
        <v>1500</v>
      </c>
      <c r="AI455">
        <f>IF(A454=Emisiones_CO2_CO2eq_LA[[#This Row],[País]],IFERROR(((Emisiones_CO2_CO2eq_LA[[#This Row],[Electricidad y Calor (kilotoneladas CO₂e)]]-AG454)/AG454)*100,0),0)</f>
        <v>10.416666666666668</v>
      </c>
      <c r="AJ455">
        <v>0.54332968835429196</v>
      </c>
    </row>
    <row r="456" spans="1:36" x14ac:dyDescent="0.25">
      <c r="A456" t="s">
        <v>270</v>
      </c>
      <c r="B456" t="s">
        <v>467</v>
      </c>
      <c r="C456" t="s">
        <v>271</v>
      </c>
      <c r="D456">
        <v>2012</v>
      </c>
      <c r="E456">
        <v>2700</v>
      </c>
      <c r="F456">
        <f>IF(A455=Emisiones_CO2_CO2eq_LA[[#This Row],[País]],IFERROR(Emisiones_CO2_CO2eq_LA[[#This Row],[Edificios (kilotoneladas CO₂e)]]-E455,0),0)</f>
        <v>0</v>
      </c>
      <c r="G456">
        <f>IF(A455=Emisiones_CO2_CO2eq_LA[[#This Row],[País]],IFERROR(((Emisiones_CO2_CO2eq_LA[[#This Row],[Edificios (kilotoneladas CO₂e)]]-E455)/E455)*100,0),0)</f>
        <v>0</v>
      </c>
      <c r="H456">
        <v>9.1503710983834294E-2</v>
      </c>
      <c r="I456">
        <v>3950</v>
      </c>
      <c r="J456">
        <f>IF(A455=Emisiones_CO2_CO2eq_LA[[#This Row],[País]],IFERROR(Emisiones_CO2_CO2eq_LA[[#This Row],[Industria (kilotoneladas CO₂e)]]-I455,0),0)</f>
        <v>610</v>
      </c>
      <c r="K456">
        <f>IF(A455=Emisiones_CO2_CO2eq_LA[[#This Row],[País]],IFERROR(((Emisiones_CO2_CO2eq_LA[[#This Row],[Industria (kilotoneladas CO₂e)]]-I455)/I455)*100,0),0)</f>
        <v>18.263473053892216</v>
      </c>
      <c r="L456">
        <v>0.13386654014301599</v>
      </c>
      <c r="M456">
        <v>70800</v>
      </c>
      <c r="N456">
        <f>IF(A455=Emisiones_CO2_CO2eq_LA[[#This Row],[País]],IFERROR(Emisiones_CO2_CO2eq_LA[[#This Row],[UCTUS (kilotoneladas CO₂e)]]-M455,0),0)</f>
        <v>150</v>
      </c>
      <c r="O456">
        <f>IF(A455=Emisiones_CO2_CO2eq_LA[[#This Row],[País]],IFERROR(((Emisiones_CO2_CO2eq_LA[[#This Row],[UCTUS (kilotoneladas CO₂e)]]-M455)/M455)*100,0),0)</f>
        <v>0.21231422505307856</v>
      </c>
      <c r="P456">
        <v>2.3994306435761001</v>
      </c>
      <c r="Q456">
        <v>500</v>
      </c>
      <c r="R456">
        <f>IF(A455=Emisiones_CO2_CO2eq_LA[[#This Row],[País]],IFERROR(Emisiones_CO2_CO2eq_LA[[#This Row],[Otras Quemas de Combustible (kilotoneladas CO₂e)]]-Q455,0),0)</f>
        <v>0</v>
      </c>
      <c r="S456">
        <f>IF(A455=Emisiones_CO2_CO2eq_LA[[#This Row],[País]],IFERROR(((Emisiones_CO2_CO2eq_LA[[#This Row],[Otras Quemas de Combustible (kilotoneladas CO₂e)]]-Q455)/Q455)*100,0),0)</f>
        <v>0</v>
      </c>
      <c r="T456">
        <v>0.02</v>
      </c>
      <c r="U456">
        <v>17400</v>
      </c>
      <c r="V456">
        <f>IF(A455=Emisiones_CO2_CO2eq_LA[[#This Row],[País]],IFERROR(Emisiones_CO2_CO2eq_LA[[#This Row],[Transporte (kilotoneladas CO₂e)]]-U455,0),0)</f>
        <v>400</v>
      </c>
      <c r="W456">
        <f>IF(A455=Emisiones_CO2_CO2eq_LA[[#This Row],[País]],IFERROR(((Emisiones_CO2_CO2eq_LA[[#This Row],[Transporte (kilotoneladas CO₂e)]]-U455)/U455)*100,0),0)</f>
        <v>2.3529411764705883</v>
      </c>
      <c r="X456">
        <v>0.58969058189582102</v>
      </c>
      <c r="Y456">
        <v>7700</v>
      </c>
      <c r="Z456">
        <f>IF(A455=Emisiones_CO2_CO2eq_LA[[#This Row],[País]],IFERROR(Emisiones_CO2_CO2eq_LA[[#This Row],[Manufactura y Construcción (kilotoneladas CO₂e)]]-Y455,0),0)</f>
        <v>-400</v>
      </c>
      <c r="AA456">
        <f>IF(A455=Emisiones_CO2_CO2eq_LA[[#This Row],[País]],IFERROR(((Emisiones_CO2_CO2eq_LA[[#This Row],[Manufactura y Construcción (kilotoneladas CO₂e)]]-Y455)/Y455)*100,0),0)</f>
        <v>-4.9382716049382713</v>
      </c>
      <c r="AB456">
        <v>0.260955027620564</v>
      </c>
      <c r="AC456">
        <v>330</v>
      </c>
      <c r="AD456">
        <f>IF(A455=Emisiones_CO2_CO2eq_LA[[#This Row],[País]],IFERROR(Emisiones_CO2_CO2eq_LA[[#This Row],[Emisiones Fugitivas (kilotoneladas CO₂e)]]-AC455,0),0)</f>
        <v>0</v>
      </c>
      <c r="AE456">
        <f>IF(A455=Emisiones_CO2_CO2eq_LA[[#This Row],[País]],IFERROR(((Emisiones_CO2_CO2eq_LA[[#This Row],[Emisiones Fugitivas (kilotoneladas CO₂e)]]-AC455)/AC455)*100,0),0)</f>
        <v>0</v>
      </c>
      <c r="AF456">
        <v>1.1183786898024101E-2</v>
      </c>
      <c r="AG456">
        <v>15200</v>
      </c>
      <c r="AH456">
        <f>IF(A455=Emisiones_CO2_CO2eq_LA[[#This Row],[País]],IFERROR(Emisiones_CO2_CO2eq_LA[[#This Row],[Electricidad y Calor (kilotoneladas CO₂e)]]-AG455,0),0)</f>
        <v>-700</v>
      </c>
      <c r="AI456">
        <f>IF(A455=Emisiones_CO2_CO2eq_LA[[#This Row],[País]],IFERROR(((Emisiones_CO2_CO2eq_LA[[#This Row],[Electricidad y Calor (kilotoneladas CO₂e)]]-AG455)/AG455)*100,0),0)</f>
        <v>-4.4025157232704402</v>
      </c>
      <c r="AJ456">
        <v>0.51513200257565905</v>
      </c>
    </row>
    <row r="457" spans="1:36" x14ac:dyDescent="0.25">
      <c r="A457" t="s">
        <v>270</v>
      </c>
      <c r="B457" t="s">
        <v>467</v>
      </c>
      <c r="C457" t="s">
        <v>271</v>
      </c>
      <c r="D457">
        <v>2013</v>
      </c>
      <c r="E457">
        <v>3100</v>
      </c>
      <c r="F457">
        <f>IF(A456=Emisiones_CO2_CO2eq_LA[[#This Row],[País]],IFERROR(Emisiones_CO2_CO2eq_LA[[#This Row],[Edificios (kilotoneladas CO₂e)]]-E456,0),0)</f>
        <v>400</v>
      </c>
      <c r="G457">
        <f>IF(A456=Emisiones_CO2_CO2eq_LA[[#This Row],[País]],IFERROR(((Emisiones_CO2_CO2eq_LA[[#This Row],[Edificios (kilotoneladas CO₂e)]]-E456)/E456)*100,0),0)</f>
        <v>14.814814814814813</v>
      </c>
      <c r="H457">
        <v>0.104117686572177</v>
      </c>
      <c r="I457">
        <v>4120</v>
      </c>
      <c r="J457">
        <f>IF(A456=Emisiones_CO2_CO2eq_LA[[#This Row],[País]],IFERROR(Emisiones_CO2_CO2eq_LA[[#This Row],[Industria (kilotoneladas CO₂e)]]-I456,0),0)</f>
        <v>170</v>
      </c>
      <c r="K457">
        <f>IF(A456=Emisiones_CO2_CO2eq_LA[[#This Row],[País]],IFERROR(((Emisiones_CO2_CO2eq_LA[[#This Row],[Industria (kilotoneladas CO₂e)]]-I456)/I456)*100,0),0)</f>
        <v>4.3037974683544302</v>
      </c>
      <c r="L457">
        <v>0.138375764089474</v>
      </c>
      <c r="M457">
        <v>71060</v>
      </c>
      <c r="N457">
        <f>IF(A456=Emisiones_CO2_CO2eq_LA[[#This Row],[País]],IFERROR(Emisiones_CO2_CO2eq_LA[[#This Row],[UCTUS (kilotoneladas CO₂e)]]-M456,0),0)</f>
        <v>260</v>
      </c>
      <c r="O457">
        <f>IF(A456=Emisiones_CO2_CO2eq_LA[[#This Row],[País]],IFERROR(((Emisiones_CO2_CO2eq_LA[[#This Row],[UCTUS (kilotoneladas CO₂e)]]-M456)/M456)*100,0),0)</f>
        <v>0.3672316384180791</v>
      </c>
      <c r="P457">
        <v>2.3866460670383498</v>
      </c>
      <c r="Q457">
        <v>600</v>
      </c>
      <c r="R457">
        <f>IF(A456=Emisiones_CO2_CO2eq_LA[[#This Row],[País]],IFERROR(Emisiones_CO2_CO2eq_LA[[#This Row],[Otras Quemas de Combustible (kilotoneladas CO₂e)]]-Q456,0),0)</f>
        <v>100</v>
      </c>
      <c r="S457">
        <f>IF(A456=Emisiones_CO2_CO2eq_LA[[#This Row],[País]],IFERROR(((Emisiones_CO2_CO2eq_LA[[#This Row],[Otras Quemas de Combustible (kilotoneladas CO₂e)]]-Q456)/Q456)*100,0),0)</f>
        <v>20</v>
      </c>
      <c r="T457">
        <v>0.02</v>
      </c>
      <c r="U457">
        <v>18700</v>
      </c>
      <c r="V457">
        <f>IF(A456=Emisiones_CO2_CO2eq_LA[[#This Row],[País]],IFERROR(Emisiones_CO2_CO2eq_LA[[#This Row],[Transporte (kilotoneladas CO₂e)]]-U456,0),0)</f>
        <v>1300</v>
      </c>
      <c r="W457">
        <f>IF(A456=Emisiones_CO2_CO2eq_LA[[#This Row],[País]],IFERROR(((Emisiones_CO2_CO2eq_LA[[#This Row],[Transporte (kilotoneladas CO₂e)]]-U456)/U456)*100,0),0)</f>
        <v>7.4712643678160928</v>
      </c>
      <c r="X457">
        <v>0.62806475448377697</v>
      </c>
      <c r="Y457">
        <v>8700</v>
      </c>
      <c r="Z457">
        <f>IF(A456=Emisiones_CO2_CO2eq_LA[[#This Row],[País]],IFERROR(Emisiones_CO2_CO2eq_LA[[#This Row],[Manufactura y Construcción (kilotoneladas CO₂e)]]-Y456,0),0)</f>
        <v>1000</v>
      </c>
      <c r="AA457">
        <f>IF(A456=Emisiones_CO2_CO2eq_LA[[#This Row],[País]],IFERROR(((Emisiones_CO2_CO2eq_LA[[#This Row],[Manufactura y Construcción (kilotoneladas CO₂e)]]-Y456)/Y456)*100,0),0)</f>
        <v>12.987012987012985</v>
      </c>
      <c r="AB457">
        <v>0.29220124941223802</v>
      </c>
      <c r="AC457">
        <v>220</v>
      </c>
      <c r="AD457">
        <f>IF(A456=Emisiones_CO2_CO2eq_LA[[#This Row],[País]],IFERROR(Emisiones_CO2_CO2eq_LA[[#This Row],[Emisiones Fugitivas (kilotoneladas CO₂e)]]-AC456,0),0)</f>
        <v>-110</v>
      </c>
      <c r="AE457">
        <f>IF(A456=Emisiones_CO2_CO2eq_LA[[#This Row],[País]],IFERROR(((Emisiones_CO2_CO2eq_LA[[#This Row],[Emisiones Fugitivas (kilotoneladas CO₂e)]]-AC456)/AC456)*100,0),0)</f>
        <v>-33.333333333333329</v>
      </c>
      <c r="AF457">
        <v>7.3889971115738504E-3</v>
      </c>
      <c r="AG457">
        <v>13200</v>
      </c>
      <c r="AH457">
        <f>IF(A456=Emisiones_CO2_CO2eq_LA[[#This Row],[País]],IFERROR(Emisiones_CO2_CO2eq_LA[[#This Row],[Electricidad y Calor (kilotoneladas CO₂e)]]-AG456,0),0)</f>
        <v>-2000</v>
      </c>
      <c r="AI457">
        <f>IF(A456=Emisiones_CO2_CO2eq_LA[[#This Row],[País]],IFERROR(((Emisiones_CO2_CO2eq_LA[[#This Row],[Electricidad y Calor (kilotoneladas CO₂e)]]-AG456)/AG456)*100,0),0)</f>
        <v>-13.157894736842104</v>
      </c>
      <c r="AJ457">
        <v>0.44333982669443101</v>
      </c>
    </row>
    <row r="458" spans="1:36" x14ac:dyDescent="0.25">
      <c r="A458" t="s">
        <v>270</v>
      </c>
      <c r="B458" t="s">
        <v>467</v>
      </c>
      <c r="C458" t="s">
        <v>271</v>
      </c>
      <c r="D458">
        <v>2014</v>
      </c>
      <c r="E458">
        <v>3300</v>
      </c>
      <c r="F458">
        <f>IF(A457=Emisiones_CO2_CO2eq_LA[[#This Row],[País]],IFERROR(Emisiones_CO2_CO2eq_LA[[#This Row],[Edificios (kilotoneladas CO₂e)]]-E457,0),0)</f>
        <v>200</v>
      </c>
      <c r="G458">
        <f>IF(A457=Emisiones_CO2_CO2eq_LA[[#This Row],[País]],IFERROR(((Emisiones_CO2_CO2eq_LA[[#This Row],[Edificios (kilotoneladas CO₂e)]]-E457)/E457)*100,0),0)</f>
        <v>6.4516129032258061</v>
      </c>
      <c r="H458">
        <v>0.10967098703888301</v>
      </c>
      <c r="I458">
        <v>4210</v>
      </c>
      <c r="J458">
        <f>IF(A457=Emisiones_CO2_CO2eq_LA[[#This Row],[País]],IFERROR(Emisiones_CO2_CO2eq_LA[[#This Row],[Industria (kilotoneladas CO₂e)]]-I457,0),0)</f>
        <v>90</v>
      </c>
      <c r="K458">
        <f>IF(A457=Emisiones_CO2_CO2eq_LA[[#This Row],[País]],IFERROR(((Emisiones_CO2_CO2eq_LA[[#This Row],[Industria (kilotoneladas CO₂e)]]-I457)/I457)*100,0),0)</f>
        <v>2.1844660194174756</v>
      </c>
      <c r="L458">
        <v>0.13991359255566599</v>
      </c>
      <c r="M458">
        <v>70690</v>
      </c>
      <c r="N458">
        <f>IF(A457=Emisiones_CO2_CO2eq_LA[[#This Row],[País]],IFERROR(Emisiones_CO2_CO2eq_LA[[#This Row],[UCTUS (kilotoneladas CO₂e)]]-M457,0),0)</f>
        <v>-370</v>
      </c>
      <c r="O458">
        <f>IF(A457=Emisiones_CO2_CO2eq_LA[[#This Row],[País]],IFERROR(((Emisiones_CO2_CO2eq_LA[[#This Row],[UCTUS (kilotoneladas CO₂e)]]-M457)/M457)*100,0),0)</f>
        <v>-0.52068674359696032</v>
      </c>
      <c r="P458">
        <v>2.3492854769026201</v>
      </c>
      <c r="Q458">
        <v>400</v>
      </c>
      <c r="R458">
        <f>IF(A457=Emisiones_CO2_CO2eq_LA[[#This Row],[País]],IFERROR(Emisiones_CO2_CO2eq_LA[[#This Row],[Otras Quemas de Combustible (kilotoneladas CO₂e)]]-Q457,0),0)</f>
        <v>-200</v>
      </c>
      <c r="S458">
        <f>IF(A457=Emisiones_CO2_CO2eq_LA[[#This Row],[País]],IFERROR(((Emisiones_CO2_CO2eq_LA[[#This Row],[Otras Quemas de Combustible (kilotoneladas CO₂e)]]-Q457)/Q457)*100,0),0)</f>
        <v>-33.333333333333329</v>
      </c>
      <c r="T458">
        <v>0.01</v>
      </c>
      <c r="U458">
        <v>18700</v>
      </c>
      <c r="V458">
        <f>IF(A457=Emisiones_CO2_CO2eq_LA[[#This Row],[País]],IFERROR(Emisiones_CO2_CO2eq_LA[[#This Row],[Transporte (kilotoneladas CO₂e)]]-U457,0),0)</f>
        <v>0</v>
      </c>
      <c r="W458">
        <f>IF(A457=Emisiones_CO2_CO2eq_LA[[#This Row],[País]],IFERROR(((Emisiones_CO2_CO2eq_LA[[#This Row],[Transporte (kilotoneladas CO₂e)]]-U457)/U457)*100,0),0)</f>
        <v>0</v>
      </c>
      <c r="X458">
        <v>0.62146892655367203</v>
      </c>
      <c r="Y458">
        <v>8600</v>
      </c>
      <c r="Z458">
        <f>IF(A457=Emisiones_CO2_CO2eq_LA[[#This Row],[País]],IFERROR(Emisiones_CO2_CO2eq_LA[[#This Row],[Manufactura y Construcción (kilotoneladas CO₂e)]]-Y457,0),0)</f>
        <v>-100</v>
      </c>
      <c r="AA458">
        <f>IF(A457=Emisiones_CO2_CO2eq_LA[[#This Row],[País]],IFERROR(((Emisiones_CO2_CO2eq_LA[[#This Row],[Manufactura y Construcción (kilotoneladas CO₂e)]]-Y457)/Y457)*100,0),0)</f>
        <v>-1.1494252873563218</v>
      </c>
      <c r="AB458">
        <v>0.28580923894981702</v>
      </c>
      <c r="AC458">
        <v>490</v>
      </c>
      <c r="AD458">
        <f>IF(A457=Emisiones_CO2_CO2eq_LA[[#This Row],[País]],IFERROR(Emisiones_CO2_CO2eq_LA[[#This Row],[Emisiones Fugitivas (kilotoneladas CO₂e)]]-AC457,0),0)</f>
        <v>270</v>
      </c>
      <c r="AE458">
        <f>IF(A457=Emisiones_CO2_CO2eq_LA[[#This Row],[País]],IFERROR(((Emisiones_CO2_CO2eq_LA[[#This Row],[Emisiones Fugitivas (kilotoneladas CO₂e)]]-AC457)/AC457)*100,0),0)</f>
        <v>122.72727272727273</v>
      </c>
      <c r="AF458">
        <v>1.6284479893652299E-2</v>
      </c>
      <c r="AG458">
        <v>16399.999999999898</v>
      </c>
      <c r="AH458">
        <f>IF(A457=Emisiones_CO2_CO2eq_LA[[#This Row],[País]],IFERROR(Emisiones_CO2_CO2eq_LA[[#This Row],[Electricidad y Calor (kilotoneladas CO₂e)]]-AG457,0),0)</f>
        <v>3199.9999999998981</v>
      </c>
      <c r="AI458">
        <f>IF(A457=Emisiones_CO2_CO2eq_LA[[#This Row],[País]],IFERROR(((Emisiones_CO2_CO2eq_LA[[#This Row],[Electricidad y Calor (kilotoneladas CO₂e)]]-AG457)/AG457)*100,0),0)</f>
        <v>24.242424242423471</v>
      </c>
      <c r="AJ458">
        <v>0.54503157195081398</v>
      </c>
    </row>
    <row r="459" spans="1:36" x14ac:dyDescent="0.25">
      <c r="A459" t="s">
        <v>270</v>
      </c>
      <c r="B459" t="s">
        <v>467</v>
      </c>
      <c r="C459" t="s">
        <v>271</v>
      </c>
      <c r="D459">
        <v>2015</v>
      </c>
      <c r="E459">
        <v>3200</v>
      </c>
      <c r="F459">
        <f>IF(A458=Emisiones_CO2_CO2eq_LA[[#This Row],[País]],IFERROR(Emisiones_CO2_CO2eq_LA[[#This Row],[Edificios (kilotoneladas CO₂e)]]-E458,0),0)</f>
        <v>-100</v>
      </c>
      <c r="G459">
        <f>IF(A458=Emisiones_CO2_CO2eq_LA[[#This Row],[País]],IFERROR(((Emisiones_CO2_CO2eq_LA[[#This Row],[Edificios (kilotoneladas CO₂e)]]-E458)/E458)*100,0),0)</f>
        <v>-3.0303030303030303</v>
      </c>
      <c r="H459">
        <v>0.105017885858685</v>
      </c>
      <c r="I459">
        <v>4110</v>
      </c>
      <c r="J459">
        <f>IF(A458=Emisiones_CO2_CO2eq_LA[[#This Row],[País]],IFERROR(Emisiones_CO2_CO2eq_LA[[#This Row],[Industria (kilotoneladas CO₂e)]]-I458,0),0)</f>
        <v>-100</v>
      </c>
      <c r="K459">
        <f>IF(A458=Emisiones_CO2_CO2eq_LA[[#This Row],[País]],IFERROR(((Emisiones_CO2_CO2eq_LA[[#This Row],[Industria (kilotoneladas CO₂e)]]-I458)/I458)*100,0),0)</f>
        <v>-2.3752969121140142</v>
      </c>
      <c r="L459">
        <v>0.13488234714974801</v>
      </c>
      <c r="M459">
        <v>70970</v>
      </c>
      <c r="N459">
        <f>IF(A458=Emisiones_CO2_CO2eq_LA[[#This Row],[País]],IFERROR(Emisiones_CO2_CO2eq_LA[[#This Row],[UCTUS (kilotoneladas CO₂e)]]-M458,0),0)</f>
        <v>280</v>
      </c>
      <c r="O459">
        <f>IF(A458=Emisiones_CO2_CO2eq_LA[[#This Row],[País]],IFERROR(((Emisiones_CO2_CO2eq_LA[[#This Row],[UCTUS (kilotoneladas CO₂e)]]-M458)/M458)*100,0),0)</f>
        <v>0.39609562880181076</v>
      </c>
      <c r="P459">
        <v>2.3290997998096499</v>
      </c>
      <c r="Q459">
        <v>600</v>
      </c>
      <c r="R459">
        <f>IF(A458=Emisiones_CO2_CO2eq_LA[[#This Row],[País]],IFERROR(Emisiones_CO2_CO2eq_LA[[#This Row],[Otras Quemas de Combustible (kilotoneladas CO₂e)]]-Q458,0),0)</f>
        <v>200</v>
      </c>
      <c r="S459">
        <f>IF(A458=Emisiones_CO2_CO2eq_LA[[#This Row],[País]],IFERROR(((Emisiones_CO2_CO2eq_LA[[#This Row],[Otras Quemas de Combustible (kilotoneladas CO₂e)]]-Q458)/Q458)*100,0),0)</f>
        <v>50</v>
      </c>
      <c r="T459">
        <v>0.02</v>
      </c>
      <c r="U459">
        <v>20400</v>
      </c>
      <c r="V459">
        <f>IF(A458=Emisiones_CO2_CO2eq_LA[[#This Row],[País]],IFERROR(Emisiones_CO2_CO2eq_LA[[#This Row],[Transporte (kilotoneladas CO₂e)]]-U458,0),0)</f>
        <v>1700</v>
      </c>
      <c r="W459">
        <f>IF(A458=Emisiones_CO2_CO2eq_LA[[#This Row],[País]],IFERROR(((Emisiones_CO2_CO2eq_LA[[#This Row],[Transporte (kilotoneladas CO₂e)]]-U458)/U458)*100,0),0)</f>
        <v>9.0909090909090917</v>
      </c>
      <c r="X459">
        <v>0.669489022349118</v>
      </c>
      <c r="Y459">
        <v>8900</v>
      </c>
      <c r="Z459">
        <f>IF(A458=Emisiones_CO2_CO2eq_LA[[#This Row],[País]],IFERROR(Emisiones_CO2_CO2eq_LA[[#This Row],[Manufactura y Construcción (kilotoneladas CO₂e)]]-Y458,0),0)</f>
        <v>300</v>
      </c>
      <c r="AA459">
        <f>IF(A458=Emisiones_CO2_CO2eq_LA[[#This Row],[País]],IFERROR(((Emisiones_CO2_CO2eq_LA[[#This Row],[Manufactura y Construcción (kilotoneladas CO₂e)]]-Y458)/Y458)*100,0),0)</f>
        <v>3.4883720930232558</v>
      </c>
      <c r="AB459">
        <v>0.29208099504446799</v>
      </c>
      <c r="AC459">
        <v>490</v>
      </c>
      <c r="AD459">
        <f>IF(A458=Emisiones_CO2_CO2eq_LA[[#This Row],[País]],IFERROR(Emisiones_CO2_CO2eq_LA[[#This Row],[Emisiones Fugitivas (kilotoneladas CO₂e)]]-AC458,0),0)</f>
        <v>0</v>
      </c>
      <c r="AE459">
        <f>IF(A458=Emisiones_CO2_CO2eq_LA[[#This Row],[País]],IFERROR(((Emisiones_CO2_CO2eq_LA[[#This Row],[Emisiones Fugitivas (kilotoneladas CO₂e)]]-AC458)/AC458)*100,0),0)</f>
        <v>0</v>
      </c>
      <c r="AF459">
        <v>1.6080863772111102E-2</v>
      </c>
      <c r="AG459">
        <v>15700</v>
      </c>
      <c r="AH459">
        <f>IF(A458=Emisiones_CO2_CO2eq_LA[[#This Row],[País]],IFERROR(Emisiones_CO2_CO2eq_LA[[#This Row],[Electricidad y Calor (kilotoneladas CO₂e)]]-AG458,0),0)</f>
        <v>-699.99999999989814</v>
      </c>
      <c r="AI459">
        <f>IF(A458=Emisiones_CO2_CO2eq_LA[[#This Row],[País]],IFERROR(((Emisiones_CO2_CO2eq_LA[[#This Row],[Electricidad y Calor (kilotoneladas CO₂e)]]-AG458)/AG458)*100,0),0)</f>
        <v>-4.2682926829262353</v>
      </c>
      <c r="AJ459">
        <v>0.51524400249417401</v>
      </c>
    </row>
    <row r="460" spans="1:36" x14ac:dyDescent="0.25">
      <c r="A460" t="s">
        <v>270</v>
      </c>
      <c r="B460" t="s">
        <v>467</v>
      </c>
      <c r="C460" t="s">
        <v>271</v>
      </c>
      <c r="D460">
        <v>2016</v>
      </c>
      <c r="E460">
        <v>3300</v>
      </c>
      <c r="F460">
        <f>IF(A459=Emisiones_CO2_CO2eq_LA[[#This Row],[País]],IFERROR(Emisiones_CO2_CO2eq_LA[[#This Row],[Edificios (kilotoneladas CO₂e)]]-E459,0),0)</f>
        <v>100</v>
      </c>
      <c r="G460">
        <f>IF(A459=Emisiones_CO2_CO2eq_LA[[#This Row],[País]],IFERROR(((Emisiones_CO2_CO2eq_LA[[#This Row],[Edificios (kilotoneladas CO₂e)]]-E459)/E459)*100,0),0)</f>
        <v>3.125</v>
      </c>
      <c r="H460">
        <v>0.10670633124232</v>
      </c>
      <c r="I460">
        <v>4110</v>
      </c>
      <c r="J460">
        <f>IF(A459=Emisiones_CO2_CO2eq_LA[[#This Row],[País]],IFERROR(Emisiones_CO2_CO2eq_LA[[#This Row],[Industria (kilotoneladas CO₂e)]]-I459,0),0)</f>
        <v>0</v>
      </c>
      <c r="K460">
        <f>IF(A459=Emisiones_CO2_CO2eq_LA[[#This Row],[País]],IFERROR(((Emisiones_CO2_CO2eq_LA[[#This Row],[Industria (kilotoneladas CO₂e)]]-I459)/I459)*100,0),0)</f>
        <v>0</v>
      </c>
      <c r="L460">
        <v>0.13289788527452601</v>
      </c>
      <c r="M460">
        <v>70820</v>
      </c>
      <c r="N460">
        <f>IF(A459=Emisiones_CO2_CO2eq_LA[[#This Row],[País]],IFERROR(Emisiones_CO2_CO2eq_LA[[#This Row],[UCTUS (kilotoneladas CO₂e)]]-M459,0),0)</f>
        <v>-150</v>
      </c>
      <c r="O460">
        <f>IF(A459=Emisiones_CO2_CO2eq_LA[[#This Row],[País]],IFERROR(((Emisiones_CO2_CO2eq_LA[[#This Row],[UCTUS (kilotoneladas CO₂e)]]-M459)/M459)*100,0),0)</f>
        <v>-0.21135691137100185</v>
      </c>
      <c r="P460">
        <v>2.2899825389639701</v>
      </c>
      <c r="Q460">
        <v>300</v>
      </c>
      <c r="R460">
        <f>IF(A459=Emisiones_CO2_CO2eq_LA[[#This Row],[País]],IFERROR(Emisiones_CO2_CO2eq_LA[[#This Row],[Otras Quemas de Combustible (kilotoneladas CO₂e)]]-Q459,0),0)</f>
        <v>-300</v>
      </c>
      <c r="S460">
        <f>IF(A459=Emisiones_CO2_CO2eq_LA[[#This Row],[País]],IFERROR(((Emisiones_CO2_CO2eq_LA[[#This Row],[Otras Quemas de Combustible (kilotoneladas CO₂e)]]-Q459)/Q459)*100,0),0)</f>
        <v>-50</v>
      </c>
      <c r="T460">
        <v>0.01</v>
      </c>
      <c r="U460">
        <v>22300</v>
      </c>
      <c r="V460">
        <f>IF(A459=Emisiones_CO2_CO2eq_LA[[#This Row],[País]],IFERROR(Emisiones_CO2_CO2eq_LA[[#This Row],[Transporte (kilotoneladas CO₂e)]]-U459,0),0)</f>
        <v>1900</v>
      </c>
      <c r="W460">
        <f>IF(A459=Emisiones_CO2_CO2eq_LA[[#This Row],[País]],IFERROR(((Emisiones_CO2_CO2eq_LA[[#This Row],[Transporte (kilotoneladas CO₂e)]]-U459)/U459)*100,0),0)</f>
        <v>9.3137254901960791</v>
      </c>
      <c r="X460">
        <v>0.72107611718295295</v>
      </c>
      <c r="Y460">
        <v>7800</v>
      </c>
      <c r="Z460">
        <f>IF(A459=Emisiones_CO2_CO2eq_LA[[#This Row],[País]],IFERROR(Emisiones_CO2_CO2eq_LA[[#This Row],[Manufactura y Construcción (kilotoneladas CO₂e)]]-Y459,0),0)</f>
        <v>-1100</v>
      </c>
      <c r="AA460">
        <f>IF(A459=Emisiones_CO2_CO2eq_LA[[#This Row],[País]],IFERROR(((Emisiones_CO2_CO2eq_LA[[#This Row],[Manufactura y Construcción (kilotoneladas CO₂e)]]-Y459)/Y459)*100,0),0)</f>
        <v>-12.359550561797752</v>
      </c>
      <c r="AB460">
        <v>0.252214964754575</v>
      </c>
      <c r="AC460">
        <v>490</v>
      </c>
      <c r="AD460">
        <f>IF(A459=Emisiones_CO2_CO2eq_LA[[#This Row],[País]],IFERROR(Emisiones_CO2_CO2eq_LA[[#This Row],[Emisiones Fugitivas (kilotoneladas CO₂e)]]-AC459,0),0)</f>
        <v>0</v>
      </c>
      <c r="AE460">
        <f>IF(A459=Emisiones_CO2_CO2eq_LA[[#This Row],[País]],IFERROR(((Emisiones_CO2_CO2eq_LA[[#This Row],[Emisiones Fugitivas (kilotoneladas CO₂e)]]-AC459)/AC459)*100,0),0)</f>
        <v>0</v>
      </c>
      <c r="AF460">
        <v>1.5844273426889901E-2</v>
      </c>
      <c r="AG460">
        <v>17600</v>
      </c>
      <c r="AH460">
        <f>IF(A459=Emisiones_CO2_CO2eq_LA[[#This Row],[País]],IFERROR(Emisiones_CO2_CO2eq_LA[[#This Row],[Electricidad y Calor (kilotoneladas CO₂e)]]-AG459,0),0)</f>
        <v>1900</v>
      </c>
      <c r="AI460">
        <f>IF(A459=Emisiones_CO2_CO2eq_LA[[#This Row],[País]],IFERROR(((Emisiones_CO2_CO2eq_LA[[#This Row],[Electricidad y Calor (kilotoneladas CO₂e)]]-AG459)/AG459)*100,0),0)</f>
        <v>12.101910828025478</v>
      </c>
      <c r="AJ460">
        <v>0.56910043329237503</v>
      </c>
    </row>
    <row r="461" spans="1:36" x14ac:dyDescent="0.25">
      <c r="A461" t="s">
        <v>370</v>
      </c>
      <c r="B461" t="s">
        <v>370</v>
      </c>
      <c r="C461" t="s">
        <v>371</v>
      </c>
      <c r="D461">
        <v>1990</v>
      </c>
      <c r="E461">
        <v>500</v>
      </c>
      <c r="F461">
        <f>IF(A460=Emisiones_CO2_CO2eq_LA[[#This Row],[País]],IFERROR(Emisiones_CO2_CO2eq_LA[[#This Row],[Edificios (kilotoneladas CO₂e)]]-E460,0),0)</f>
        <v>0</v>
      </c>
      <c r="G461">
        <f>IF(A460=Emisiones_CO2_CO2eq_LA[[#This Row],[País]],IFERROR(((Emisiones_CO2_CO2eq_LA[[#This Row],[Edificios (kilotoneladas CO₂e)]]-E460)/E460)*100,0),0)</f>
        <v>0</v>
      </c>
      <c r="H461">
        <v>0.16077170418006401</v>
      </c>
      <c r="I461">
        <v>230</v>
      </c>
      <c r="J461">
        <f>IF(A460=Emisiones_CO2_CO2eq_LA[[#This Row],[País]],IFERROR(Emisiones_CO2_CO2eq_LA[[#This Row],[Industria (kilotoneladas CO₂e)]]-I460,0),0)</f>
        <v>0</v>
      </c>
      <c r="K461">
        <f>IF(A460=Emisiones_CO2_CO2eq_LA[[#This Row],[País]],IFERROR(((Emisiones_CO2_CO2eq_LA[[#This Row],[Industria (kilotoneladas CO₂e)]]-I460)/I460)*100,0),0)</f>
        <v>0</v>
      </c>
      <c r="L461">
        <v>7.3954983922829495E-2</v>
      </c>
      <c r="M461">
        <v>-25540</v>
      </c>
      <c r="N461">
        <f>IF(A460=Emisiones_CO2_CO2eq_LA[[#This Row],[País]],IFERROR(Emisiones_CO2_CO2eq_LA[[#This Row],[UCTUS (kilotoneladas CO₂e)]]-M460,0),0)</f>
        <v>0</v>
      </c>
      <c r="O461">
        <f>IF(A460=Emisiones_CO2_CO2eq_LA[[#This Row],[País]],IFERROR(((Emisiones_CO2_CO2eq_LA[[#This Row],[UCTUS (kilotoneladas CO₂e)]]-M460)/M460)*100,0),0)</f>
        <v>0</v>
      </c>
      <c r="P461">
        <v>-8.2122186495176805</v>
      </c>
      <c r="Q461">
        <v>400</v>
      </c>
      <c r="R461">
        <f>IF(A460=Emisiones_CO2_CO2eq_LA[[#This Row],[País]],IFERROR(Emisiones_CO2_CO2eq_LA[[#This Row],[Otras Quemas de Combustible (kilotoneladas CO₂e)]]-Q460,0),0)</f>
        <v>0</v>
      </c>
      <c r="S461">
        <f>IF(A460=Emisiones_CO2_CO2eq_LA[[#This Row],[País]],IFERROR(((Emisiones_CO2_CO2eq_LA[[#This Row],[Otras Quemas de Combustible (kilotoneladas CO₂e)]]-Q460)/Q460)*100,0),0)</f>
        <v>0</v>
      </c>
      <c r="T461">
        <v>0.13</v>
      </c>
      <c r="U461">
        <v>1500</v>
      </c>
      <c r="V461">
        <f>IF(A460=Emisiones_CO2_CO2eq_LA[[#This Row],[País]],IFERROR(Emisiones_CO2_CO2eq_LA[[#This Row],[Transporte (kilotoneladas CO₂e)]]-U460,0),0)</f>
        <v>0</v>
      </c>
      <c r="W461">
        <f>IF(A460=Emisiones_CO2_CO2eq_LA[[#This Row],[País]],IFERROR(((Emisiones_CO2_CO2eq_LA[[#This Row],[Transporte (kilotoneladas CO₂e)]]-U460)/U460)*100,0),0)</f>
        <v>0</v>
      </c>
      <c r="X461">
        <v>0.48231511254019199</v>
      </c>
      <c r="Y461">
        <v>600</v>
      </c>
      <c r="Z461">
        <f>IF(A460=Emisiones_CO2_CO2eq_LA[[#This Row],[País]],IFERROR(Emisiones_CO2_CO2eq_LA[[#This Row],[Manufactura y Construcción (kilotoneladas CO₂e)]]-Y460,0),0)</f>
        <v>0</v>
      </c>
      <c r="AA461">
        <f>IF(A460=Emisiones_CO2_CO2eq_LA[[#This Row],[País]],IFERROR(((Emisiones_CO2_CO2eq_LA[[#This Row],[Manufactura y Construcción (kilotoneladas CO₂e)]]-Y460)/Y460)*100,0),0)</f>
        <v>0</v>
      </c>
      <c r="AB461">
        <v>0.19292604501607699</v>
      </c>
      <c r="AC461">
        <v>0</v>
      </c>
      <c r="AD461">
        <f>IF(A460=Emisiones_CO2_CO2eq_LA[[#This Row],[País]],IFERROR(Emisiones_CO2_CO2eq_LA[[#This Row],[Emisiones Fugitivas (kilotoneladas CO₂e)]]-AC460,0),0)</f>
        <v>0</v>
      </c>
      <c r="AE461">
        <f>IF(A460=Emisiones_CO2_CO2eq_LA[[#This Row],[País]],IFERROR(((Emisiones_CO2_CO2eq_LA[[#This Row],[Emisiones Fugitivas (kilotoneladas CO₂e)]]-AC460)/AC460)*100,0),0)</f>
        <v>0</v>
      </c>
      <c r="AF461">
        <v>0</v>
      </c>
      <c r="AG461">
        <v>500</v>
      </c>
      <c r="AH461">
        <f>IF(A460=Emisiones_CO2_CO2eq_LA[[#This Row],[País]],IFERROR(Emisiones_CO2_CO2eq_LA[[#This Row],[Electricidad y Calor (kilotoneladas CO₂e)]]-AG460,0),0)</f>
        <v>0</v>
      </c>
      <c r="AI461">
        <f>IF(A460=Emisiones_CO2_CO2eq_LA[[#This Row],[País]],IFERROR(((Emisiones_CO2_CO2eq_LA[[#This Row],[Electricidad y Calor (kilotoneladas CO₂e)]]-AG460)/AG460)*100,0),0)</f>
        <v>0</v>
      </c>
      <c r="AJ461">
        <v>0.16077170418006401</v>
      </c>
    </row>
    <row r="462" spans="1:36" x14ac:dyDescent="0.25">
      <c r="A462" t="s">
        <v>370</v>
      </c>
      <c r="B462" t="s">
        <v>370</v>
      </c>
      <c r="C462" t="s">
        <v>371</v>
      </c>
      <c r="D462">
        <v>1991</v>
      </c>
      <c r="E462">
        <v>600</v>
      </c>
      <c r="F462">
        <f>IF(A461=Emisiones_CO2_CO2eq_LA[[#This Row],[País]],IFERROR(Emisiones_CO2_CO2eq_LA[[#This Row],[Edificios (kilotoneladas CO₂e)]]-E461,0),0)</f>
        <v>100</v>
      </c>
      <c r="G462">
        <f>IF(A461=Emisiones_CO2_CO2eq_LA[[#This Row],[País]],IFERROR(((Emisiones_CO2_CO2eq_LA[[#This Row],[Edificios (kilotoneladas CO₂e)]]-E461)/E461)*100,0),0)</f>
        <v>20</v>
      </c>
      <c r="H462">
        <v>0.19157088122605301</v>
      </c>
      <c r="I462">
        <v>230</v>
      </c>
      <c r="J462">
        <f>IF(A461=Emisiones_CO2_CO2eq_LA[[#This Row],[País]],IFERROR(Emisiones_CO2_CO2eq_LA[[#This Row],[Industria (kilotoneladas CO₂e)]]-I461,0),0)</f>
        <v>0</v>
      </c>
      <c r="K462">
        <f>IF(A461=Emisiones_CO2_CO2eq_LA[[#This Row],[País]],IFERROR(((Emisiones_CO2_CO2eq_LA[[#This Row],[Industria (kilotoneladas CO₂e)]]-I461)/I461)*100,0),0)</f>
        <v>0</v>
      </c>
      <c r="L462">
        <v>7.3435504469987201E-2</v>
      </c>
      <c r="M462">
        <v>-25540</v>
      </c>
      <c r="N462">
        <f>IF(A461=Emisiones_CO2_CO2eq_LA[[#This Row],[País]],IFERROR(Emisiones_CO2_CO2eq_LA[[#This Row],[UCTUS (kilotoneladas CO₂e)]]-M461,0),0)</f>
        <v>0</v>
      </c>
      <c r="O462">
        <f>IF(A461=Emisiones_CO2_CO2eq_LA[[#This Row],[País]],IFERROR(((Emisiones_CO2_CO2eq_LA[[#This Row],[UCTUS (kilotoneladas CO₂e)]]-M461)/M461)*100,0),0)</f>
        <v>0</v>
      </c>
      <c r="P462">
        <v>-8.1545338441890092</v>
      </c>
      <c r="Q462">
        <v>500</v>
      </c>
      <c r="R462">
        <f>IF(A461=Emisiones_CO2_CO2eq_LA[[#This Row],[País]],IFERROR(Emisiones_CO2_CO2eq_LA[[#This Row],[Otras Quemas de Combustible (kilotoneladas CO₂e)]]-Q461,0),0)</f>
        <v>100</v>
      </c>
      <c r="S462">
        <f>IF(A461=Emisiones_CO2_CO2eq_LA[[#This Row],[País]],IFERROR(((Emisiones_CO2_CO2eq_LA[[#This Row],[Otras Quemas de Combustible (kilotoneladas CO₂e)]]-Q461)/Q461)*100,0),0)</f>
        <v>25</v>
      </c>
      <c r="T462">
        <v>0.16</v>
      </c>
      <c r="U462">
        <v>1600</v>
      </c>
      <c r="V462">
        <f>IF(A461=Emisiones_CO2_CO2eq_LA[[#This Row],[País]],IFERROR(Emisiones_CO2_CO2eq_LA[[#This Row],[Transporte (kilotoneladas CO₂e)]]-U461,0),0)</f>
        <v>100</v>
      </c>
      <c r="W462">
        <f>IF(A461=Emisiones_CO2_CO2eq_LA[[#This Row],[País]],IFERROR(((Emisiones_CO2_CO2eq_LA[[#This Row],[Transporte (kilotoneladas CO₂e)]]-U461)/U461)*100,0),0)</f>
        <v>6.666666666666667</v>
      </c>
      <c r="X462">
        <v>0.51085568326947595</v>
      </c>
      <c r="Y462">
        <v>600</v>
      </c>
      <c r="Z462">
        <f>IF(A461=Emisiones_CO2_CO2eq_LA[[#This Row],[País]],IFERROR(Emisiones_CO2_CO2eq_LA[[#This Row],[Manufactura y Construcción (kilotoneladas CO₂e)]]-Y461,0),0)</f>
        <v>0</v>
      </c>
      <c r="AA462">
        <f>IF(A461=Emisiones_CO2_CO2eq_LA[[#This Row],[País]],IFERROR(((Emisiones_CO2_CO2eq_LA[[#This Row],[Manufactura y Construcción (kilotoneladas CO₂e)]]-Y461)/Y461)*100,0),0)</f>
        <v>0</v>
      </c>
      <c r="AB462">
        <v>0.19157088122605301</v>
      </c>
      <c r="AC462">
        <v>0</v>
      </c>
      <c r="AD462">
        <f>IF(A461=Emisiones_CO2_CO2eq_LA[[#This Row],[País]],IFERROR(Emisiones_CO2_CO2eq_LA[[#This Row],[Emisiones Fugitivas (kilotoneladas CO₂e)]]-AC461,0),0)</f>
        <v>0</v>
      </c>
      <c r="AE462">
        <f>IF(A461=Emisiones_CO2_CO2eq_LA[[#This Row],[País]],IFERROR(((Emisiones_CO2_CO2eq_LA[[#This Row],[Emisiones Fugitivas (kilotoneladas CO₂e)]]-AC461)/AC461)*100,0),0)</f>
        <v>0</v>
      </c>
      <c r="AF462">
        <v>0</v>
      </c>
      <c r="AG462">
        <v>800</v>
      </c>
      <c r="AH462">
        <f>IF(A461=Emisiones_CO2_CO2eq_LA[[#This Row],[País]],IFERROR(Emisiones_CO2_CO2eq_LA[[#This Row],[Electricidad y Calor (kilotoneladas CO₂e)]]-AG461,0),0)</f>
        <v>300</v>
      </c>
      <c r="AI462">
        <f>IF(A461=Emisiones_CO2_CO2eq_LA[[#This Row],[País]],IFERROR(((Emisiones_CO2_CO2eq_LA[[#This Row],[Electricidad y Calor (kilotoneladas CO₂e)]]-AG461)/AG461)*100,0),0)</f>
        <v>60</v>
      </c>
      <c r="AJ462">
        <v>0.25542784163473797</v>
      </c>
    </row>
    <row r="463" spans="1:36" x14ac:dyDescent="0.25">
      <c r="A463" t="s">
        <v>370</v>
      </c>
      <c r="B463" t="s">
        <v>370</v>
      </c>
      <c r="C463" t="s">
        <v>371</v>
      </c>
      <c r="D463">
        <v>1992</v>
      </c>
      <c r="E463">
        <v>600</v>
      </c>
      <c r="F463">
        <f>IF(A462=Emisiones_CO2_CO2eq_LA[[#This Row],[País]],IFERROR(Emisiones_CO2_CO2eq_LA[[#This Row],[Edificios (kilotoneladas CO₂e)]]-E462,0),0)</f>
        <v>0</v>
      </c>
      <c r="G463">
        <f>IF(A462=Emisiones_CO2_CO2eq_LA[[#This Row],[País]],IFERROR(((Emisiones_CO2_CO2eq_LA[[#This Row],[Edificios (kilotoneladas CO₂e)]]-E462)/E462)*100,0),0)</f>
        <v>0</v>
      </c>
      <c r="H463">
        <v>0.19023462270133101</v>
      </c>
      <c r="I463">
        <v>230</v>
      </c>
      <c r="J463">
        <f>IF(A462=Emisiones_CO2_CO2eq_LA[[#This Row],[País]],IFERROR(Emisiones_CO2_CO2eq_LA[[#This Row],[Industria (kilotoneladas CO₂e)]]-I462,0),0)</f>
        <v>0</v>
      </c>
      <c r="K463">
        <f>IF(A462=Emisiones_CO2_CO2eq_LA[[#This Row],[País]],IFERROR(((Emisiones_CO2_CO2eq_LA[[#This Row],[Industria (kilotoneladas CO₂e)]]-I462)/I462)*100,0),0)</f>
        <v>0</v>
      </c>
      <c r="L463">
        <v>7.2923272035510397E-2</v>
      </c>
      <c r="M463">
        <v>-25540</v>
      </c>
      <c r="N463">
        <f>IF(A462=Emisiones_CO2_CO2eq_LA[[#This Row],[País]],IFERROR(Emisiones_CO2_CO2eq_LA[[#This Row],[UCTUS (kilotoneladas CO₂e)]]-M462,0),0)</f>
        <v>0</v>
      </c>
      <c r="O463">
        <f>IF(A462=Emisiones_CO2_CO2eq_LA[[#This Row],[País]],IFERROR(((Emisiones_CO2_CO2eq_LA[[#This Row],[UCTUS (kilotoneladas CO₂e)]]-M462)/M462)*100,0),0)</f>
        <v>0</v>
      </c>
      <c r="P463">
        <v>-8.0976537729866802</v>
      </c>
      <c r="Q463">
        <v>500</v>
      </c>
      <c r="R463">
        <f>IF(A462=Emisiones_CO2_CO2eq_LA[[#This Row],[País]],IFERROR(Emisiones_CO2_CO2eq_LA[[#This Row],[Otras Quemas de Combustible (kilotoneladas CO₂e)]]-Q462,0),0)</f>
        <v>0</v>
      </c>
      <c r="S463">
        <f>IF(A462=Emisiones_CO2_CO2eq_LA[[#This Row],[País]],IFERROR(((Emisiones_CO2_CO2eq_LA[[#This Row],[Otras Quemas de Combustible (kilotoneladas CO₂e)]]-Q462)/Q462)*100,0),0)</f>
        <v>0</v>
      </c>
      <c r="T463">
        <v>0.16</v>
      </c>
      <c r="U463">
        <v>1700</v>
      </c>
      <c r="V463">
        <f>IF(A462=Emisiones_CO2_CO2eq_LA[[#This Row],[País]],IFERROR(Emisiones_CO2_CO2eq_LA[[#This Row],[Transporte (kilotoneladas CO₂e)]]-U462,0),0)</f>
        <v>100</v>
      </c>
      <c r="W463">
        <f>IF(A462=Emisiones_CO2_CO2eq_LA[[#This Row],[País]],IFERROR(((Emisiones_CO2_CO2eq_LA[[#This Row],[Transporte (kilotoneladas CO₂e)]]-U462)/U462)*100,0),0)</f>
        <v>6.25</v>
      </c>
      <c r="X463">
        <v>0.53899809765377205</v>
      </c>
      <c r="Y463">
        <v>600</v>
      </c>
      <c r="Z463">
        <f>IF(A462=Emisiones_CO2_CO2eq_LA[[#This Row],[País]],IFERROR(Emisiones_CO2_CO2eq_LA[[#This Row],[Manufactura y Construcción (kilotoneladas CO₂e)]]-Y462,0),0)</f>
        <v>0</v>
      </c>
      <c r="AA463">
        <f>IF(A462=Emisiones_CO2_CO2eq_LA[[#This Row],[País]],IFERROR(((Emisiones_CO2_CO2eq_LA[[#This Row],[Manufactura y Construcción (kilotoneladas CO₂e)]]-Y462)/Y462)*100,0),0)</f>
        <v>0</v>
      </c>
      <c r="AB463">
        <v>0.19023462270133101</v>
      </c>
      <c r="AC463">
        <v>0</v>
      </c>
      <c r="AD463">
        <f>IF(A462=Emisiones_CO2_CO2eq_LA[[#This Row],[País]],IFERROR(Emisiones_CO2_CO2eq_LA[[#This Row],[Emisiones Fugitivas (kilotoneladas CO₂e)]]-AC462,0),0)</f>
        <v>0</v>
      </c>
      <c r="AE463">
        <f>IF(A462=Emisiones_CO2_CO2eq_LA[[#This Row],[País]],IFERROR(((Emisiones_CO2_CO2eq_LA[[#This Row],[Emisiones Fugitivas (kilotoneladas CO₂e)]]-AC462)/AC462)*100,0),0)</f>
        <v>0</v>
      </c>
      <c r="AF463">
        <v>0</v>
      </c>
      <c r="AG463">
        <v>1100</v>
      </c>
      <c r="AH463">
        <f>IF(A462=Emisiones_CO2_CO2eq_LA[[#This Row],[País]],IFERROR(Emisiones_CO2_CO2eq_LA[[#This Row],[Electricidad y Calor (kilotoneladas CO₂e)]]-AG462,0),0)</f>
        <v>300</v>
      </c>
      <c r="AI463">
        <f>IF(A462=Emisiones_CO2_CO2eq_LA[[#This Row],[País]],IFERROR(((Emisiones_CO2_CO2eq_LA[[#This Row],[Electricidad y Calor (kilotoneladas CO₂e)]]-AG462)/AG462)*100,0),0)</f>
        <v>37.5</v>
      </c>
      <c r="AJ463">
        <v>0.34876347495244098</v>
      </c>
    </row>
    <row r="464" spans="1:36" x14ac:dyDescent="0.25">
      <c r="A464" t="s">
        <v>370</v>
      </c>
      <c r="B464" t="s">
        <v>370</v>
      </c>
      <c r="C464" t="s">
        <v>371</v>
      </c>
      <c r="D464">
        <v>1993</v>
      </c>
      <c r="E464">
        <v>600</v>
      </c>
      <c r="F464">
        <f>IF(A463=Emisiones_CO2_CO2eq_LA[[#This Row],[País]],IFERROR(Emisiones_CO2_CO2eq_LA[[#This Row],[Edificios (kilotoneladas CO₂e)]]-E463,0),0)</f>
        <v>0</v>
      </c>
      <c r="G464">
        <f>IF(A463=Emisiones_CO2_CO2eq_LA[[#This Row],[País]],IFERROR(((Emisiones_CO2_CO2eq_LA[[#This Row],[Edificios (kilotoneladas CO₂e)]]-E463)/E463)*100,0),0)</f>
        <v>0</v>
      </c>
      <c r="H464">
        <v>0.188797986154814</v>
      </c>
      <c r="I464">
        <v>230</v>
      </c>
      <c r="J464">
        <f>IF(A463=Emisiones_CO2_CO2eq_LA[[#This Row],[País]],IFERROR(Emisiones_CO2_CO2eq_LA[[#This Row],[Industria (kilotoneladas CO₂e)]]-I463,0),0)</f>
        <v>0</v>
      </c>
      <c r="K464">
        <f>IF(A463=Emisiones_CO2_CO2eq_LA[[#This Row],[País]],IFERROR(((Emisiones_CO2_CO2eq_LA[[#This Row],[Industria (kilotoneladas CO₂e)]]-I463)/I463)*100,0),0)</f>
        <v>0</v>
      </c>
      <c r="L464">
        <v>7.23725613593455E-2</v>
      </c>
      <c r="M464">
        <v>-25540</v>
      </c>
      <c r="N464">
        <f>IF(A463=Emisiones_CO2_CO2eq_LA[[#This Row],[País]],IFERROR(Emisiones_CO2_CO2eq_LA[[#This Row],[UCTUS (kilotoneladas CO₂e)]]-M463,0),0)</f>
        <v>0</v>
      </c>
      <c r="O464">
        <f>IF(A463=Emisiones_CO2_CO2eq_LA[[#This Row],[País]],IFERROR(((Emisiones_CO2_CO2eq_LA[[#This Row],[UCTUS (kilotoneladas CO₂e)]]-M463)/M463)*100,0),0)</f>
        <v>0</v>
      </c>
      <c r="P464">
        <v>-8.03650094398993</v>
      </c>
      <c r="Q464">
        <v>500</v>
      </c>
      <c r="R464">
        <f>IF(A463=Emisiones_CO2_CO2eq_LA[[#This Row],[País]],IFERROR(Emisiones_CO2_CO2eq_LA[[#This Row],[Otras Quemas de Combustible (kilotoneladas CO₂e)]]-Q463,0),0)</f>
        <v>0</v>
      </c>
      <c r="S464">
        <f>IF(A463=Emisiones_CO2_CO2eq_LA[[#This Row],[País]],IFERROR(((Emisiones_CO2_CO2eq_LA[[#This Row],[Otras Quemas de Combustible (kilotoneladas CO₂e)]]-Q463)/Q463)*100,0),0)</f>
        <v>0</v>
      </c>
      <c r="T464">
        <v>0.16</v>
      </c>
      <c r="U464">
        <v>2000</v>
      </c>
      <c r="V464">
        <f>IF(A463=Emisiones_CO2_CO2eq_LA[[#This Row],[País]],IFERROR(Emisiones_CO2_CO2eq_LA[[#This Row],[Transporte (kilotoneladas CO₂e)]]-U463,0),0)</f>
        <v>300</v>
      </c>
      <c r="W464">
        <f>IF(A463=Emisiones_CO2_CO2eq_LA[[#This Row],[País]],IFERROR(((Emisiones_CO2_CO2eq_LA[[#This Row],[Transporte (kilotoneladas CO₂e)]]-U463)/U463)*100,0),0)</f>
        <v>17.647058823529413</v>
      </c>
      <c r="X464">
        <v>0.62932662051604704</v>
      </c>
      <c r="Y464">
        <v>500</v>
      </c>
      <c r="Z464">
        <f>IF(A463=Emisiones_CO2_CO2eq_LA[[#This Row],[País]],IFERROR(Emisiones_CO2_CO2eq_LA[[#This Row],[Manufactura y Construcción (kilotoneladas CO₂e)]]-Y463,0),0)</f>
        <v>-100</v>
      </c>
      <c r="AA464">
        <f>IF(A463=Emisiones_CO2_CO2eq_LA[[#This Row],[País]],IFERROR(((Emisiones_CO2_CO2eq_LA[[#This Row],[Manufactura y Construcción (kilotoneladas CO₂e)]]-Y463)/Y463)*100,0),0)</f>
        <v>-16.666666666666664</v>
      </c>
      <c r="AB464">
        <v>0.15733165512901101</v>
      </c>
      <c r="AC464">
        <v>0</v>
      </c>
      <c r="AD464">
        <f>IF(A463=Emisiones_CO2_CO2eq_LA[[#This Row],[País]],IFERROR(Emisiones_CO2_CO2eq_LA[[#This Row],[Emisiones Fugitivas (kilotoneladas CO₂e)]]-AC463,0),0)</f>
        <v>0</v>
      </c>
      <c r="AE464">
        <f>IF(A463=Emisiones_CO2_CO2eq_LA[[#This Row],[País]],IFERROR(((Emisiones_CO2_CO2eq_LA[[#This Row],[Emisiones Fugitivas (kilotoneladas CO₂e)]]-AC463)/AC463)*100,0),0)</f>
        <v>0</v>
      </c>
      <c r="AF464">
        <v>0</v>
      </c>
      <c r="AG464">
        <v>600</v>
      </c>
      <c r="AH464">
        <f>IF(A463=Emisiones_CO2_CO2eq_LA[[#This Row],[País]],IFERROR(Emisiones_CO2_CO2eq_LA[[#This Row],[Electricidad y Calor (kilotoneladas CO₂e)]]-AG463,0),0)</f>
        <v>-500</v>
      </c>
      <c r="AI464">
        <f>IF(A463=Emisiones_CO2_CO2eq_LA[[#This Row],[País]],IFERROR(((Emisiones_CO2_CO2eq_LA[[#This Row],[Electricidad y Calor (kilotoneladas CO₂e)]]-AG463)/AG463)*100,0),0)</f>
        <v>-45.454545454545453</v>
      </c>
      <c r="AJ464">
        <v>0.188797986154814</v>
      </c>
    </row>
    <row r="465" spans="1:36" x14ac:dyDescent="0.25">
      <c r="A465" t="s">
        <v>370</v>
      </c>
      <c r="B465" t="s">
        <v>370</v>
      </c>
      <c r="C465" t="s">
        <v>371</v>
      </c>
      <c r="D465">
        <v>1994</v>
      </c>
      <c r="E465">
        <v>500</v>
      </c>
      <c r="F465">
        <f>IF(A464=Emisiones_CO2_CO2eq_LA[[#This Row],[País]],IFERROR(Emisiones_CO2_CO2eq_LA[[#This Row],[Edificios (kilotoneladas CO₂e)]]-E464,0),0)</f>
        <v>-100</v>
      </c>
      <c r="G465">
        <f>IF(A464=Emisiones_CO2_CO2eq_LA[[#This Row],[País]],IFERROR(((Emisiones_CO2_CO2eq_LA[[#This Row],[Edificios (kilotoneladas CO₂e)]]-E464)/E464)*100,0),0)</f>
        <v>-16.666666666666664</v>
      </c>
      <c r="H465">
        <v>0.15620118712902201</v>
      </c>
      <c r="I465">
        <v>320</v>
      </c>
      <c r="J465">
        <f>IF(A464=Emisiones_CO2_CO2eq_LA[[#This Row],[País]],IFERROR(Emisiones_CO2_CO2eq_LA[[#This Row],[Industria (kilotoneladas CO₂e)]]-I464,0),0)</f>
        <v>90</v>
      </c>
      <c r="K465">
        <f>IF(A464=Emisiones_CO2_CO2eq_LA[[#This Row],[País]],IFERROR(((Emisiones_CO2_CO2eq_LA[[#This Row],[Industria (kilotoneladas CO₂e)]]-I464)/I464)*100,0),0)</f>
        <v>39.130434782608695</v>
      </c>
      <c r="L465">
        <v>9.9968759762574105E-2</v>
      </c>
      <c r="M465">
        <v>-25540</v>
      </c>
      <c r="N465">
        <f>IF(A464=Emisiones_CO2_CO2eq_LA[[#This Row],[País]],IFERROR(Emisiones_CO2_CO2eq_LA[[#This Row],[UCTUS (kilotoneladas CO₂e)]]-M464,0),0)</f>
        <v>0</v>
      </c>
      <c r="O465">
        <f>IF(A464=Emisiones_CO2_CO2eq_LA[[#This Row],[País]],IFERROR(((Emisiones_CO2_CO2eq_LA[[#This Row],[UCTUS (kilotoneladas CO₂e)]]-M464)/M464)*100,0),0)</f>
        <v>0</v>
      </c>
      <c r="P465">
        <v>-7.9787566385504496</v>
      </c>
      <c r="Q465">
        <v>500</v>
      </c>
      <c r="R465">
        <f>IF(A464=Emisiones_CO2_CO2eq_LA[[#This Row],[País]],IFERROR(Emisiones_CO2_CO2eq_LA[[#This Row],[Otras Quemas de Combustible (kilotoneladas CO₂e)]]-Q464,0),0)</f>
        <v>0</v>
      </c>
      <c r="S465">
        <f>IF(A464=Emisiones_CO2_CO2eq_LA[[#This Row],[País]],IFERROR(((Emisiones_CO2_CO2eq_LA[[#This Row],[Otras Quemas de Combustible (kilotoneladas CO₂e)]]-Q464)/Q464)*100,0),0)</f>
        <v>0</v>
      </c>
      <c r="T465">
        <v>0.16</v>
      </c>
      <c r="U465">
        <v>2200</v>
      </c>
      <c r="V465">
        <f>IF(A464=Emisiones_CO2_CO2eq_LA[[#This Row],[País]],IFERROR(Emisiones_CO2_CO2eq_LA[[#This Row],[Transporte (kilotoneladas CO₂e)]]-U464,0),0)</f>
        <v>200</v>
      </c>
      <c r="W465">
        <f>IF(A464=Emisiones_CO2_CO2eq_LA[[#This Row],[País]],IFERROR(((Emisiones_CO2_CO2eq_LA[[#This Row],[Transporte (kilotoneladas CO₂e)]]-U464)/U464)*100,0),0)</f>
        <v>10</v>
      </c>
      <c r="X465">
        <v>0.68728522336769704</v>
      </c>
      <c r="Y465">
        <v>500</v>
      </c>
      <c r="Z465">
        <f>IF(A464=Emisiones_CO2_CO2eq_LA[[#This Row],[País]],IFERROR(Emisiones_CO2_CO2eq_LA[[#This Row],[Manufactura y Construcción (kilotoneladas CO₂e)]]-Y464,0),0)</f>
        <v>0</v>
      </c>
      <c r="AA465">
        <f>IF(A464=Emisiones_CO2_CO2eq_LA[[#This Row],[País]],IFERROR(((Emisiones_CO2_CO2eq_LA[[#This Row],[Manufactura y Construcción (kilotoneladas CO₂e)]]-Y464)/Y464)*100,0),0)</f>
        <v>0</v>
      </c>
      <c r="AB465">
        <v>0.15620118712902201</v>
      </c>
      <c r="AC465">
        <v>0</v>
      </c>
      <c r="AD465">
        <f>IF(A464=Emisiones_CO2_CO2eq_LA[[#This Row],[País]],IFERROR(Emisiones_CO2_CO2eq_LA[[#This Row],[Emisiones Fugitivas (kilotoneladas CO₂e)]]-AC464,0),0)</f>
        <v>0</v>
      </c>
      <c r="AE465">
        <f>IF(A464=Emisiones_CO2_CO2eq_LA[[#This Row],[País]],IFERROR(((Emisiones_CO2_CO2eq_LA[[#This Row],[Emisiones Fugitivas (kilotoneladas CO₂e)]]-AC464)/AC464)*100,0),0)</f>
        <v>0</v>
      </c>
      <c r="AF465">
        <v>0</v>
      </c>
      <c r="AG465">
        <v>100</v>
      </c>
      <c r="AH465">
        <f>IF(A464=Emisiones_CO2_CO2eq_LA[[#This Row],[País]],IFERROR(Emisiones_CO2_CO2eq_LA[[#This Row],[Electricidad y Calor (kilotoneladas CO₂e)]]-AG464,0),0)</f>
        <v>-500</v>
      </c>
      <c r="AI465">
        <f>IF(A464=Emisiones_CO2_CO2eq_LA[[#This Row],[País]],IFERROR(((Emisiones_CO2_CO2eq_LA[[#This Row],[Electricidad y Calor (kilotoneladas CO₂e)]]-AG464)/AG464)*100,0),0)</f>
        <v>-83.333333333333343</v>
      </c>
      <c r="AJ465">
        <v>3.1240237425804399E-2</v>
      </c>
    </row>
    <row r="466" spans="1:36" x14ac:dyDescent="0.25">
      <c r="A466" t="s">
        <v>370</v>
      </c>
      <c r="B466" t="s">
        <v>370</v>
      </c>
      <c r="C466" t="s">
        <v>371</v>
      </c>
      <c r="D466">
        <v>1995</v>
      </c>
      <c r="E466">
        <v>600</v>
      </c>
      <c r="F466">
        <f>IF(A465=Emisiones_CO2_CO2eq_LA[[#This Row],[País]],IFERROR(Emisiones_CO2_CO2eq_LA[[#This Row],[Edificios (kilotoneladas CO₂e)]]-E465,0),0)</f>
        <v>100</v>
      </c>
      <c r="G466">
        <f>IF(A465=Emisiones_CO2_CO2eq_LA[[#This Row],[País]],IFERROR(((Emisiones_CO2_CO2eq_LA[[#This Row],[Edificios (kilotoneladas CO₂e)]]-E465)/E465)*100,0),0)</f>
        <v>20</v>
      </c>
      <c r="H466">
        <v>0.186104218362282</v>
      </c>
      <c r="I466">
        <v>270</v>
      </c>
      <c r="J466">
        <f>IF(A465=Emisiones_CO2_CO2eq_LA[[#This Row],[País]],IFERROR(Emisiones_CO2_CO2eq_LA[[#This Row],[Industria (kilotoneladas CO₂e)]]-I465,0),0)</f>
        <v>-50</v>
      </c>
      <c r="K466">
        <f>IF(A465=Emisiones_CO2_CO2eq_LA[[#This Row],[País]],IFERROR(((Emisiones_CO2_CO2eq_LA[[#This Row],[Industria (kilotoneladas CO₂e)]]-I465)/I465)*100,0),0)</f>
        <v>-15.625</v>
      </c>
      <c r="L466">
        <v>8.3746898263027295E-2</v>
      </c>
      <c r="M466">
        <v>-25540</v>
      </c>
      <c r="N466">
        <f>IF(A465=Emisiones_CO2_CO2eq_LA[[#This Row],[País]],IFERROR(Emisiones_CO2_CO2eq_LA[[#This Row],[UCTUS (kilotoneladas CO₂e)]]-M465,0),0)</f>
        <v>0</v>
      </c>
      <c r="O466">
        <f>IF(A465=Emisiones_CO2_CO2eq_LA[[#This Row],[País]],IFERROR(((Emisiones_CO2_CO2eq_LA[[#This Row],[UCTUS (kilotoneladas CO₂e)]]-M465)/M465)*100,0),0)</f>
        <v>0</v>
      </c>
      <c r="P466">
        <v>-7.9218362282878401</v>
      </c>
      <c r="Q466">
        <v>600</v>
      </c>
      <c r="R466">
        <f>IF(A465=Emisiones_CO2_CO2eq_LA[[#This Row],[País]],IFERROR(Emisiones_CO2_CO2eq_LA[[#This Row],[Otras Quemas de Combustible (kilotoneladas CO₂e)]]-Q465,0),0)</f>
        <v>100</v>
      </c>
      <c r="S466">
        <f>IF(A465=Emisiones_CO2_CO2eq_LA[[#This Row],[País]],IFERROR(((Emisiones_CO2_CO2eq_LA[[#This Row],[Otras Quemas de Combustible (kilotoneladas CO₂e)]]-Q465)/Q465)*100,0),0)</f>
        <v>20</v>
      </c>
      <c r="T466">
        <v>0.19</v>
      </c>
      <c r="U466">
        <v>2200</v>
      </c>
      <c r="V466">
        <f>IF(A465=Emisiones_CO2_CO2eq_LA[[#This Row],[País]],IFERROR(Emisiones_CO2_CO2eq_LA[[#This Row],[Transporte (kilotoneladas CO₂e)]]-U465,0),0)</f>
        <v>0</v>
      </c>
      <c r="W466">
        <f>IF(A465=Emisiones_CO2_CO2eq_LA[[#This Row],[País]],IFERROR(((Emisiones_CO2_CO2eq_LA[[#This Row],[Transporte (kilotoneladas CO₂e)]]-U465)/U465)*100,0),0)</f>
        <v>0</v>
      </c>
      <c r="X466">
        <v>0.682382133995037</v>
      </c>
      <c r="Y466">
        <v>500</v>
      </c>
      <c r="Z466">
        <f>IF(A465=Emisiones_CO2_CO2eq_LA[[#This Row],[País]],IFERROR(Emisiones_CO2_CO2eq_LA[[#This Row],[Manufactura y Construcción (kilotoneladas CO₂e)]]-Y465,0),0)</f>
        <v>0</v>
      </c>
      <c r="AA466">
        <f>IF(A465=Emisiones_CO2_CO2eq_LA[[#This Row],[País]],IFERROR(((Emisiones_CO2_CO2eq_LA[[#This Row],[Manufactura y Construcción (kilotoneladas CO₂e)]]-Y465)/Y465)*100,0),0)</f>
        <v>0</v>
      </c>
      <c r="AB466">
        <v>0.155086848635235</v>
      </c>
      <c r="AC466">
        <v>0</v>
      </c>
      <c r="AD466">
        <f>IF(A465=Emisiones_CO2_CO2eq_LA[[#This Row],[País]],IFERROR(Emisiones_CO2_CO2eq_LA[[#This Row],[Emisiones Fugitivas (kilotoneladas CO₂e)]]-AC465,0),0)</f>
        <v>0</v>
      </c>
      <c r="AE466">
        <f>IF(A465=Emisiones_CO2_CO2eq_LA[[#This Row],[País]],IFERROR(((Emisiones_CO2_CO2eq_LA[[#This Row],[Emisiones Fugitivas (kilotoneladas CO₂e)]]-AC465)/AC465)*100,0),0)</f>
        <v>0</v>
      </c>
      <c r="AF466">
        <v>0</v>
      </c>
      <c r="AG466">
        <v>500</v>
      </c>
      <c r="AH466">
        <f>IF(A465=Emisiones_CO2_CO2eq_LA[[#This Row],[País]],IFERROR(Emisiones_CO2_CO2eq_LA[[#This Row],[Electricidad y Calor (kilotoneladas CO₂e)]]-AG465,0),0)</f>
        <v>400</v>
      </c>
      <c r="AI466">
        <f>IF(A465=Emisiones_CO2_CO2eq_LA[[#This Row],[País]],IFERROR(((Emisiones_CO2_CO2eq_LA[[#This Row],[Electricidad y Calor (kilotoneladas CO₂e)]]-AG465)/AG465)*100,0),0)</f>
        <v>400</v>
      </c>
      <c r="AJ466">
        <v>0.155086848635235</v>
      </c>
    </row>
    <row r="467" spans="1:36" x14ac:dyDescent="0.25">
      <c r="A467" t="s">
        <v>370</v>
      </c>
      <c r="B467" t="s">
        <v>370</v>
      </c>
      <c r="C467" t="s">
        <v>371</v>
      </c>
      <c r="D467">
        <v>1996</v>
      </c>
      <c r="E467">
        <v>600</v>
      </c>
      <c r="F467">
        <f>IF(A466=Emisiones_CO2_CO2eq_LA[[#This Row],[País]],IFERROR(Emisiones_CO2_CO2eq_LA[[#This Row],[Edificios (kilotoneladas CO₂e)]]-E466,0),0)</f>
        <v>0</v>
      </c>
      <c r="G467">
        <f>IF(A466=Emisiones_CO2_CO2eq_LA[[#This Row],[País]],IFERROR(((Emisiones_CO2_CO2eq_LA[[#This Row],[Edificios (kilotoneladas CO₂e)]]-E466)/E466)*100,0),0)</f>
        <v>0</v>
      </c>
      <c r="H467">
        <v>0.184785956267323</v>
      </c>
      <c r="I467">
        <v>310</v>
      </c>
      <c r="J467">
        <f>IF(A466=Emisiones_CO2_CO2eq_LA[[#This Row],[País]],IFERROR(Emisiones_CO2_CO2eq_LA[[#This Row],[Industria (kilotoneladas CO₂e)]]-I466,0),0)</f>
        <v>40</v>
      </c>
      <c r="K467">
        <f>IF(A466=Emisiones_CO2_CO2eq_LA[[#This Row],[País]],IFERROR(((Emisiones_CO2_CO2eq_LA[[#This Row],[Industria (kilotoneladas CO₂e)]]-I466)/I466)*100,0),0)</f>
        <v>14.814814814814813</v>
      </c>
      <c r="L467">
        <v>9.5472744071450497E-2</v>
      </c>
      <c r="M467">
        <v>-25550</v>
      </c>
      <c r="N467">
        <f>IF(A466=Emisiones_CO2_CO2eq_LA[[#This Row],[País]],IFERROR(Emisiones_CO2_CO2eq_LA[[#This Row],[UCTUS (kilotoneladas CO₂e)]]-M466,0),0)</f>
        <v>-10</v>
      </c>
      <c r="O467">
        <f>IF(A466=Emisiones_CO2_CO2eq_LA[[#This Row],[País]],IFERROR(((Emisiones_CO2_CO2eq_LA[[#This Row],[UCTUS (kilotoneladas CO₂e)]]-M466)/M466)*100,0),0)</f>
        <v>3.9154267815191858E-2</v>
      </c>
      <c r="P467">
        <v>-7.8688019710501997</v>
      </c>
      <c r="Q467">
        <v>600</v>
      </c>
      <c r="R467">
        <f>IF(A466=Emisiones_CO2_CO2eq_LA[[#This Row],[País]],IFERROR(Emisiones_CO2_CO2eq_LA[[#This Row],[Otras Quemas de Combustible (kilotoneladas CO₂e)]]-Q466,0),0)</f>
        <v>0</v>
      </c>
      <c r="S467">
        <f>IF(A466=Emisiones_CO2_CO2eq_LA[[#This Row],[País]],IFERROR(((Emisiones_CO2_CO2eq_LA[[#This Row],[Otras Quemas de Combustible (kilotoneladas CO₂e)]]-Q466)/Q466)*100,0),0)</f>
        <v>0</v>
      </c>
      <c r="T467">
        <v>0.18</v>
      </c>
      <c r="U467">
        <v>2300</v>
      </c>
      <c r="V467">
        <f>IF(A466=Emisiones_CO2_CO2eq_LA[[#This Row],[País]],IFERROR(Emisiones_CO2_CO2eq_LA[[#This Row],[Transporte (kilotoneladas CO₂e)]]-U466,0),0)</f>
        <v>100</v>
      </c>
      <c r="W467">
        <f>IF(A466=Emisiones_CO2_CO2eq_LA[[#This Row],[País]],IFERROR(((Emisiones_CO2_CO2eq_LA[[#This Row],[Transporte (kilotoneladas CO₂e)]]-U466)/U466)*100,0),0)</f>
        <v>4.5454545454545459</v>
      </c>
      <c r="X467">
        <v>0.70834616569140696</v>
      </c>
      <c r="Y467">
        <v>700</v>
      </c>
      <c r="Z467">
        <f>IF(A466=Emisiones_CO2_CO2eq_LA[[#This Row],[País]],IFERROR(Emisiones_CO2_CO2eq_LA[[#This Row],[Manufactura y Construcción (kilotoneladas CO₂e)]]-Y466,0),0)</f>
        <v>200</v>
      </c>
      <c r="AA467">
        <f>IF(A466=Emisiones_CO2_CO2eq_LA[[#This Row],[País]],IFERROR(((Emisiones_CO2_CO2eq_LA[[#This Row],[Manufactura y Construcción (kilotoneladas CO₂e)]]-Y466)/Y466)*100,0),0)</f>
        <v>40</v>
      </c>
      <c r="AB467">
        <v>0.21558361564521</v>
      </c>
      <c r="AC467">
        <v>0</v>
      </c>
      <c r="AD467">
        <f>IF(A466=Emisiones_CO2_CO2eq_LA[[#This Row],[País]],IFERROR(Emisiones_CO2_CO2eq_LA[[#This Row],[Emisiones Fugitivas (kilotoneladas CO₂e)]]-AC466,0),0)</f>
        <v>0</v>
      </c>
      <c r="AE467">
        <f>IF(A466=Emisiones_CO2_CO2eq_LA[[#This Row],[País]],IFERROR(((Emisiones_CO2_CO2eq_LA[[#This Row],[Emisiones Fugitivas (kilotoneladas CO₂e)]]-AC466)/AC466)*100,0),0)</f>
        <v>0</v>
      </c>
      <c r="AF467">
        <v>0</v>
      </c>
      <c r="AG467">
        <v>900</v>
      </c>
      <c r="AH467">
        <f>IF(A466=Emisiones_CO2_CO2eq_LA[[#This Row],[País]],IFERROR(Emisiones_CO2_CO2eq_LA[[#This Row],[Electricidad y Calor (kilotoneladas CO₂e)]]-AG466,0),0)</f>
        <v>400</v>
      </c>
      <c r="AI467">
        <f>IF(A466=Emisiones_CO2_CO2eq_LA[[#This Row],[País]],IFERROR(((Emisiones_CO2_CO2eq_LA[[#This Row],[Electricidad y Calor (kilotoneladas CO₂e)]]-AG466)/AG466)*100,0),0)</f>
        <v>80</v>
      </c>
      <c r="AJ467">
        <v>0.27717893440098501</v>
      </c>
    </row>
    <row r="468" spans="1:36" x14ac:dyDescent="0.25">
      <c r="A468" t="s">
        <v>370</v>
      </c>
      <c r="B468" t="s">
        <v>370</v>
      </c>
      <c r="C468" t="s">
        <v>371</v>
      </c>
      <c r="D468">
        <v>1997</v>
      </c>
      <c r="E468">
        <v>500</v>
      </c>
      <c r="F468">
        <f>IF(A467=Emisiones_CO2_CO2eq_LA[[#This Row],[País]],IFERROR(Emisiones_CO2_CO2eq_LA[[#This Row],[Edificios (kilotoneladas CO₂e)]]-E467,0),0)</f>
        <v>-100</v>
      </c>
      <c r="G468">
        <f>IF(A467=Emisiones_CO2_CO2eq_LA[[#This Row],[País]],IFERROR(((Emisiones_CO2_CO2eq_LA[[#This Row],[Edificios (kilotoneladas CO₂e)]]-E467)/E467)*100,0),0)</f>
        <v>-16.666666666666664</v>
      </c>
      <c r="H468">
        <v>0.15290519877675801</v>
      </c>
      <c r="I468">
        <v>350</v>
      </c>
      <c r="J468">
        <f>IF(A467=Emisiones_CO2_CO2eq_LA[[#This Row],[País]],IFERROR(Emisiones_CO2_CO2eq_LA[[#This Row],[Industria (kilotoneladas CO₂e)]]-I467,0),0)</f>
        <v>40</v>
      </c>
      <c r="K468">
        <f>IF(A467=Emisiones_CO2_CO2eq_LA[[#This Row],[País]],IFERROR(((Emisiones_CO2_CO2eq_LA[[#This Row],[Industria (kilotoneladas CO₂e)]]-I467)/I467)*100,0),0)</f>
        <v>12.903225806451612</v>
      </c>
      <c r="L468">
        <v>0.10703363914373</v>
      </c>
      <c r="M468">
        <v>-25550</v>
      </c>
      <c r="N468">
        <f>IF(A467=Emisiones_CO2_CO2eq_LA[[#This Row],[País]],IFERROR(Emisiones_CO2_CO2eq_LA[[#This Row],[UCTUS (kilotoneladas CO₂e)]]-M467,0),0)</f>
        <v>0</v>
      </c>
      <c r="O468">
        <f>IF(A467=Emisiones_CO2_CO2eq_LA[[#This Row],[País]],IFERROR(((Emisiones_CO2_CO2eq_LA[[#This Row],[UCTUS (kilotoneladas CO₂e)]]-M467)/M467)*100,0),0)</f>
        <v>0</v>
      </c>
      <c r="P468">
        <v>-7.8134556574923497</v>
      </c>
      <c r="Q468">
        <v>600</v>
      </c>
      <c r="R468">
        <f>IF(A467=Emisiones_CO2_CO2eq_LA[[#This Row],[País]],IFERROR(Emisiones_CO2_CO2eq_LA[[#This Row],[Otras Quemas de Combustible (kilotoneladas CO₂e)]]-Q467,0),0)</f>
        <v>0</v>
      </c>
      <c r="S468">
        <f>IF(A467=Emisiones_CO2_CO2eq_LA[[#This Row],[País]],IFERROR(((Emisiones_CO2_CO2eq_LA[[#This Row],[Otras Quemas de Combustible (kilotoneladas CO₂e)]]-Q467)/Q467)*100,0),0)</f>
        <v>0</v>
      </c>
      <c r="T468">
        <v>0.18</v>
      </c>
      <c r="U468">
        <v>2500</v>
      </c>
      <c r="V468">
        <f>IF(A467=Emisiones_CO2_CO2eq_LA[[#This Row],[País]],IFERROR(Emisiones_CO2_CO2eq_LA[[#This Row],[Transporte (kilotoneladas CO₂e)]]-U467,0),0)</f>
        <v>200</v>
      </c>
      <c r="W468">
        <f>IF(A467=Emisiones_CO2_CO2eq_LA[[#This Row],[País]],IFERROR(((Emisiones_CO2_CO2eq_LA[[#This Row],[Transporte (kilotoneladas CO₂e)]]-U467)/U467)*100,0),0)</f>
        <v>8.695652173913043</v>
      </c>
      <c r="X468">
        <v>0.76452599388379205</v>
      </c>
      <c r="Y468">
        <v>800</v>
      </c>
      <c r="Z468">
        <f>IF(A467=Emisiones_CO2_CO2eq_LA[[#This Row],[País]],IFERROR(Emisiones_CO2_CO2eq_LA[[#This Row],[Manufactura y Construcción (kilotoneladas CO₂e)]]-Y467,0),0)</f>
        <v>100</v>
      </c>
      <c r="AA468">
        <f>IF(A467=Emisiones_CO2_CO2eq_LA[[#This Row],[País]],IFERROR(((Emisiones_CO2_CO2eq_LA[[#This Row],[Manufactura y Construcción (kilotoneladas CO₂e)]]-Y467)/Y467)*100,0),0)</f>
        <v>14.285714285714285</v>
      </c>
      <c r="AB468">
        <v>0.24464831804281301</v>
      </c>
      <c r="AC468">
        <v>0</v>
      </c>
      <c r="AD468">
        <f>IF(A467=Emisiones_CO2_CO2eq_LA[[#This Row],[País]],IFERROR(Emisiones_CO2_CO2eq_LA[[#This Row],[Emisiones Fugitivas (kilotoneladas CO₂e)]]-AC467,0),0)</f>
        <v>0</v>
      </c>
      <c r="AE468">
        <f>IF(A467=Emisiones_CO2_CO2eq_LA[[#This Row],[País]],IFERROR(((Emisiones_CO2_CO2eq_LA[[#This Row],[Emisiones Fugitivas (kilotoneladas CO₂e)]]-AC467)/AC467)*100,0),0)</f>
        <v>0</v>
      </c>
      <c r="AF468">
        <v>0</v>
      </c>
      <c r="AG468">
        <v>700</v>
      </c>
      <c r="AH468">
        <f>IF(A467=Emisiones_CO2_CO2eq_LA[[#This Row],[País]],IFERROR(Emisiones_CO2_CO2eq_LA[[#This Row],[Electricidad y Calor (kilotoneladas CO₂e)]]-AG467,0),0)</f>
        <v>-200</v>
      </c>
      <c r="AI468">
        <f>IF(A467=Emisiones_CO2_CO2eq_LA[[#This Row],[País]],IFERROR(((Emisiones_CO2_CO2eq_LA[[#This Row],[Electricidad y Calor (kilotoneladas CO₂e)]]-AG467)/AG467)*100,0),0)</f>
        <v>-22.222222222222221</v>
      </c>
      <c r="AJ468">
        <v>0.214067278287461</v>
      </c>
    </row>
    <row r="469" spans="1:36" x14ac:dyDescent="0.25">
      <c r="A469" t="s">
        <v>370</v>
      </c>
      <c r="B469" t="s">
        <v>370</v>
      </c>
      <c r="C469" t="s">
        <v>371</v>
      </c>
      <c r="D469">
        <v>1998</v>
      </c>
      <c r="E469">
        <v>700</v>
      </c>
      <c r="F469">
        <f>IF(A468=Emisiones_CO2_CO2eq_LA[[#This Row],[País]],IFERROR(Emisiones_CO2_CO2eq_LA[[#This Row],[Edificios (kilotoneladas CO₂e)]]-E468,0),0)</f>
        <v>200</v>
      </c>
      <c r="G469">
        <f>IF(A468=Emisiones_CO2_CO2eq_LA[[#This Row],[País]],IFERROR(((Emisiones_CO2_CO2eq_LA[[#This Row],[Edificios (kilotoneladas CO₂e)]]-E468)/E468)*100,0),0)</f>
        <v>40</v>
      </c>
      <c r="H469">
        <v>0.21270130659374001</v>
      </c>
      <c r="I469">
        <v>390</v>
      </c>
      <c r="J469">
        <f>IF(A468=Emisiones_CO2_CO2eq_LA[[#This Row],[País]],IFERROR(Emisiones_CO2_CO2eq_LA[[#This Row],[Industria (kilotoneladas CO₂e)]]-I468,0),0)</f>
        <v>40</v>
      </c>
      <c r="K469">
        <f>IF(A468=Emisiones_CO2_CO2eq_LA[[#This Row],[País]],IFERROR(((Emisiones_CO2_CO2eq_LA[[#This Row],[Industria (kilotoneladas CO₂e)]]-I468)/I468)*100,0),0)</f>
        <v>11.428571428571429</v>
      </c>
      <c r="L469">
        <v>0.118505013673655</v>
      </c>
      <c r="M469">
        <v>-25540</v>
      </c>
      <c r="N469">
        <f>IF(A468=Emisiones_CO2_CO2eq_LA[[#This Row],[País]],IFERROR(Emisiones_CO2_CO2eq_LA[[#This Row],[UCTUS (kilotoneladas CO₂e)]]-M468,0),0)</f>
        <v>10</v>
      </c>
      <c r="O469">
        <f>IF(A468=Emisiones_CO2_CO2eq_LA[[#This Row],[País]],IFERROR(((Emisiones_CO2_CO2eq_LA[[#This Row],[UCTUS (kilotoneladas CO₂e)]]-M468)/M468)*100,0),0)</f>
        <v>-3.9138943248532287E-2</v>
      </c>
      <c r="P469">
        <v>-7.7605591005773302</v>
      </c>
      <c r="Q469">
        <v>600</v>
      </c>
      <c r="R469">
        <f>IF(A468=Emisiones_CO2_CO2eq_LA[[#This Row],[País]],IFERROR(Emisiones_CO2_CO2eq_LA[[#This Row],[Otras Quemas de Combustible (kilotoneladas CO₂e)]]-Q468,0),0)</f>
        <v>0</v>
      </c>
      <c r="S469">
        <f>IF(A468=Emisiones_CO2_CO2eq_LA[[#This Row],[País]],IFERROR(((Emisiones_CO2_CO2eq_LA[[#This Row],[Otras Quemas de Combustible (kilotoneladas CO₂e)]]-Q468)/Q468)*100,0),0)</f>
        <v>0</v>
      </c>
      <c r="T469">
        <v>0.18</v>
      </c>
      <c r="U469">
        <v>2700</v>
      </c>
      <c r="V469">
        <f>IF(A468=Emisiones_CO2_CO2eq_LA[[#This Row],[País]],IFERROR(Emisiones_CO2_CO2eq_LA[[#This Row],[Transporte (kilotoneladas CO₂e)]]-U468,0),0)</f>
        <v>200</v>
      </c>
      <c r="W469">
        <f>IF(A468=Emisiones_CO2_CO2eq_LA[[#This Row],[País]],IFERROR(((Emisiones_CO2_CO2eq_LA[[#This Row],[Transporte (kilotoneladas CO₂e)]]-U468)/U468)*100,0),0)</f>
        <v>8</v>
      </c>
      <c r="X469">
        <v>0.820419325432999</v>
      </c>
      <c r="Y469">
        <v>800</v>
      </c>
      <c r="Z469">
        <f>IF(A468=Emisiones_CO2_CO2eq_LA[[#This Row],[País]],IFERROR(Emisiones_CO2_CO2eq_LA[[#This Row],[Manufactura y Construcción (kilotoneladas CO₂e)]]-Y468,0),0)</f>
        <v>0</v>
      </c>
      <c r="AA469">
        <f>IF(A468=Emisiones_CO2_CO2eq_LA[[#This Row],[País]],IFERROR(((Emisiones_CO2_CO2eq_LA[[#This Row],[Manufactura y Construcción (kilotoneladas CO₂e)]]-Y468)/Y468)*100,0),0)</f>
        <v>0</v>
      </c>
      <c r="AB469">
        <v>0.24308720753570301</v>
      </c>
      <c r="AC469">
        <v>0</v>
      </c>
      <c r="AD469">
        <f>IF(A468=Emisiones_CO2_CO2eq_LA[[#This Row],[País]],IFERROR(Emisiones_CO2_CO2eq_LA[[#This Row],[Emisiones Fugitivas (kilotoneladas CO₂e)]]-AC468,0),0)</f>
        <v>0</v>
      </c>
      <c r="AE469">
        <f>IF(A468=Emisiones_CO2_CO2eq_LA[[#This Row],[País]],IFERROR(((Emisiones_CO2_CO2eq_LA[[#This Row],[Emisiones Fugitivas (kilotoneladas CO₂e)]]-AC468)/AC468)*100,0),0)</f>
        <v>0</v>
      </c>
      <c r="AF469">
        <v>0</v>
      </c>
      <c r="AG469">
        <v>600</v>
      </c>
      <c r="AH469">
        <f>IF(A468=Emisiones_CO2_CO2eq_LA[[#This Row],[País]],IFERROR(Emisiones_CO2_CO2eq_LA[[#This Row],[Electricidad y Calor (kilotoneladas CO₂e)]]-AG468,0),0)</f>
        <v>-100</v>
      </c>
      <c r="AI469">
        <f>IF(A468=Emisiones_CO2_CO2eq_LA[[#This Row],[País]],IFERROR(((Emisiones_CO2_CO2eq_LA[[#This Row],[Electricidad y Calor (kilotoneladas CO₂e)]]-AG468)/AG468)*100,0),0)</f>
        <v>-14.285714285714285</v>
      </c>
      <c r="AJ469">
        <v>0.18231540565177701</v>
      </c>
    </row>
    <row r="470" spans="1:36" x14ac:dyDescent="0.25">
      <c r="A470" t="s">
        <v>370</v>
      </c>
      <c r="B470" t="s">
        <v>370</v>
      </c>
      <c r="C470" t="s">
        <v>371</v>
      </c>
      <c r="D470">
        <v>1999</v>
      </c>
      <c r="E470">
        <v>600</v>
      </c>
      <c r="F470">
        <f>IF(A469=Emisiones_CO2_CO2eq_LA[[#This Row],[País]],IFERROR(Emisiones_CO2_CO2eq_LA[[#This Row],[Edificios (kilotoneladas CO₂e)]]-E469,0),0)</f>
        <v>-100</v>
      </c>
      <c r="G470">
        <f>IF(A469=Emisiones_CO2_CO2eq_LA[[#This Row],[País]],IFERROR(((Emisiones_CO2_CO2eq_LA[[#This Row],[Edificios (kilotoneladas CO₂e)]]-E469)/E469)*100,0),0)</f>
        <v>-14.285714285714285</v>
      </c>
      <c r="H470">
        <v>0.18137847642079799</v>
      </c>
      <c r="I470">
        <v>350</v>
      </c>
      <c r="J470">
        <f>IF(A469=Emisiones_CO2_CO2eq_LA[[#This Row],[País]],IFERROR(Emisiones_CO2_CO2eq_LA[[#This Row],[Industria (kilotoneladas CO₂e)]]-I469,0),0)</f>
        <v>-40</v>
      </c>
      <c r="K470">
        <f>IF(A469=Emisiones_CO2_CO2eq_LA[[#This Row],[País]],IFERROR(((Emisiones_CO2_CO2eq_LA[[#This Row],[Industria (kilotoneladas CO₂e)]]-I469)/I469)*100,0),0)</f>
        <v>-10.256410256410255</v>
      </c>
      <c r="L470">
        <v>0.105804111245465</v>
      </c>
      <c r="M470">
        <v>-25550</v>
      </c>
      <c r="N470">
        <f>IF(A469=Emisiones_CO2_CO2eq_LA[[#This Row],[País]],IFERROR(Emisiones_CO2_CO2eq_LA[[#This Row],[UCTUS (kilotoneladas CO₂e)]]-M469,0),0)</f>
        <v>-10</v>
      </c>
      <c r="O470">
        <f>IF(A469=Emisiones_CO2_CO2eq_LA[[#This Row],[País]],IFERROR(((Emisiones_CO2_CO2eq_LA[[#This Row],[UCTUS (kilotoneladas CO₂e)]]-M469)/M469)*100,0),0)</f>
        <v>3.9154267815191858E-2</v>
      </c>
      <c r="P470">
        <v>-7.7237001209189797</v>
      </c>
      <c r="Q470">
        <v>600</v>
      </c>
      <c r="R470">
        <f>IF(A469=Emisiones_CO2_CO2eq_LA[[#This Row],[País]],IFERROR(Emisiones_CO2_CO2eq_LA[[#This Row],[Otras Quemas de Combustible (kilotoneladas CO₂e)]]-Q469,0),0)</f>
        <v>0</v>
      </c>
      <c r="S470">
        <f>IF(A469=Emisiones_CO2_CO2eq_LA[[#This Row],[País]],IFERROR(((Emisiones_CO2_CO2eq_LA[[#This Row],[Otras Quemas de Combustible (kilotoneladas CO₂e)]]-Q469)/Q469)*100,0),0)</f>
        <v>0</v>
      </c>
      <c r="T470">
        <v>0.18</v>
      </c>
      <c r="U470">
        <v>2800</v>
      </c>
      <c r="V470">
        <f>IF(A469=Emisiones_CO2_CO2eq_LA[[#This Row],[País]],IFERROR(Emisiones_CO2_CO2eq_LA[[#This Row],[Transporte (kilotoneladas CO₂e)]]-U469,0),0)</f>
        <v>100</v>
      </c>
      <c r="W470">
        <f>IF(A469=Emisiones_CO2_CO2eq_LA[[#This Row],[País]],IFERROR(((Emisiones_CO2_CO2eq_LA[[#This Row],[Transporte (kilotoneladas CO₂e)]]-U469)/U469)*100,0),0)</f>
        <v>3.7037037037037033</v>
      </c>
      <c r="X470">
        <v>0.84643288996372401</v>
      </c>
      <c r="Y470">
        <v>800</v>
      </c>
      <c r="Z470">
        <f>IF(A469=Emisiones_CO2_CO2eq_LA[[#This Row],[País]],IFERROR(Emisiones_CO2_CO2eq_LA[[#This Row],[Manufactura y Construcción (kilotoneladas CO₂e)]]-Y469,0),0)</f>
        <v>0</v>
      </c>
      <c r="AA470">
        <f>IF(A469=Emisiones_CO2_CO2eq_LA[[#This Row],[País]],IFERROR(((Emisiones_CO2_CO2eq_LA[[#This Row],[Manufactura y Construcción (kilotoneladas CO₂e)]]-Y469)/Y469)*100,0),0)</f>
        <v>0</v>
      </c>
      <c r="AB470">
        <v>0.24183796856106399</v>
      </c>
      <c r="AC470">
        <v>0</v>
      </c>
      <c r="AD470">
        <f>IF(A469=Emisiones_CO2_CO2eq_LA[[#This Row],[País]],IFERROR(Emisiones_CO2_CO2eq_LA[[#This Row],[Emisiones Fugitivas (kilotoneladas CO₂e)]]-AC469,0),0)</f>
        <v>0</v>
      </c>
      <c r="AE470">
        <f>IF(A469=Emisiones_CO2_CO2eq_LA[[#This Row],[País]],IFERROR(((Emisiones_CO2_CO2eq_LA[[#This Row],[Emisiones Fugitivas (kilotoneladas CO₂e)]]-AC469)/AC469)*100,0),0)</f>
        <v>0</v>
      </c>
      <c r="AF470">
        <v>0</v>
      </c>
      <c r="AG470">
        <v>1600</v>
      </c>
      <c r="AH470">
        <f>IF(A469=Emisiones_CO2_CO2eq_LA[[#This Row],[País]],IFERROR(Emisiones_CO2_CO2eq_LA[[#This Row],[Electricidad y Calor (kilotoneladas CO₂e)]]-AG469,0),0)</f>
        <v>1000</v>
      </c>
      <c r="AI470">
        <f>IF(A469=Emisiones_CO2_CO2eq_LA[[#This Row],[País]],IFERROR(((Emisiones_CO2_CO2eq_LA[[#This Row],[Electricidad y Calor (kilotoneladas CO₂e)]]-AG469)/AG469)*100,0),0)</f>
        <v>166.66666666666669</v>
      </c>
      <c r="AJ470">
        <v>0.48367593712212797</v>
      </c>
    </row>
    <row r="471" spans="1:36" x14ac:dyDescent="0.25">
      <c r="A471" t="s">
        <v>370</v>
      </c>
      <c r="B471" t="s">
        <v>370</v>
      </c>
      <c r="C471" t="s">
        <v>371</v>
      </c>
      <c r="D471">
        <v>2000</v>
      </c>
      <c r="E471">
        <v>600</v>
      </c>
      <c r="F471">
        <f>IF(A470=Emisiones_CO2_CO2eq_LA[[#This Row],[País]],IFERROR(Emisiones_CO2_CO2eq_LA[[#This Row],[Edificios (kilotoneladas CO₂e)]]-E470,0),0)</f>
        <v>0</v>
      </c>
      <c r="G471">
        <f>IF(A470=Emisiones_CO2_CO2eq_LA[[#This Row],[País]],IFERROR(((Emisiones_CO2_CO2eq_LA[[#This Row],[Edificios (kilotoneladas CO₂e)]]-E470)/E470)*100,0),0)</f>
        <v>0</v>
      </c>
      <c r="H471">
        <v>0.180722891566265</v>
      </c>
      <c r="I471">
        <v>310</v>
      </c>
      <c r="J471">
        <f>IF(A470=Emisiones_CO2_CO2eq_LA[[#This Row],[País]],IFERROR(Emisiones_CO2_CO2eq_LA[[#This Row],[Industria (kilotoneladas CO₂e)]]-I470,0),0)</f>
        <v>-40</v>
      </c>
      <c r="K471">
        <f>IF(A470=Emisiones_CO2_CO2eq_LA[[#This Row],[País]],IFERROR(((Emisiones_CO2_CO2eq_LA[[#This Row],[Industria (kilotoneladas CO₂e)]]-I470)/I470)*100,0),0)</f>
        <v>-11.428571428571429</v>
      </c>
      <c r="L471">
        <v>9.3373493975903596E-2</v>
      </c>
      <c r="M471">
        <v>-25550</v>
      </c>
      <c r="N471">
        <f>IF(A470=Emisiones_CO2_CO2eq_LA[[#This Row],[País]],IFERROR(Emisiones_CO2_CO2eq_LA[[#This Row],[UCTUS (kilotoneladas CO₂e)]]-M470,0),0)</f>
        <v>0</v>
      </c>
      <c r="O471">
        <f>IF(A470=Emisiones_CO2_CO2eq_LA[[#This Row],[País]],IFERROR(((Emisiones_CO2_CO2eq_LA[[#This Row],[UCTUS (kilotoneladas CO₂e)]]-M470)/M470)*100,0),0)</f>
        <v>0</v>
      </c>
      <c r="P471">
        <v>-7.6957831325301198</v>
      </c>
      <c r="Q471">
        <v>600</v>
      </c>
      <c r="R471">
        <f>IF(A470=Emisiones_CO2_CO2eq_LA[[#This Row],[País]],IFERROR(Emisiones_CO2_CO2eq_LA[[#This Row],[Otras Quemas de Combustible (kilotoneladas CO₂e)]]-Q470,0),0)</f>
        <v>0</v>
      </c>
      <c r="S471">
        <f>IF(A470=Emisiones_CO2_CO2eq_LA[[#This Row],[País]],IFERROR(((Emisiones_CO2_CO2eq_LA[[#This Row],[Otras Quemas de Combustible (kilotoneladas CO₂e)]]-Q470)/Q470)*100,0),0)</f>
        <v>0</v>
      </c>
      <c r="T471">
        <v>0.18</v>
      </c>
      <c r="U471">
        <v>2400</v>
      </c>
      <c r="V471">
        <f>IF(A470=Emisiones_CO2_CO2eq_LA[[#This Row],[País]],IFERROR(Emisiones_CO2_CO2eq_LA[[#This Row],[Transporte (kilotoneladas CO₂e)]]-U470,0),0)</f>
        <v>-400</v>
      </c>
      <c r="W471">
        <f>IF(A470=Emisiones_CO2_CO2eq_LA[[#This Row],[País]],IFERROR(((Emisiones_CO2_CO2eq_LA[[#This Row],[Transporte (kilotoneladas CO₂e)]]-U470)/U470)*100,0),0)</f>
        <v>-14.285714285714285</v>
      </c>
      <c r="X471">
        <v>0.72289156626506001</v>
      </c>
      <c r="Y471">
        <v>700</v>
      </c>
      <c r="Z471">
        <f>IF(A470=Emisiones_CO2_CO2eq_LA[[#This Row],[País]],IFERROR(Emisiones_CO2_CO2eq_LA[[#This Row],[Manufactura y Construcción (kilotoneladas CO₂e)]]-Y470,0),0)</f>
        <v>-100</v>
      </c>
      <c r="AA471">
        <f>IF(A470=Emisiones_CO2_CO2eq_LA[[#This Row],[País]],IFERROR(((Emisiones_CO2_CO2eq_LA[[#This Row],[Manufactura y Construcción (kilotoneladas CO₂e)]]-Y470)/Y470)*100,0),0)</f>
        <v>-12.5</v>
      </c>
      <c r="AB471">
        <v>0.210843373493975</v>
      </c>
      <c r="AC471">
        <v>0</v>
      </c>
      <c r="AD471">
        <f>IF(A470=Emisiones_CO2_CO2eq_LA[[#This Row],[País]],IFERROR(Emisiones_CO2_CO2eq_LA[[#This Row],[Emisiones Fugitivas (kilotoneladas CO₂e)]]-AC470,0),0)</f>
        <v>0</v>
      </c>
      <c r="AE471">
        <f>IF(A470=Emisiones_CO2_CO2eq_LA[[#This Row],[País]],IFERROR(((Emisiones_CO2_CO2eq_LA[[#This Row],[Emisiones Fugitivas (kilotoneladas CO₂e)]]-AC470)/AC470)*100,0),0)</f>
        <v>0</v>
      </c>
      <c r="AF471">
        <v>0</v>
      </c>
      <c r="AG471">
        <v>700</v>
      </c>
      <c r="AH471">
        <f>IF(A470=Emisiones_CO2_CO2eq_LA[[#This Row],[País]],IFERROR(Emisiones_CO2_CO2eq_LA[[#This Row],[Electricidad y Calor (kilotoneladas CO₂e)]]-AG470,0),0)</f>
        <v>-900</v>
      </c>
      <c r="AI471">
        <f>IF(A470=Emisiones_CO2_CO2eq_LA[[#This Row],[País]],IFERROR(((Emisiones_CO2_CO2eq_LA[[#This Row],[Electricidad y Calor (kilotoneladas CO₂e)]]-AG470)/AG470)*100,0),0)</f>
        <v>-56.25</v>
      </c>
      <c r="AJ471">
        <v>0.210843373493975</v>
      </c>
    </row>
    <row r="472" spans="1:36" x14ac:dyDescent="0.25">
      <c r="A472" t="s">
        <v>370</v>
      </c>
      <c r="B472" t="s">
        <v>370</v>
      </c>
      <c r="C472" t="s">
        <v>371</v>
      </c>
      <c r="D472">
        <v>2001</v>
      </c>
      <c r="E472">
        <v>600</v>
      </c>
      <c r="F472">
        <f>IF(A471=Emisiones_CO2_CO2eq_LA[[#This Row],[País]],IFERROR(Emisiones_CO2_CO2eq_LA[[#This Row],[Edificios (kilotoneladas CO₂e)]]-E471,0),0)</f>
        <v>0</v>
      </c>
      <c r="G472">
        <f>IF(A471=Emisiones_CO2_CO2eq_LA[[#This Row],[País]],IFERROR(((Emisiones_CO2_CO2eq_LA[[#This Row],[Edificios (kilotoneladas CO₂e)]]-E471)/E471)*100,0),0)</f>
        <v>0</v>
      </c>
      <c r="H472">
        <v>0.180451127819548</v>
      </c>
      <c r="I472">
        <v>450</v>
      </c>
      <c r="J472">
        <f>IF(A471=Emisiones_CO2_CO2eq_LA[[#This Row],[País]],IFERROR(Emisiones_CO2_CO2eq_LA[[#This Row],[Industria (kilotoneladas CO₂e)]]-I471,0),0)</f>
        <v>140</v>
      </c>
      <c r="K472">
        <f>IF(A471=Emisiones_CO2_CO2eq_LA[[#This Row],[País]],IFERROR(((Emisiones_CO2_CO2eq_LA[[#This Row],[Industria (kilotoneladas CO₂e)]]-I471)/I471)*100,0),0)</f>
        <v>45.161290322580641</v>
      </c>
      <c r="L472">
        <v>0.13533834586466101</v>
      </c>
      <c r="M472">
        <v>-13890</v>
      </c>
      <c r="N472">
        <f>IF(A471=Emisiones_CO2_CO2eq_LA[[#This Row],[País]],IFERROR(Emisiones_CO2_CO2eq_LA[[#This Row],[UCTUS (kilotoneladas CO₂e)]]-M471,0),0)</f>
        <v>11660</v>
      </c>
      <c r="O472">
        <f>IF(A471=Emisiones_CO2_CO2eq_LA[[#This Row],[País]],IFERROR(((Emisiones_CO2_CO2eq_LA[[#This Row],[UCTUS (kilotoneladas CO₂e)]]-M471)/M471)*100,0),0)</f>
        <v>-45.636007827788646</v>
      </c>
      <c r="P472">
        <v>-4.17744360902255</v>
      </c>
      <c r="Q472">
        <v>500</v>
      </c>
      <c r="R472">
        <f>IF(A471=Emisiones_CO2_CO2eq_LA[[#This Row],[País]],IFERROR(Emisiones_CO2_CO2eq_LA[[#This Row],[Otras Quemas de Combustible (kilotoneladas CO₂e)]]-Q471,0),0)</f>
        <v>-100</v>
      </c>
      <c r="S472">
        <f>IF(A471=Emisiones_CO2_CO2eq_LA[[#This Row],[País]],IFERROR(((Emisiones_CO2_CO2eq_LA[[#This Row],[Otras Quemas de Combustible (kilotoneladas CO₂e)]]-Q471)/Q471)*100,0),0)</f>
        <v>-16.666666666666664</v>
      </c>
      <c r="T472">
        <v>0.15</v>
      </c>
      <c r="U472">
        <v>2400</v>
      </c>
      <c r="V472">
        <f>IF(A471=Emisiones_CO2_CO2eq_LA[[#This Row],[País]],IFERROR(Emisiones_CO2_CO2eq_LA[[#This Row],[Transporte (kilotoneladas CO₂e)]]-U471,0),0)</f>
        <v>0</v>
      </c>
      <c r="W472">
        <f>IF(A471=Emisiones_CO2_CO2eq_LA[[#This Row],[País]],IFERROR(((Emisiones_CO2_CO2eq_LA[[#This Row],[Transporte (kilotoneladas CO₂e)]]-U471)/U471)*100,0),0)</f>
        <v>0</v>
      </c>
      <c r="X472">
        <v>0.721804511278195</v>
      </c>
      <c r="Y472">
        <v>600</v>
      </c>
      <c r="Z472">
        <f>IF(A471=Emisiones_CO2_CO2eq_LA[[#This Row],[País]],IFERROR(Emisiones_CO2_CO2eq_LA[[#This Row],[Manufactura y Construcción (kilotoneladas CO₂e)]]-Y471,0),0)</f>
        <v>-100</v>
      </c>
      <c r="AA472">
        <f>IF(A471=Emisiones_CO2_CO2eq_LA[[#This Row],[País]],IFERROR(((Emisiones_CO2_CO2eq_LA[[#This Row],[Manufactura y Construcción (kilotoneladas CO₂e)]]-Y471)/Y471)*100,0),0)</f>
        <v>-14.285714285714285</v>
      </c>
      <c r="AB472">
        <v>0.180451127819548</v>
      </c>
      <c r="AC472">
        <v>0</v>
      </c>
      <c r="AD472">
        <f>IF(A471=Emisiones_CO2_CO2eq_LA[[#This Row],[País]],IFERROR(Emisiones_CO2_CO2eq_LA[[#This Row],[Emisiones Fugitivas (kilotoneladas CO₂e)]]-AC471,0),0)</f>
        <v>0</v>
      </c>
      <c r="AE472">
        <f>IF(A471=Emisiones_CO2_CO2eq_LA[[#This Row],[País]],IFERROR(((Emisiones_CO2_CO2eq_LA[[#This Row],[Emisiones Fugitivas (kilotoneladas CO₂e)]]-AC471)/AC471)*100,0),0)</f>
        <v>0</v>
      </c>
      <c r="AF472">
        <v>0</v>
      </c>
      <c r="AG472">
        <v>300</v>
      </c>
      <c r="AH472">
        <f>IF(A471=Emisiones_CO2_CO2eq_LA[[#This Row],[País]],IFERROR(Emisiones_CO2_CO2eq_LA[[#This Row],[Electricidad y Calor (kilotoneladas CO₂e)]]-AG471,0),0)</f>
        <v>-400</v>
      </c>
      <c r="AI472">
        <f>IF(A471=Emisiones_CO2_CO2eq_LA[[#This Row],[País]],IFERROR(((Emisiones_CO2_CO2eq_LA[[#This Row],[Electricidad y Calor (kilotoneladas CO₂e)]]-AG471)/AG471)*100,0),0)</f>
        <v>-57.142857142857139</v>
      </c>
      <c r="AJ472">
        <v>9.0225563909774403E-2</v>
      </c>
    </row>
    <row r="473" spans="1:36" x14ac:dyDescent="0.25">
      <c r="A473" t="s">
        <v>370</v>
      </c>
      <c r="B473" t="s">
        <v>370</v>
      </c>
      <c r="C473" t="s">
        <v>371</v>
      </c>
      <c r="D473">
        <v>2002</v>
      </c>
      <c r="E473">
        <v>600</v>
      </c>
      <c r="F473">
        <f>IF(A472=Emisiones_CO2_CO2eq_LA[[#This Row],[País]],IFERROR(Emisiones_CO2_CO2eq_LA[[#This Row],[Edificios (kilotoneladas CO₂e)]]-E472,0),0)</f>
        <v>0</v>
      </c>
      <c r="G473">
        <f>IF(A472=Emisiones_CO2_CO2eq_LA[[#This Row],[País]],IFERROR(((Emisiones_CO2_CO2eq_LA[[#This Row],[Edificios (kilotoneladas CO₂e)]]-E472)/E472)*100,0),0)</f>
        <v>0</v>
      </c>
      <c r="H473">
        <v>0.180396873120865</v>
      </c>
      <c r="I473">
        <v>440</v>
      </c>
      <c r="J473">
        <f>IF(A472=Emisiones_CO2_CO2eq_LA[[#This Row],[País]],IFERROR(Emisiones_CO2_CO2eq_LA[[#This Row],[Industria (kilotoneladas CO₂e)]]-I472,0),0)</f>
        <v>-10</v>
      </c>
      <c r="K473">
        <f>IF(A472=Emisiones_CO2_CO2eq_LA[[#This Row],[País]],IFERROR(((Emisiones_CO2_CO2eq_LA[[#This Row],[Industria (kilotoneladas CO₂e)]]-I472)/I472)*100,0),0)</f>
        <v>-2.2222222222222223</v>
      </c>
      <c r="L473">
        <v>0.132291040288634</v>
      </c>
      <c r="M473">
        <v>-13890</v>
      </c>
      <c r="N473">
        <f>IF(A472=Emisiones_CO2_CO2eq_LA[[#This Row],[País]],IFERROR(Emisiones_CO2_CO2eq_LA[[#This Row],[UCTUS (kilotoneladas CO₂e)]]-M472,0),0)</f>
        <v>0</v>
      </c>
      <c r="O473">
        <f>IF(A472=Emisiones_CO2_CO2eq_LA[[#This Row],[País]],IFERROR(((Emisiones_CO2_CO2eq_LA[[#This Row],[UCTUS (kilotoneladas CO₂e)]]-M472)/M472)*100,0),0)</f>
        <v>0</v>
      </c>
      <c r="P473">
        <v>-4.1761876127480404</v>
      </c>
      <c r="Q473">
        <v>500</v>
      </c>
      <c r="R473">
        <f>IF(A472=Emisiones_CO2_CO2eq_LA[[#This Row],[País]],IFERROR(Emisiones_CO2_CO2eq_LA[[#This Row],[Otras Quemas de Combustible (kilotoneladas CO₂e)]]-Q472,0),0)</f>
        <v>0</v>
      </c>
      <c r="S473">
        <f>IF(A472=Emisiones_CO2_CO2eq_LA[[#This Row],[País]],IFERROR(((Emisiones_CO2_CO2eq_LA[[#This Row],[Otras Quemas de Combustible (kilotoneladas CO₂e)]]-Q472)/Q472)*100,0),0)</f>
        <v>0</v>
      </c>
      <c r="T473">
        <v>0.15</v>
      </c>
      <c r="U473">
        <v>2200</v>
      </c>
      <c r="V473">
        <f>IF(A472=Emisiones_CO2_CO2eq_LA[[#This Row],[País]],IFERROR(Emisiones_CO2_CO2eq_LA[[#This Row],[Transporte (kilotoneladas CO₂e)]]-U472,0),0)</f>
        <v>-200</v>
      </c>
      <c r="W473">
        <f>IF(A472=Emisiones_CO2_CO2eq_LA[[#This Row],[País]],IFERROR(((Emisiones_CO2_CO2eq_LA[[#This Row],[Transporte (kilotoneladas CO₂e)]]-U472)/U472)*100,0),0)</f>
        <v>-8.3333333333333321</v>
      </c>
      <c r="X473">
        <v>0.66145520144317504</v>
      </c>
      <c r="Y473">
        <v>600</v>
      </c>
      <c r="Z473">
        <f>IF(A472=Emisiones_CO2_CO2eq_LA[[#This Row],[País]],IFERROR(Emisiones_CO2_CO2eq_LA[[#This Row],[Manufactura y Construcción (kilotoneladas CO₂e)]]-Y472,0),0)</f>
        <v>0</v>
      </c>
      <c r="AA473">
        <f>IF(A472=Emisiones_CO2_CO2eq_LA[[#This Row],[País]],IFERROR(((Emisiones_CO2_CO2eq_LA[[#This Row],[Manufactura y Construcción (kilotoneladas CO₂e)]]-Y472)/Y472)*100,0),0)</f>
        <v>0</v>
      </c>
      <c r="AB473">
        <v>0.180396873120865</v>
      </c>
      <c r="AC473">
        <v>0</v>
      </c>
      <c r="AD473">
        <f>IF(A472=Emisiones_CO2_CO2eq_LA[[#This Row],[País]],IFERROR(Emisiones_CO2_CO2eq_LA[[#This Row],[Emisiones Fugitivas (kilotoneladas CO₂e)]]-AC472,0),0)</f>
        <v>0</v>
      </c>
      <c r="AE473">
        <f>IF(A472=Emisiones_CO2_CO2eq_LA[[#This Row],[País]],IFERROR(((Emisiones_CO2_CO2eq_LA[[#This Row],[Emisiones Fugitivas (kilotoneladas CO₂e)]]-AC472)/AC472)*100,0),0)</f>
        <v>0</v>
      </c>
      <c r="AF473">
        <v>0</v>
      </c>
      <c r="AG473">
        <v>200</v>
      </c>
      <c r="AH473">
        <f>IF(A472=Emisiones_CO2_CO2eq_LA[[#This Row],[País]],IFERROR(Emisiones_CO2_CO2eq_LA[[#This Row],[Electricidad y Calor (kilotoneladas CO₂e)]]-AG472,0),0)</f>
        <v>-100</v>
      </c>
      <c r="AI473">
        <f>IF(A472=Emisiones_CO2_CO2eq_LA[[#This Row],[País]],IFERROR(((Emisiones_CO2_CO2eq_LA[[#This Row],[Electricidad y Calor (kilotoneladas CO₂e)]]-AG472)/AG472)*100,0),0)</f>
        <v>-33.333333333333329</v>
      </c>
      <c r="AJ473">
        <v>6.0132291040288603E-2</v>
      </c>
    </row>
    <row r="474" spans="1:36" x14ac:dyDescent="0.25">
      <c r="A474" t="s">
        <v>370</v>
      </c>
      <c r="B474" t="s">
        <v>370</v>
      </c>
      <c r="C474" t="s">
        <v>371</v>
      </c>
      <c r="D474">
        <v>2003</v>
      </c>
      <c r="E474">
        <v>500</v>
      </c>
      <c r="F474">
        <f>IF(A473=Emisiones_CO2_CO2eq_LA[[#This Row],[País]],IFERROR(Emisiones_CO2_CO2eq_LA[[#This Row],[Edificios (kilotoneladas CO₂e)]]-E473,0),0)</f>
        <v>-100</v>
      </c>
      <c r="G474">
        <f>IF(A473=Emisiones_CO2_CO2eq_LA[[#This Row],[País]],IFERROR(((Emisiones_CO2_CO2eq_LA[[#This Row],[Edificios (kilotoneladas CO₂e)]]-E473)/E473)*100,0),0)</f>
        <v>-16.666666666666664</v>
      </c>
      <c r="H474">
        <v>0.15042117930204499</v>
      </c>
      <c r="I474">
        <v>460</v>
      </c>
      <c r="J474">
        <f>IF(A473=Emisiones_CO2_CO2eq_LA[[#This Row],[País]],IFERROR(Emisiones_CO2_CO2eq_LA[[#This Row],[Industria (kilotoneladas CO₂e)]]-I473,0),0)</f>
        <v>20</v>
      </c>
      <c r="K474">
        <f>IF(A473=Emisiones_CO2_CO2eq_LA[[#This Row],[País]],IFERROR(((Emisiones_CO2_CO2eq_LA[[#This Row],[Industria (kilotoneladas CO₂e)]]-I473)/I473)*100,0),0)</f>
        <v>4.5454545454545459</v>
      </c>
      <c r="L474">
        <v>0.138387484957882</v>
      </c>
      <c r="M474">
        <v>-13890</v>
      </c>
      <c r="N474">
        <f>IF(A473=Emisiones_CO2_CO2eq_LA[[#This Row],[País]],IFERROR(Emisiones_CO2_CO2eq_LA[[#This Row],[UCTUS (kilotoneladas CO₂e)]]-M473,0),0)</f>
        <v>0</v>
      </c>
      <c r="O474">
        <f>IF(A473=Emisiones_CO2_CO2eq_LA[[#This Row],[País]],IFERROR(((Emisiones_CO2_CO2eq_LA[[#This Row],[UCTUS (kilotoneladas CO₂e)]]-M473)/M473)*100,0),0)</f>
        <v>0</v>
      </c>
      <c r="P474">
        <v>-4.1787003610108302</v>
      </c>
      <c r="Q474">
        <v>500</v>
      </c>
      <c r="R474">
        <f>IF(A473=Emisiones_CO2_CO2eq_LA[[#This Row],[País]],IFERROR(Emisiones_CO2_CO2eq_LA[[#This Row],[Otras Quemas de Combustible (kilotoneladas CO₂e)]]-Q473,0),0)</f>
        <v>0</v>
      </c>
      <c r="S474">
        <f>IF(A473=Emisiones_CO2_CO2eq_LA[[#This Row],[País]],IFERROR(((Emisiones_CO2_CO2eq_LA[[#This Row],[Otras Quemas de Combustible (kilotoneladas CO₂e)]]-Q473)/Q473)*100,0),0)</f>
        <v>0</v>
      </c>
      <c r="T474">
        <v>0.15</v>
      </c>
      <c r="U474">
        <v>2100</v>
      </c>
      <c r="V474">
        <f>IF(A473=Emisiones_CO2_CO2eq_LA[[#This Row],[País]],IFERROR(Emisiones_CO2_CO2eq_LA[[#This Row],[Transporte (kilotoneladas CO₂e)]]-U473,0),0)</f>
        <v>-100</v>
      </c>
      <c r="W474">
        <f>IF(A473=Emisiones_CO2_CO2eq_LA[[#This Row],[País]],IFERROR(((Emisiones_CO2_CO2eq_LA[[#This Row],[Transporte (kilotoneladas CO₂e)]]-U473)/U473)*100,0),0)</f>
        <v>-4.5454545454545459</v>
      </c>
      <c r="X474">
        <v>0.63176895306859204</v>
      </c>
      <c r="Y474">
        <v>600</v>
      </c>
      <c r="Z474">
        <f>IF(A473=Emisiones_CO2_CO2eq_LA[[#This Row],[País]],IFERROR(Emisiones_CO2_CO2eq_LA[[#This Row],[Manufactura y Construcción (kilotoneladas CO₂e)]]-Y473,0),0)</f>
        <v>0</v>
      </c>
      <c r="AA474">
        <f>IF(A473=Emisiones_CO2_CO2eq_LA[[#This Row],[País]],IFERROR(((Emisiones_CO2_CO2eq_LA[[#This Row],[Manufactura y Construcción (kilotoneladas CO₂e)]]-Y473)/Y473)*100,0),0)</f>
        <v>0</v>
      </c>
      <c r="AB474">
        <v>0.180505415162454</v>
      </c>
      <c r="AC474">
        <v>0</v>
      </c>
      <c r="AD474">
        <f>IF(A473=Emisiones_CO2_CO2eq_LA[[#This Row],[País]],IFERROR(Emisiones_CO2_CO2eq_LA[[#This Row],[Emisiones Fugitivas (kilotoneladas CO₂e)]]-AC473,0),0)</f>
        <v>0</v>
      </c>
      <c r="AE474">
        <f>IF(A473=Emisiones_CO2_CO2eq_LA[[#This Row],[País]],IFERROR(((Emisiones_CO2_CO2eq_LA[[#This Row],[Emisiones Fugitivas (kilotoneladas CO₂e)]]-AC473)/AC473)*100,0),0)</f>
        <v>0</v>
      </c>
      <c r="AF474">
        <v>0</v>
      </c>
      <c r="AG474">
        <v>300</v>
      </c>
      <c r="AH474">
        <f>IF(A473=Emisiones_CO2_CO2eq_LA[[#This Row],[País]],IFERROR(Emisiones_CO2_CO2eq_LA[[#This Row],[Electricidad y Calor (kilotoneladas CO₂e)]]-AG473,0),0)</f>
        <v>100</v>
      </c>
      <c r="AI474">
        <f>IF(A473=Emisiones_CO2_CO2eq_LA[[#This Row],[País]],IFERROR(((Emisiones_CO2_CO2eq_LA[[#This Row],[Electricidad y Calor (kilotoneladas CO₂e)]]-AG473)/AG473)*100,0),0)</f>
        <v>50</v>
      </c>
      <c r="AJ474">
        <v>9.0252707581227401E-2</v>
      </c>
    </row>
    <row r="475" spans="1:36" x14ac:dyDescent="0.25">
      <c r="A475" t="s">
        <v>370</v>
      </c>
      <c r="B475" t="s">
        <v>370</v>
      </c>
      <c r="C475" t="s">
        <v>371</v>
      </c>
      <c r="D475">
        <v>2004</v>
      </c>
      <c r="E475">
        <v>500</v>
      </c>
      <c r="F475">
        <f>IF(A474=Emisiones_CO2_CO2eq_LA[[#This Row],[País]],IFERROR(Emisiones_CO2_CO2eq_LA[[#This Row],[Edificios (kilotoneladas CO₂e)]]-E474,0),0)</f>
        <v>0</v>
      </c>
      <c r="G475">
        <f>IF(A474=Emisiones_CO2_CO2eq_LA[[#This Row],[País]],IFERROR(((Emisiones_CO2_CO2eq_LA[[#This Row],[Edificios (kilotoneladas CO₂e)]]-E474)/E474)*100,0),0)</f>
        <v>0</v>
      </c>
      <c r="H475">
        <v>0.15055706112616599</v>
      </c>
      <c r="I475">
        <v>270</v>
      </c>
      <c r="J475">
        <f>IF(A474=Emisiones_CO2_CO2eq_LA[[#This Row],[País]],IFERROR(Emisiones_CO2_CO2eq_LA[[#This Row],[Industria (kilotoneladas CO₂e)]]-I474,0),0)</f>
        <v>-190</v>
      </c>
      <c r="K475">
        <f>IF(A474=Emisiones_CO2_CO2eq_LA[[#This Row],[País]],IFERROR(((Emisiones_CO2_CO2eq_LA[[#This Row],[Industria (kilotoneladas CO₂e)]]-I474)/I474)*100,0),0)</f>
        <v>-41.304347826086953</v>
      </c>
      <c r="L475">
        <v>8.1300813008130093E-2</v>
      </c>
      <c r="M475">
        <v>-13890</v>
      </c>
      <c r="N475">
        <f>IF(A474=Emisiones_CO2_CO2eq_LA[[#This Row],[País]],IFERROR(Emisiones_CO2_CO2eq_LA[[#This Row],[UCTUS (kilotoneladas CO₂e)]]-M474,0),0)</f>
        <v>0</v>
      </c>
      <c r="O475">
        <f>IF(A474=Emisiones_CO2_CO2eq_LA[[#This Row],[País]],IFERROR(((Emisiones_CO2_CO2eq_LA[[#This Row],[UCTUS (kilotoneladas CO₂e)]]-M474)/M474)*100,0),0)</f>
        <v>0</v>
      </c>
      <c r="P475">
        <v>-4.1824751580849098</v>
      </c>
      <c r="Q475">
        <v>500</v>
      </c>
      <c r="R475">
        <f>IF(A474=Emisiones_CO2_CO2eq_LA[[#This Row],[País]],IFERROR(Emisiones_CO2_CO2eq_LA[[#This Row],[Otras Quemas de Combustible (kilotoneladas CO₂e)]]-Q474,0),0)</f>
        <v>0</v>
      </c>
      <c r="S475">
        <f>IF(A474=Emisiones_CO2_CO2eq_LA[[#This Row],[País]],IFERROR(((Emisiones_CO2_CO2eq_LA[[#This Row],[Otras Quemas de Combustible (kilotoneladas CO₂e)]]-Q474)/Q474)*100,0),0)</f>
        <v>0</v>
      </c>
      <c r="T475">
        <v>0.15</v>
      </c>
      <c r="U475">
        <v>2200</v>
      </c>
      <c r="V475">
        <f>IF(A474=Emisiones_CO2_CO2eq_LA[[#This Row],[País]],IFERROR(Emisiones_CO2_CO2eq_LA[[#This Row],[Transporte (kilotoneladas CO₂e)]]-U474,0),0)</f>
        <v>100</v>
      </c>
      <c r="W475">
        <f>IF(A474=Emisiones_CO2_CO2eq_LA[[#This Row],[País]],IFERROR(((Emisiones_CO2_CO2eq_LA[[#This Row],[Transporte (kilotoneladas CO₂e)]]-U474)/U474)*100,0),0)</f>
        <v>4.7619047619047619</v>
      </c>
      <c r="X475">
        <v>0.66245106895513395</v>
      </c>
      <c r="Y475">
        <v>600</v>
      </c>
      <c r="Z475">
        <f>IF(A474=Emisiones_CO2_CO2eq_LA[[#This Row],[País]],IFERROR(Emisiones_CO2_CO2eq_LA[[#This Row],[Manufactura y Construcción (kilotoneladas CO₂e)]]-Y474,0),0)</f>
        <v>0</v>
      </c>
      <c r="AA475">
        <f>IF(A474=Emisiones_CO2_CO2eq_LA[[#This Row],[País]],IFERROR(((Emisiones_CO2_CO2eq_LA[[#This Row],[Manufactura y Construcción (kilotoneladas CO₂e)]]-Y474)/Y474)*100,0),0)</f>
        <v>0</v>
      </c>
      <c r="AB475">
        <v>0.18066847335139999</v>
      </c>
      <c r="AC475">
        <v>0</v>
      </c>
      <c r="AD475">
        <f>IF(A474=Emisiones_CO2_CO2eq_LA[[#This Row],[País]],IFERROR(Emisiones_CO2_CO2eq_LA[[#This Row],[Emisiones Fugitivas (kilotoneladas CO₂e)]]-AC474,0),0)</f>
        <v>0</v>
      </c>
      <c r="AE475">
        <f>IF(A474=Emisiones_CO2_CO2eq_LA[[#This Row],[País]],IFERROR(((Emisiones_CO2_CO2eq_LA[[#This Row],[Emisiones Fugitivas (kilotoneladas CO₂e)]]-AC474)/AC474)*100,0),0)</f>
        <v>0</v>
      </c>
      <c r="AF475">
        <v>0</v>
      </c>
      <c r="AG475">
        <v>1300</v>
      </c>
      <c r="AH475">
        <f>IF(A474=Emisiones_CO2_CO2eq_LA[[#This Row],[País]],IFERROR(Emisiones_CO2_CO2eq_LA[[#This Row],[Electricidad y Calor (kilotoneladas CO₂e)]]-AG474,0),0)</f>
        <v>1000</v>
      </c>
      <c r="AI475">
        <f>IF(A474=Emisiones_CO2_CO2eq_LA[[#This Row],[País]],IFERROR(((Emisiones_CO2_CO2eq_LA[[#This Row],[Electricidad y Calor (kilotoneladas CO₂e)]]-AG474)/AG474)*100,0),0)</f>
        <v>333.33333333333337</v>
      </c>
      <c r="AJ475">
        <v>0.39144835892803298</v>
      </c>
    </row>
    <row r="476" spans="1:36" x14ac:dyDescent="0.25">
      <c r="A476" t="s">
        <v>370</v>
      </c>
      <c r="B476" t="s">
        <v>370</v>
      </c>
      <c r="C476" t="s">
        <v>371</v>
      </c>
      <c r="D476">
        <v>2005</v>
      </c>
      <c r="E476">
        <v>500</v>
      </c>
      <c r="F476">
        <f>IF(A475=Emisiones_CO2_CO2eq_LA[[#This Row],[País]],IFERROR(Emisiones_CO2_CO2eq_LA[[#This Row],[Edificios (kilotoneladas CO₂e)]]-E475,0),0)</f>
        <v>0</v>
      </c>
      <c r="G476">
        <f>IF(A475=Emisiones_CO2_CO2eq_LA[[#This Row],[País]],IFERROR(((Emisiones_CO2_CO2eq_LA[[#This Row],[Edificios (kilotoneladas CO₂e)]]-E475)/E475)*100,0),0)</f>
        <v>0</v>
      </c>
      <c r="H476">
        <v>0.15051173991571301</v>
      </c>
      <c r="I476">
        <v>260</v>
      </c>
      <c r="J476">
        <f>IF(A475=Emisiones_CO2_CO2eq_LA[[#This Row],[País]],IFERROR(Emisiones_CO2_CO2eq_LA[[#This Row],[Industria (kilotoneladas CO₂e)]]-I475,0),0)</f>
        <v>-10</v>
      </c>
      <c r="K476">
        <f>IF(A475=Emisiones_CO2_CO2eq_LA[[#This Row],[País]],IFERROR(((Emisiones_CO2_CO2eq_LA[[#This Row],[Industria (kilotoneladas CO₂e)]]-I475)/I475)*100,0),0)</f>
        <v>-3.7037037037037033</v>
      </c>
      <c r="L476">
        <v>7.8266104756170907E-2</v>
      </c>
      <c r="M476">
        <v>-13800</v>
      </c>
      <c r="N476">
        <f>IF(A475=Emisiones_CO2_CO2eq_LA[[#This Row],[País]],IFERROR(Emisiones_CO2_CO2eq_LA[[#This Row],[UCTUS (kilotoneladas CO₂e)]]-M475,0),0)</f>
        <v>90</v>
      </c>
      <c r="O476">
        <f>IF(A475=Emisiones_CO2_CO2eq_LA[[#This Row],[País]],IFERROR(((Emisiones_CO2_CO2eq_LA[[#This Row],[UCTUS (kilotoneladas CO₂e)]]-M475)/M475)*100,0),0)</f>
        <v>-0.64794816414686829</v>
      </c>
      <c r="P476">
        <v>-4.1541240216736899</v>
      </c>
      <c r="Q476">
        <v>500</v>
      </c>
      <c r="R476">
        <f>IF(A475=Emisiones_CO2_CO2eq_LA[[#This Row],[País]],IFERROR(Emisiones_CO2_CO2eq_LA[[#This Row],[Otras Quemas de Combustible (kilotoneladas CO₂e)]]-Q475,0),0)</f>
        <v>0</v>
      </c>
      <c r="S476">
        <f>IF(A475=Emisiones_CO2_CO2eq_LA[[#This Row],[País]],IFERROR(((Emisiones_CO2_CO2eq_LA[[#This Row],[Otras Quemas de Combustible (kilotoneladas CO₂e)]]-Q475)/Q475)*100,0),0)</f>
        <v>0</v>
      </c>
      <c r="T476">
        <v>0.15</v>
      </c>
      <c r="U476">
        <v>2300</v>
      </c>
      <c r="V476">
        <f>IF(A475=Emisiones_CO2_CO2eq_LA[[#This Row],[País]],IFERROR(Emisiones_CO2_CO2eq_LA[[#This Row],[Transporte (kilotoneladas CO₂e)]]-U475,0),0)</f>
        <v>100</v>
      </c>
      <c r="W476">
        <f>IF(A475=Emisiones_CO2_CO2eq_LA[[#This Row],[País]],IFERROR(((Emisiones_CO2_CO2eq_LA[[#This Row],[Transporte (kilotoneladas CO₂e)]]-U475)/U475)*100,0),0)</f>
        <v>4.5454545454545459</v>
      </c>
      <c r="X476">
        <v>0.69235400361228105</v>
      </c>
      <c r="Y476">
        <v>600</v>
      </c>
      <c r="Z476">
        <f>IF(A475=Emisiones_CO2_CO2eq_LA[[#This Row],[País]],IFERROR(Emisiones_CO2_CO2eq_LA[[#This Row],[Manufactura y Construcción (kilotoneladas CO₂e)]]-Y475,0),0)</f>
        <v>0</v>
      </c>
      <c r="AA476">
        <f>IF(A475=Emisiones_CO2_CO2eq_LA[[#This Row],[País]],IFERROR(((Emisiones_CO2_CO2eq_LA[[#This Row],[Manufactura y Construcción (kilotoneladas CO₂e)]]-Y475)/Y475)*100,0),0)</f>
        <v>0</v>
      </c>
      <c r="AB476">
        <v>0.180614087898856</v>
      </c>
      <c r="AC476">
        <v>0</v>
      </c>
      <c r="AD476">
        <f>IF(A475=Emisiones_CO2_CO2eq_LA[[#This Row],[País]],IFERROR(Emisiones_CO2_CO2eq_LA[[#This Row],[Emisiones Fugitivas (kilotoneladas CO₂e)]]-AC475,0),0)</f>
        <v>0</v>
      </c>
      <c r="AE476">
        <f>IF(A475=Emisiones_CO2_CO2eq_LA[[#This Row],[País]],IFERROR(((Emisiones_CO2_CO2eq_LA[[#This Row],[Emisiones Fugitivas (kilotoneladas CO₂e)]]-AC475)/AC475)*100,0),0)</f>
        <v>0</v>
      </c>
      <c r="AF476">
        <v>0</v>
      </c>
      <c r="AG476">
        <v>1200</v>
      </c>
      <c r="AH476">
        <f>IF(A475=Emisiones_CO2_CO2eq_LA[[#This Row],[País]],IFERROR(Emisiones_CO2_CO2eq_LA[[#This Row],[Electricidad y Calor (kilotoneladas CO₂e)]]-AG475,0),0)</f>
        <v>-100</v>
      </c>
      <c r="AI476">
        <f>IF(A475=Emisiones_CO2_CO2eq_LA[[#This Row],[País]],IFERROR(((Emisiones_CO2_CO2eq_LA[[#This Row],[Electricidad y Calor (kilotoneladas CO₂e)]]-AG475)/AG475)*100,0),0)</f>
        <v>-7.6923076923076925</v>
      </c>
      <c r="AJ476">
        <v>0.36122817579771199</v>
      </c>
    </row>
    <row r="477" spans="1:36" x14ac:dyDescent="0.25">
      <c r="A477" t="s">
        <v>370</v>
      </c>
      <c r="B477" t="s">
        <v>370</v>
      </c>
      <c r="C477" t="s">
        <v>371</v>
      </c>
      <c r="D477">
        <v>2006</v>
      </c>
      <c r="E477">
        <v>500</v>
      </c>
      <c r="F477">
        <f>IF(A476=Emisiones_CO2_CO2eq_LA[[#This Row],[País]],IFERROR(Emisiones_CO2_CO2eq_LA[[#This Row],[Edificios (kilotoneladas CO₂e)]]-E476,0),0)</f>
        <v>0</v>
      </c>
      <c r="G477">
        <f>IF(A476=Emisiones_CO2_CO2eq_LA[[#This Row],[País]],IFERROR(((Emisiones_CO2_CO2eq_LA[[#This Row],[Edificios (kilotoneladas CO₂e)]]-E476)/E476)*100,0),0)</f>
        <v>0</v>
      </c>
      <c r="H477">
        <v>0.150375939849624</v>
      </c>
      <c r="I477">
        <v>260</v>
      </c>
      <c r="J477">
        <f>IF(A476=Emisiones_CO2_CO2eq_LA[[#This Row],[País]],IFERROR(Emisiones_CO2_CO2eq_LA[[#This Row],[Industria (kilotoneladas CO₂e)]]-I476,0),0)</f>
        <v>0</v>
      </c>
      <c r="K477">
        <f>IF(A476=Emisiones_CO2_CO2eq_LA[[#This Row],[País]],IFERROR(((Emisiones_CO2_CO2eq_LA[[#This Row],[Industria (kilotoneladas CO₂e)]]-I476)/I476)*100,0),0)</f>
        <v>0</v>
      </c>
      <c r="L477">
        <v>7.8195488721804499E-2</v>
      </c>
      <c r="M477">
        <v>-19330</v>
      </c>
      <c r="N477">
        <f>IF(A476=Emisiones_CO2_CO2eq_LA[[#This Row],[País]],IFERROR(Emisiones_CO2_CO2eq_LA[[#This Row],[UCTUS (kilotoneladas CO₂e)]]-M476,0),0)</f>
        <v>-5530</v>
      </c>
      <c r="O477">
        <f>IF(A476=Emisiones_CO2_CO2eq_LA[[#This Row],[País]],IFERROR(((Emisiones_CO2_CO2eq_LA[[#This Row],[UCTUS (kilotoneladas CO₂e)]]-M476)/M476)*100,0),0)</f>
        <v>40.072463768115938</v>
      </c>
      <c r="P477">
        <v>-5.81353383458646</v>
      </c>
      <c r="Q477">
        <v>600</v>
      </c>
      <c r="R477">
        <f>IF(A476=Emisiones_CO2_CO2eq_LA[[#This Row],[País]],IFERROR(Emisiones_CO2_CO2eq_LA[[#This Row],[Otras Quemas de Combustible (kilotoneladas CO₂e)]]-Q476,0),0)</f>
        <v>100</v>
      </c>
      <c r="S477">
        <f>IF(A476=Emisiones_CO2_CO2eq_LA[[#This Row],[País]],IFERROR(((Emisiones_CO2_CO2eq_LA[[#This Row],[Otras Quemas de Combustible (kilotoneladas CO₂e)]]-Q476)/Q476)*100,0),0)</f>
        <v>20</v>
      </c>
      <c r="T477">
        <v>0.18</v>
      </c>
      <c r="U477">
        <v>2400</v>
      </c>
      <c r="V477">
        <f>IF(A476=Emisiones_CO2_CO2eq_LA[[#This Row],[País]],IFERROR(Emisiones_CO2_CO2eq_LA[[#This Row],[Transporte (kilotoneladas CO₂e)]]-U476,0),0)</f>
        <v>100</v>
      </c>
      <c r="W477">
        <f>IF(A476=Emisiones_CO2_CO2eq_LA[[#This Row],[País]],IFERROR(((Emisiones_CO2_CO2eq_LA[[#This Row],[Transporte (kilotoneladas CO₂e)]]-U476)/U476)*100,0),0)</f>
        <v>4.3478260869565215</v>
      </c>
      <c r="X477">
        <v>0.721804511278195</v>
      </c>
      <c r="Y477">
        <v>600</v>
      </c>
      <c r="Z477">
        <f>IF(A476=Emisiones_CO2_CO2eq_LA[[#This Row],[País]],IFERROR(Emisiones_CO2_CO2eq_LA[[#This Row],[Manufactura y Construcción (kilotoneladas CO₂e)]]-Y476,0),0)</f>
        <v>0</v>
      </c>
      <c r="AA477">
        <f>IF(A476=Emisiones_CO2_CO2eq_LA[[#This Row],[País]],IFERROR(((Emisiones_CO2_CO2eq_LA[[#This Row],[Manufactura y Construcción (kilotoneladas CO₂e)]]-Y476)/Y476)*100,0),0)</f>
        <v>0</v>
      </c>
      <c r="AB477">
        <v>0.180451127819548</v>
      </c>
      <c r="AC477">
        <v>0</v>
      </c>
      <c r="AD477">
        <f>IF(A476=Emisiones_CO2_CO2eq_LA[[#This Row],[País]],IFERROR(Emisiones_CO2_CO2eq_LA[[#This Row],[Emisiones Fugitivas (kilotoneladas CO₂e)]]-AC476,0),0)</f>
        <v>0</v>
      </c>
      <c r="AE477">
        <f>IF(A476=Emisiones_CO2_CO2eq_LA[[#This Row],[País]],IFERROR(((Emisiones_CO2_CO2eq_LA[[#This Row],[Emisiones Fugitivas (kilotoneladas CO₂e)]]-AC476)/AC476)*100,0),0)</f>
        <v>0</v>
      </c>
      <c r="AF477">
        <v>0</v>
      </c>
      <c r="AG477">
        <v>2000</v>
      </c>
      <c r="AH477">
        <f>IF(A476=Emisiones_CO2_CO2eq_LA[[#This Row],[País]],IFERROR(Emisiones_CO2_CO2eq_LA[[#This Row],[Electricidad y Calor (kilotoneladas CO₂e)]]-AG476,0),0)</f>
        <v>800</v>
      </c>
      <c r="AI477">
        <f>IF(A476=Emisiones_CO2_CO2eq_LA[[#This Row],[País]],IFERROR(((Emisiones_CO2_CO2eq_LA[[#This Row],[Electricidad y Calor (kilotoneladas CO₂e)]]-AG476)/AG476)*100,0),0)</f>
        <v>66.666666666666657</v>
      </c>
      <c r="AJ477">
        <v>0.60150375939849599</v>
      </c>
    </row>
    <row r="478" spans="1:36" x14ac:dyDescent="0.25">
      <c r="A478" t="s">
        <v>370</v>
      </c>
      <c r="B478" t="s">
        <v>370</v>
      </c>
      <c r="C478" t="s">
        <v>371</v>
      </c>
      <c r="D478">
        <v>2007</v>
      </c>
      <c r="E478">
        <v>500</v>
      </c>
      <c r="F478">
        <f>IF(A477=Emisiones_CO2_CO2eq_LA[[#This Row],[País]],IFERROR(Emisiones_CO2_CO2eq_LA[[#This Row],[Edificios (kilotoneladas CO₂e)]]-E477,0),0)</f>
        <v>0</v>
      </c>
      <c r="G478">
        <f>IF(A477=Emisiones_CO2_CO2eq_LA[[#This Row],[País]],IFERROR(((Emisiones_CO2_CO2eq_LA[[#This Row],[Edificios (kilotoneladas CO₂e)]]-E477)/E477)*100,0),0)</f>
        <v>0</v>
      </c>
      <c r="H478">
        <v>0.150060024009603</v>
      </c>
      <c r="I478">
        <v>260</v>
      </c>
      <c r="J478">
        <f>IF(A477=Emisiones_CO2_CO2eq_LA[[#This Row],[País]],IFERROR(Emisiones_CO2_CO2eq_LA[[#This Row],[Industria (kilotoneladas CO₂e)]]-I477,0),0)</f>
        <v>0</v>
      </c>
      <c r="K478">
        <f>IF(A477=Emisiones_CO2_CO2eq_LA[[#This Row],[País]],IFERROR(((Emisiones_CO2_CO2eq_LA[[#This Row],[Industria (kilotoneladas CO₂e)]]-I477)/I477)*100,0),0)</f>
        <v>0</v>
      </c>
      <c r="L478">
        <v>7.8031212484994006E-2</v>
      </c>
      <c r="M478">
        <v>-19330</v>
      </c>
      <c r="N478">
        <f>IF(A477=Emisiones_CO2_CO2eq_LA[[#This Row],[País]],IFERROR(Emisiones_CO2_CO2eq_LA[[#This Row],[UCTUS (kilotoneladas CO₂e)]]-M477,0),0)</f>
        <v>0</v>
      </c>
      <c r="O478">
        <f>IF(A477=Emisiones_CO2_CO2eq_LA[[#This Row],[País]],IFERROR(((Emisiones_CO2_CO2eq_LA[[#This Row],[UCTUS (kilotoneladas CO₂e)]]-M477)/M477)*100,0),0)</f>
        <v>0</v>
      </c>
      <c r="P478">
        <v>-5.8013205282112796</v>
      </c>
      <c r="Q478">
        <v>600</v>
      </c>
      <c r="R478">
        <f>IF(A477=Emisiones_CO2_CO2eq_LA[[#This Row],[País]],IFERROR(Emisiones_CO2_CO2eq_LA[[#This Row],[Otras Quemas de Combustible (kilotoneladas CO₂e)]]-Q477,0),0)</f>
        <v>0</v>
      </c>
      <c r="S478">
        <f>IF(A477=Emisiones_CO2_CO2eq_LA[[#This Row],[País]],IFERROR(((Emisiones_CO2_CO2eq_LA[[#This Row],[Otras Quemas de Combustible (kilotoneladas CO₂e)]]-Q477)/Q477)*100,0),0)</f>
        <v>0</v>
      </c>
      <c r="T478">
        <v>0.18</v>
      </c>
      <c r="U478">
        <v>2600</v>
      </c>
      <c r="V478">
        <f>IF(A477=Emisiones_CO2_CO2eq_LA[[#This Row],[País]],IFERROR(Emisiones_CO2_CO2eq_LA[[#This Row],[Transporte (kilotoneladas CO₂e)]]-U477,0),0)</f>
        <v>200</v>
      </c>
      <c r="W478">
        <f>IF(A477=Emisiones_CO2_CO2eq_LA[[#This Row],[País]],IFERROR(((Emisiones_CO2_CO2eq_LA[[#This Row],[Transporte (kilotoneladas CO₂e)]]-U477)/U477)*100,0),0)</f>
        <v>8.3333333333333321</v>
      </c>
      <c r="X478">
        <v>0.78031212484993995</v>
      </c>
      <c r="Y478">
        <v>600</v>
      </c>
      <c r="Z478">
        <f>IF(A477=Emisiones_CO2_CO2eq_LA[[#This Row],[País]],IFERROR(Emisiones_CO2_CO2eq_LA[[#This Row],[Manufactura y Construcción (kilotoneladas CO₂e)]]-Y477,0),0)</f>
        <v>0</v>
      </c>
      <c r="AA478">
        <f>IF(A477=Emisiones_CO2_CO2eq_LA[[#This Row],[País]],IFERROR(((Emisiones_CO2_CO2eq_LA[[#This Row],[Manufactura y Construcción (kilotoneladas CO₂e)]]-Y477)/Y477)*100,0),0)</f>
        <v>0</v>
      </c>
      <c r="AB478">
        <v>0.18007202881152401</v>
      </c>
      <c r="AC478">
        <v>0</v>
      </c>
      <c r="AD478">
        <f>IF(A477=Emisiones_CO2_CO2eq_LA[[#This Row],[País]],IFERROR(Emisiones_CO2_CO2eq_LA[[#This Row],[Emisiones Fugitivas (kilotoneladas CO₂e)]]-AC477,0),0)</f>
        <v>0</v>
      </c>
      <c r="AE478">
        <f>IF(A477=Emisiones_CO2_CO2eq_LA[[#This Row],[País]],IFERROR(((Emisiones_CO2_CO2eq_LA[[#This Row],[Emisiones Fugitivas (kilotoneladas CO₂e)]]-AC477)/AC477)*100,0),0)</f>
        <v>0</v>
      </c>
      <c r="AF478">
        <v>0</v>
      </c>
      <c r="AG478">
        <v>1300</v>
      </c>
      <c r="AH478">
        <f>IF(A477=Emisiones_CO2_CO2eq_LA[[#This Row],[País]],IFERROR(Emisiones_CO2_CO2eq_LA[[#This Row],[Electricidad y Calor (kilotoneladas CO₂e)]]-AG477,0),0)</f>
        <v>-700</v>
      </c>
      <c r="AI478">
        <f>IF(A477=Emisiones_CO2_CO2eq_LA[[#This Row],[País]],IFERROR(((Emisiones_CO2_CO2eq_LA[[#This Row],[Electricidad y Calor (kilotoneladas CO₂e)]]-AG477)/AG477)*100,0),0)</f>
        <v>-35</v>
      </c>
      <c r="AJ478">
        <v>0.39015606242496997</v>
      </c>
    </row>
    <row r="479" spans="1:36" x14ac:dyDescent="0.25">
      <c r="A479" t="s">
        <v>370</v>
      </c>
      <c r="B479" t="s">
        <v>370</v>
      </c>
      <c r="C479" t="s">
        <v>371</v>
      </c>
      <c r="D479">
        <v>2008</v>
      </c>
      <c r="E479">
        <v>600</v>
      </c>
      <c r="F479">
        <f>IF(A478=Emisiones_CO2_CO2eq_LA[[#This Row],[País]],IFERROR(Emisiones_CO2_CO2eq_LA[[#This Row],[Edificios (kilotoneladas CO₂e)]]-E478,0),0)</f>
        <v>100</v>
      </c>
      <c r="G479">
        <f>IF(A478=Emisiones_CO2_CO2eq_LA[[#This Row],[País]],IFERROR(((Emisiones_CO2_CO2eq_LA[[#This Row],[Edificios (kilotoneladas CO₂e)]]-E478)/E478)*100,0),0)</f>
        <v>20</v>
      </c>
      <c r="H479">
        <v>0.179640718562874</v>
      </c>
      <c r="I479">
        <v>250</v>
      </c>
      <c r="J479">
        <f>IF(A478=Emisiones_CO2_CO2eq_LA[[#This Row],[País]],IFERROR(Emisiones_CO2_CO2eq_LA[[#This Row],[Industria (kilotoneladas CO₂e)]]-I478,0),0)</f>
        <v>-10</v>
      </c>
      <c r="K479">
        <f>IF(A478=Emisiones_CO2_CO2eq_LA[[#This Row],[País]],IFERROR(((Emisiones_CO2_CO2eq_LA[[#This Row],[Industria (kilotoneladas CO₂e)]]-I478)/I478)*100,0),0)</f>
        <v>-3.8461538461538463</v>
      </c>
      <c r="L479">
        <v>7.4850299401197598E-2</v>
      </c>
      <c r="M479">
        <v>-19320</v>
      </c>
      <c r="N479">
        <f>IF(A478=Emisiones_CO2_CO2eq_LA[[#This Row],[País]],IFERROR(Emisiones_CO2_CO2eq_LA[[#This Row],[UCTUS (kilotoneladas CO₂e)]]-M478,0),0)</f>
        <v>10</v>
      </c>
      <c r="O479">
        <f>IF(A478=Emisiones_CO2_CO2eq_LA[[#This Row],[País]],IFERROR(((Emisiones_CO2_CO2eq_LA[[#This Row],[UCTUS (kilotoneladas CO₂e)]]-M478)/M478)*100,0),0)</f>
        <v>-5.1733057423693739E-2</v>
      </c>
      <c r="P479">
        <v>-5.7844311377245496</v>
      </c>
      <c r="Q479">
        <v>600</v>
      </c>
      <c r="R479">
        <f>IF(A478=Emisiones_CO2_CO2eq_LA[[#This Row],[País]],IFERROR(Emisiones_CO2_CO2eq_LA[[#This Row],[Otras Quemas de Combustible (kilotoneladas CO₂e)]]-Q478,0),0)</f>
        <v>0</v>
      </c>
      <c r="S479">
        <f>IF(A478=Emisiones_CO2_CO2eq_LA[[#This Row],[País]],IFERROR(((Emisiones_CO2_CO2eq_LA[[#This Row],[Otras Quemas de Combustible (kilotoneladas CO₂e)]]-Q478)/Q478)*100,0),0)</f>
        <v>0</v>
      </c>
      <c r="T479">
        <v>0.18</v>
      </c>
      <c r="U479">
        <v>2700</v>
      </c>
      <c r="V479">
        <f>IF(A478=Emisiones_CO2_CO2eq_LA[[#This Row],[País]],IFERROR(Emisiones_CO2_CO2eq_LA[[#This Row],[Transporte (kilotoneladas CO₂e)]]-U478,0),0)</f>
        <v>100</v>
      </c>
      <c r="W479">
        <f>IF(A478=Emisiones_CO2_CO2eq_LA[[#This Row],[País]],IFERROR(((Emisiones_CO2_CO2eq_LA[[#This Row],[Transporte (kilotoneladas CO₂e)]]-U478)/U478)*100,0),0)</f>
        <v>3.8461538461538463</v>
      </c>
      <c r="X479">
        <v>0.80838323353293395</v>
      </c>
      <c r="Y479">
        <v>600</v>
      </c>
      <c r="Z479">
        <f>IF(A478=Emisiones_CO2_CO2eq_LA[[#This Row],[País]],IFERROR(Emisiones_CO2_CO2eq_LA[[#This Row],[Manufactura y Construcción (kilotoneladas CO₂e)]]-Y478,0),0)</f>
        <v>0</v>
      </c>
      <c r="AA479">
        <f>IF(A478=Emisiones_CO2_CO2eq_LA[[#This Row],[País]],IFERROR(((Emisiones_CO2_CO2eq_LA[[#This Row],[Manufactura y Construcción (kilotoneladas CO₂e)]]-Y478)/Y478)*100,0),0)</f>
        <v>0</v>
      </c>
      <c r="AB479">
        <v>0.179640718562874</v>
      </c>
      <c r="AC479">
        <v>0</v>
      </c>
      <c r="AD479">
        <f>IF(A478=Emisiones_CO2_CO2eq_LA[[#This Row],[País]],IFERROR(Emisiones_CO2_CO2eq_LA[[#This Row],[Emisiones Fugitivas (kilotoneladas CO₂e)]]-AC478,0),0)</f>
        <v>0</v>
      </c>
      <c r="AE479">
        <f>IF(A478=Emisiones_CO2_CO2eq_LA[[#This Row],[País]],IFERROR(((Emisiones_CO2_CO2eq_LA[[#This Row],[Emisiones Fugitivas (kilotoneladas CO₂e)]]-AC478)/AC478)*100,0),0)</f>
        <v>0</v>
      </c>
      <c r="AF479">
        <v>0</v>
      </c>
      <c r="AG479">
        <v>3000</v>
      </c>
      <c r="AH479">
        <f>IF(A478=Emisiones_CO2_CO2eq_LA[[#This Row],[País]],IFERROR(Emisiones_CO2_CO2eq_LA[[#This Row],[Electricidad y Calor (kilotoneladas CO₂e)]]-AG478,0),0)</f>
        <v>1700</v>
      </c>
      <c r="AI479">
        <f>IF(A478=Emisiones_CO2_CO2eq_LA[[#This Row],[País]],IFERROR(((Emisiones_CO2_CO2eq_LA[[#This Row],[Electricidad y Calor (kilotoneladas CO₂e)]]-AG478)/AG478)*100,0),0)</f>
        <v>130.76923076923077</v>
      </c>
      <c r="AJ479">
        <v>0.89820359281437101</v>
      </c>
    </row>
    <row r="480" spans="1:36" x14ac:dyDescent="0.25">
      <c r="A480" t="s">
        <v>370</v>
      </c>
      <c r="B480" t="s">
        <v>370</v>
      </c>
      <c r="C480" t="s">
        <v>371</v>
      </c>
      <c r="D480">
        <v>2009</v>
      </c>
      <c r="E480">
        <v>600</v>
      </c>
      <c r="F480">
        <f>IF(A479=Emisiones_CO2_CO2eq_LA[[#This Row],[País]],IFERROR(Emisiones_CO2_CO2eq_LA[[#This Row],[Edificios (kilotoneladas CO₂e)]]-E479,0),0)</f>
        <v>0</v>
      </c>
      <c r="G480">
        <f>IF(A479=Emisiones_CO2_CO2eq_LA[[#This Row],[País]],IFERROR(((Emisiones_CO2_CO2eq_LA[[#This Row],[Edificios (kilotoneladas CO₂e)]]-E479)/E479)*100,0),0)</f>
        <v>0</v>
      </c>
      <c r="H480">
        <v>0.17910447761194001</v>
      </c>
      <c r="I480">
        <v>420</v>
      </c>
      <c r="J480">
        <f>IF(A479=Emisiones_CO2_CO2eq_LA[[#This Row],[País]],IFERROR(Emisiones_CO2_CO2eq_LA[[#This Row],[Industria (kilotoneladas CO₂e)]]-I479,0),0)</f>
        <v>170</v>
      </c>
      <c r="K480">
        <f>IF(A479=Emisiones_CO2_CO2eq_LA[[#This Row],[País]],IFERROR(((Emisiones_CO2_CO2eq_LA[[#This Row],[Industria (kilotoneladas CO₂e)]]-I479)/I479)*100,0),0)</f>
        <v>68</v>
      </c>
      <c r="L480">
        <v>0.125373134328358</v>
      </c>
      <c r="M480">
        <v>-19320</v>
      </c>
      <c r="N480">
        <f>IF(A479=Emisiones_CO2_CO2eq_LA[[#This Row],[País]],IFERROR(Emisiones_CO2_CO2eq_LA[[#This Row],[UCTUS (kilotoneladas CO₂e)]]-M479,0),0)</f>
        <v>0</v>
      </c>
      <c r="O480">
        <f>IF(A479=Emisiones_CO2_CO2eq_LA[[#This Row],[País]],IFERROR(((Emisiones_CO2_CO2eq_LA[[#This Row],[UCTUS (kilotoneladas CO₂e)]]-M479)/M479)*100,0),0)</f>
        <v>0</v>
      </c>
      <c r="P480">
        <v>-5.7671641791044701</v>
      </c>
      <c r="Q480">
        <v>500</v>
      </c>
      <c r="R480">
        <f>IF(A479=Emisiones_CO2_CO2eq_LA[[#This Row],[País]],IFERROR(Emisiones_CO2_CO2eq_LA[[#This Row],[Otras Quemas de Combustible (kilotoneladas CO₂e)]]-Q479,0),0)</f>
        <v>-100</v>
      </c>
      <c r="S480">
        <f>IF(A479=Emisiones_CO2_CO2eq_LA[[#This Row],[País]],IFERROR(((Emisiones_CO2_CO2eq_LA[[#This Row],[Otras Quemas de Combustible (kilotoneladas CO₂e)]]-Q479)/Q479)*100,0),0)</f>
        <v>-16.666666666666664</v>
      </c>
      <c r="T480">
        <v>0.15</v>
      </c>
      <c r="U480">
        <v>2800</v>
      </c>
      <c r="V480">
        <f>IF(A479=Emisiones_CO2_CO2eq_LA[[#This Row],[País]],IFERROR(Emisiones_CO2_CO2eq_LA[[#This Row],[Transporte (kilotoneladas CO₂e)]]-U479,0),0)</f>
        <v>100</v>
      </c>
      <c r="W480">
        <f>IF(A479=Emisiones_CO2_CO2eq_LA[[#This Row],[País]],IFERROR(((Emisiones_CO2_CO2eq_LA[[#This Row],[Transporte (kilotoneladas CO₂e)]]-U479)/U479)*100,0),0)</f>
        <v>3.7037037037037033</v>
      </c>
      <c r="X480">
        <v>0.83582089552238803</v>
      </c>
      <c r="Y480">
        <v>600</v>
      </c>
      <c r="Z480">
        <f>IF(A479=Emisiones_CO2_CO2eq_LA[[#This Row],[País]],IFERROR(Emisiones_CO2_CO2eq_LA[[#This Row],[Manufactura y Construcción (kilotoneladas CO₂e)]]-Y479,0),0)</f>
        <v>0</v>
      </c>
      <c r="AA480">
        <f>IF(A479=Emisiones_CO2_CO2eq_LA[[#This Row],[País]],IFERROR(((Emisiones_CO2_CO2eq_LA[[#This Row],[Manufactura y Construcción (kilotoneladas CO₂e)]]-Y479)/Y479)*100,0),0)</f>
        <v>0</v>
      </c>
      <c r="AB480">
        <v>0.17910447761194001</v>
      </c>
      <c r="AC480">
        <v>0</v>
      </c>
      <c r="AD480">
        <f>IF(A479=Emisiones_CO2_CO2eq_LA[[#This Row],[País]],IFERROR(Emisiones_CO2_CO2eq_LA[[#This Row],[Emisiones Fugitivas (kilotoneladas CO₂e)]]-AC479,0),0)</f>
        <v>0</v>
      </c>
      <c r="AE480">
        <f>IF(A479=Emisiones_CO2_CO2eq_LA[[#This Row],[País]],IFERROR(((Emisiones_CO2_CO2eq_LA[[#This Row],[Emisiones Fugitivas (kilotoneladas CO₂e)]]-AC479)/AC479)*100,0),0)</f>
        <v>0</v>
      </c>
      <c r="AF480">
        <v>0</v>
      </c>
      <c r="AG480">
        <v>2800</v>
      </c>
      <c r="AH480">
        <f>IF(A479=Emisiones_CO2_CO2eq_LA[[#This Row],[País]],IFERROR(Emisiones_CO2_CO2eq_LA[[#This Row],[Electricidad y Calor (kilotoneladas CO₂e)]]-AG479,0),0)</f>
        <v>-200</v>
      </c>
      <c r="AI480">
        <f>IF(A479=Emisiones_CO2_CO2eq_LA[[#This Row],[País]],IFERROR(((Emisiones_CO2_CO2eq_LA[[#This Row],[Electricidad y Calor (kilotoneladas CO₂e)]]-AG479)/AG479)*100,0),0)</f>
        <v>-6.666666666666667</v>
      </c>
      <c r="AJ480">
        <v>0.83582089552238803</v>
      </c>
    </row>
    <row r="481" spans="1:36" x14ac:dyDescent="0.25">
      <c r="A481" t="s">
        <v>370</v>
      </c>
      <c r="B481" t="s">
        <v>370</v>
      </c>
      <c r="C481" t="s">
        <v>371</v>
      </c>
      <c r="D481">
        <v>2010</v>
      </c>
      <c r="E481">
        <v>600</v>
      </c>
      <c r="F481">
        <f>IF(A480=Emisiones_CO2_CO2eq_LA[[#This Row],[País]],IFERROR(Emisiones_CO2_CO2eq_LA[[#This Row],[Edificios (kilotoneladas CO₂e)]]-E480,0),0)</f>
        <v>0</v>
      </c>
      <c r="G481">
        <f>IF(A480=Emisiones_CO2_CO2eq_LA[[#This Row],[País]],IFERROR(((Emisiones_CO2_CO2eq_LA[[#This Row],[Edificios (kilotoneladas CO₂e)]]-E480)/E480)*100,0),0)</f>
        <v>0</v>
      </c>
      <c r="H481">
        <v>0.178624590651979</v>
      </c>
      <c r="I481">
        <v>330</v>
      </c>
      <c r="J481">
        <f>IF(A480=Emisiones_CO2_CO2eq_LA[[#This Row],[País]],IFERROR(Emisiones_CO2_CO2eq_LA[[#This Row],[Industria (kilotoneladas CO₂e)]]-I480,0),0)</f>
        <v>-90</v>
      </c>
      <c r="K481">
        <f>IF(A480=Emisiones_CO2_CO2eq_LA[[#This Row],[País]],IFERROR(((Emisiones_CO2_CO2eq_LA[[#This Row],[Industria (kilotoneladas CO₂e)]]-I480)/I480)*100,0),0)</f>
        <v>-21.428571428571427</v>
      </c>
      <c r="L481">
        <v>9.8243524858588796E-2</v>
      </c>
      <c r="M481">
        <v>-19330</v>
      </c>
      <c r="N481">
        <f>IF(A480=Emisiones_CO2_CO2eq_LA[[#This Row],[País]],IFERROR(Emisiones_CO2_CO2eq_LA[[#This Row],[UCTUS (kilotoneladas CO₂e)]]-M480,0),0)</f>
        <v>-10</v>
      </c>
      <c r="O481">
        <f>IF(A480=Emisiones_CO2_CO2eq_LA[[#This Row],[País]],IFERROR(((Emisiones_CO2_CO2eq_LA[[#This Row],[UCTUS (kilotoneladas CO₂e)]]-M480)/M480)*100,0),0)</f>
        <v>5.1759834368530024E-2</v>
      </c>
      <c r="P481">
        <v>-5.7546888955046098</v>
      </c>
      <c r="Q481">
        <v>500</v>
      </c>
      <c r="R481">
        <f>IF(A480=Emisiones_CO2_CO2eq_LA[[#This Row],[País]],IFERROR(Emisiones_CO2_CO2eq_LA[[#This Row],[Otras Quemas de Combustible (kilotoneladas CO₂e)]]-Q480,0),0)</f>
        <v>0</v>
      </c>
      <c r="S481">
        <f>IF(A480=Emisiones_CO2_CO2eq_LA[[#This Row],[País]],IFERROR(((Emisiones_CO2_CO2eq_LA[[#This Row],[Otras Quemas de Combustible (kilotoneladas CO₂e)]]-Q480)/Q480)*100,0),0)</f>
        <v>0</v>
      </c>
      <c r="T481">
        <v>0.15</v>
      </c>
      <c r="U481">
        <v>3100</v>
      </c>
      <c r="V481">
        <f>IF(A480=Emisiones_CO2_CO2eq_LA[[#This Row],[País]],IFERROR(Emisiones_CO2_CO2eq_LA[[#This Row],[Transporte (kilotoneladas CO₂e)]]-U480,0),0)</f>
        <v>300</v>
      </c>
      <c r="W481">
        <f>IF(A480=Emisiones_CO2_CO2eq_LA[[#This Row],[País]],IFERROR(((Emisiones_CO2_CO2eq_LA[[#This Row],[Transporte (kilotoneladas CO₂e)]]-U480)/U480)*100,0),0)</f>
        <v>10.714285714285714</v>
      </c>
      <c r="X481">
        <v>0.92289371836856204</v>
      </c>
      <c r="Y481">
        <v>500</v>
      </c>
      <c r="Z481">
        <f>IF(A480=Emisiones_CO2_CO2eq_LA[[#This Row],[País]],IFERROR(Emisiones_CO2_CO2eq_LA[[#This Row],[Manufactura y Construcción (kilotoneladas CO₂e)]]-Y480,0),0)</f>
        <v>-100</v>
      </c>
      <c r="AA481">
        <f>IF(A480=Emisiones_CO2_CO2eq_LA[[#This Row],[País]],IFERROR(((Emisiones_CO2_CO2eq_LA[[#This Row],[Manufactura y Construcción (kilotoneladas CO₂e)]]-Y480)/Y480)*100,0),0)</f>
        <v>-16.666666666666664</v>
      </c>
      <c r="AB481">
        <v>0.148853825543316</v>
      </c>
      <c r="AC481">
        <v>0</v>
      </c>
      <c r="AD481">
        <f>IF(A480=Emisiones_CO2_CO2eq_LA[[#This Row],[País]],IFERROR(Emisiones_CO2_CO2eq_LA[[#This Row],[Emisiones Fugitivas (kilotoneladas CO₂e)]]-AC480,0),0)</f>
        <v>0</v>
      </c>
      <c r="AE481">
        <f>IF(A480=Emisiones_CO2_CO2eq_LA[[#This Row],[País]],IFERROR(((Emisiones_CO2_CO2eq_LA[[#This Row],[Emisiones Fugitivas (kilotoneladas CO₂e)]]-AC480)/AC480)*100,0),0)</f>
        <v>0</v>
      </c>
      <c r="AF481">
        <v>0</v>
      </c>
      <c r="AG481">
        <v>1200</v>
      </c>
      <c r="AH481">
        <f>IF(A480=Emisiones_CO2_CO2eq_LA[[#This Row],[País]],IFERROR(Emisiones_CO2_CO2eq_LA[[#This Row],[Electricidad y Calor (kilotoneladas CO₂e)]]-AG480,0),0)</f>
        <v>-1600</v>
      </c>
      <c r="AI481">
        <f>IF(A480=Emisiones_CO2_CO2eq_LA[[#This Row],[País]],IFERROR(((Emisiones_CO2_CO2eq_LA[[#This Row],[Electricidad y Calor (kilotoneladas CO₂e)]]-AG480)/AG480)*100,0),0)</f>
        <v>-57.142857142857139</v>
      </c>
      <c r="AJ481">
        <v>0.357249181303959</v>
      </c>
    </row>
    <row r="482" spans="1:36" x14ac:dyDescent="0.25">
      <c r="A482" t="s">
        <v>370</v>
      </c>
      <c r="B482" t="s">
        <v>370</v>
      </c>
      <c r="C482" t="s">
        <v>371</v>
      </c>
      <c r="D482">
        <v>2011</v>
      </c>
      <c r="E482">
        <v>600</v>
      </c>
      <c r="F482">
        <f>IF(A481=Emisiones_CO2_CO2eq_LA[[#This Row],[País]],IFERROR(Emisiones_CO2_CO2eq_LA[[#This Row],[Edificios (kilotoneladas CO₂e)]]-E481,0),0)</f>
        <v>0</v>
      </c>
      <c r="G482">
        <f>IF(A481=Emisiones_CO2_CO2eq_LA[[#This Row],[País]],IFERROR(((Emisiones_CO2_CO2eq_LA[[#This Row],[Edificios (kilotoneladas CO₂e)]]-E481)/E481)*100,0),0)</f>
        <v>0</v>
      </c>
      <c r="H482">
        <v>0.17809439002671401</v>
      </c>
      <c r="I482">
        <v>380</v>
      </c>
      <c r="J482">
        <f>IF(A481=Emisiones_CO2_CO2eq_LA[[#This Row],[País]],IFERROR(Emisiones_CO2_CO2eq_LA[[#This Row],[Industria (kilotoneladas CO₂e)]]-I481,0),0)</f>
        <v>50</v>
      </c>
      <c r="K482">
        <f>IF(A481=Emisiones_CO2_CO2eq_LA[[#This Row],[País]],IFERROR(((Emisiones_CO2_CO2eq_LA[[#This Row],[Industria (kilotoneladas CO₂e)]]-I481)/I481)*100,0),0)</f>
        <v>15.151515151515152</v>
      </c>
      <c r="L482">
        <v>0.11279311368358499</v>
      </c>
      <c r="M482">
        <v>-10490</v>
      </c>
      <c r="N482">
        <f>IF(A481=Emisiones_CO2_CO2eq_LA[[#This Row],[País]],IFERROR(Emisiones_CO2_CO2eq_LA[[#This Row],[UCTUS (kilotoneladas CO₂e)]]-M481,0),0)</f>
        <v>8840</v>
      </c>
      <c r="O482">
        <f>IF(A481=Emisiones_CO2_CO2eq_LA[[#This Row],[País]],IFERROR(((Emisiones_CO2_CO2eq_LA[[#This Row],[UCTUS (kilotoneladas CO₂e)]]-M481)/M481)*100,0),0)</f>
        <v>-45.732022762545263</v>
      </c>
      <c r="P482">
        <v>-3.1136835856337099</v>
      </c>
      <c r="Q482">
        <v>500</v>
      </c>
      <c r="R482">
        <f>IF(A481=Emisiones_CO2_CO2eq_LA[[#This Row],[País]],IFERROR(Emisiones_CO2_CO2eq_LA[[#This Row],[Otras Quemas de Combustible (kilotoneladas CO₂e)]]-Q481,0),0)</f>
        <v>0</v>
      </c>
      <c r="S482">
        <f>IF(A481=Emisiones_CO2_CO2eq_LA[[#This Row],[País]],IFERROR(((Emisiones_CO2_CO2eq_LA[[#This Row],[Otras Quemas de Combustible (kilotoneladas CO₂e)]]-Q481)/Q481)*100,0),0)</f>
        <v>0</v>
      </c>
      <c r="T482">
        <v>0.15</v>
      </c>
      <c r="U482">
        <v>3200</v>
      </c>
      <c r="V482">
        <f>IF(A481=Emisiones_CO2_CO2eq_LA[[#This Row],[País]],IFERROR(Emisiones_CO2_CO2eq_LA[[#This Row],[Transporte (kilotoneladas CO₂e)]]-U481,0),0)</f>
        <v>100</v>
      </c>
      <c r="W482">
        <f>IF(A481=Emisiones_CO2_CO2eq_LA[[#This Row],[País]],IFERROR(((Emisiones_CO2_CO2eq_LA[[#This Row],[Transporte (kilotoneladas CO₂e)]]-U481)/U481)*100,0),0)</f>
        <v>3.225806451612903</v>
      </c>
      <c r="X482">
        <v>0.94983674680914199</v>
      </c>
      <c r="Y482">
        <v>600</v>
      </c>
      <c r="Z482">
        <f>IF(A481=Emisiones_CO2_CO2eq_LA[[#This Row],[País]],IFERROR(Emisiones_CO2_CO2eq_LA[[#This Row],[Manufactura y Construcción (kilotoneladas CO₂e)]]-Y481,0),0)</f>
        <v>100</v>
      </c>
      <c r="AA482">
        <f>IF(A481=Emisiones_CO2_CO2eq_LA[[#This Row],[País]],IFERROR(((Emisiones_CO2_CO2eq_LA[[#This Row],[Manufactura y Construcción (kilotoneladas CO₂e)]]-Y481)/Y481)*100,0),0)</f>
        <v>20</v>
      </c>
      <c r="AB482">
        <v>0.17809439002671401</v>
      </c>
      <c r="AC482">
        <v>0</v>
      </c>
      <c r="AD482">
        <f>IF(A481=Emisiones_CO2_CO2eq_LA[[#This Row],[País]],IFERROR(Emisiones_CO2_CO2eq_LA[[#This Row],[Emisiones Fugitivas (kilotoneladas CO₂e)]]-AC481,0),0)</f>
        <v>0</v>
      </c>
      <c r="AE482">
        <f>IF(A481=Emisiones_CO2_CO2eq_LA[[#This Row],[País]],IFERROR(((Emisiones_CO2_CO2eq_LA[[#This Row],[Emisiones Fugitivas (kilotoneladas CO₂e)]]-AC481)/AC481)*100,0),0)</f>
        <v>0</v>
      </c>
      <c r="AF482">
        <v>0</v>
      </c>
      <c r="AG482">
        <v>2200</v>
      </c>
      <c r="AH482">
        <f>IF(A481=Emisiones_CO2_CO2eq_LA[[#This Row],[País]],IFERROR(Emisiones_CO2_CO2eq_LA[[#This Row],[Electricidad y Calor (kilotoneladas CO₂e)]]-AG481,0),0)</f>
        <v>1000</v>
      </c>
      <c r="AI482">
        <f>IF(A481=Emisiones_CO2_CO2eq_LA[[#This Row],[País]],IFERROR(((Emisiones_CO2_CO2eq_LA[[#This Row],[Electricidad y Calor (kilotoneladas CO₂e)]]-AG481)/AG481)*100,0),0)</f>
        <v>83.333333333333343</v>
      </c>
      <c r="AJ482">
        <v>0.653012763431285</v>
      </c>
    </row>
    <row r="483" spans="1:36" x14ac:dyDescent="0.25">
      <c r="A483" t="s">
        <v>370</v>
      </c>
      <c r="B483" t="s">
        <v>370</v>
      </c>
      <c r="C483" t="s">
        <v>371</v>
      </c>
      <c r="D483">
        <v>2012</v>
      </c>
      <c r="E483">
        <v>600</v>
      </c>
      <c r="F483">
        <f>IF(A482=Emisiones_CO2_CO2eq_LA[[#This Row],[País]],IFERROR(Emisiones_CO2_CO2eq_LA[[#This Row],[Edificios (kilotoneladas CO₂e)]]-E482,0),0)</f>
        <v>0</v>
      </c>
      <c r="G483">
        <f>IF(A482=Emisiones_CO2_CO2eq_LA[[#This Row],[País]],IFERROR(((Emisiones_CO2_CO2eq_LA[[#This Row],[Edificios (kilotoneladas CO₂e)]]-E482)/E482)*100,0),0)</f>
        <v>0</v>
      </c>
      <c r="H483">
        <v>0.17756732761171901</v>
      </c>
      <c r="I483">
        <v>340</v>
      </c>
      <c r="J483">
        <f>IF(A482=Emisiones_CO2_CO2eq_LA[[#This Row],[País]],IFERROR(Emisiones_CO2_CO2eq_LA[[#This Row],[Industria (kilotoneladas CO₂e)]]-I482,0),0)</f>
        <v>-40</v>
      </c>
      <c r="K483">
        <f>IF(A482=Emisiones_CO2_CO2eq_LA[[#This Row],[País]],IFERROR(((Emisiones_CO2_CO2eq_LA[[#This Row],[Industria (kilotoneladas CO₂e)]]-I482)/I482)*100,0),0)</f>
        <v>-10.526315789473683</v>
      </c>
      <c r="L483">
        <v>0.100621485646641</v>
      </c>
      <c r="M483">
        <v>-10520</v>
      </c>
      <c r="N483">
        <f>IF(A482=Emisiones_CO2_CO2eq_LA[[#This Row],[País]],IFERROR(Emisiones_CO2_CO2eq_LA[[#This Row],[UCTUS (kilotoneladas CO₂e)]]-M482,0),0)</f>
        <v>-30</v>
      </c>
      <c r="O483">
        <f>IF(A482=Emisiones_CO2_CO2eq_LA[[#This Row],[País]],IFERROR(((Emisiones_CO2_CO2eq_LA[[#This Row],[UCTUS (kilotoneladas CO₂e)]]-M482)/M482)*100,0),0)</f>
        <v>0.2859866539561487</v>
      </c>
      <c r="P483">
        <v>-3.1133471441254801</v>
      </c>
      <c r="Q483">
        <v>500</v>
      </c>
      <c r="R483">
        <f>IF(A482=Emisiones_CO2_CO2eq_LA[[#This Row],[País]],IFERROR(Emisiones_CO2_CO2eq_LA[[#This Row],[Otras Quemas de Combustible (kilotoneladas CO₂e)]]-Q482,0),0)</f>
        <v>0</v>
      </c>
      <c r="S483">
        <f>IF(A482=Emisiones_CO2_CO2eq_LA[[#This Row],[País]],IFERROR(((Emisiones_CO2_CO2eq_LA[[#This Row],[Otras Quemas de Combustible (kilotoneladas CO₂e)]]-Q482)/Q482)*100,0),0)</f>
        <v>0</v>
      </c>
      <c r="T483">
        <v>0.15</v>
      </c>
      <c r="U483">
        <v>3300</v>
      </c>
      <c r="V483">
        <f>IF(A482=Emisiones_CO2_CO2eq_LA[[#This Row],[País]],IFERROR(Emisiones_CO2_CO2eq_LA[[#This Row],[Transporte (kilotoneladas CO₂e)]]-U482,0),0)</f>
        <v>100</v>
      </c>
      <c r="W483">
        <f>IF(A482=Emisiones_CO2_CO2eq_LA[[#This Row],[País]],IFERROR(((Emisiones_CO2_CO2eq_LA[[#This Row],[Transporte (kilotoneladas CO₂e)]]-U482)/U482)*100,0),0)</f>
        <v>3.125</v>
      </c>
      <c r="X483">
        <v>0.97662030186445603</v>
      </c>
      <c r="Y483">
        <v>600</v>
      </c>
      <c r="Z483">
        <f>IF(A482=Emisiones_CO2_CO2eq_LA[[#This Row],[País]],IFERROR(Emisiones_CO2_CO2eq_LA[[#This Row],[Manufactura y Construcción (kilotoneladas CO₂e)]]-Y482,0),0)</f>
        <v>0</v>
      </c>
      <c r="AA483">
        <f>IF(A482=Emisiones_CO2_CO2eq_LA[[#This Row],[País]],IFERROR(((Emisiones_CO2_CO2eq_LA[[#This Row],[Manufactura y Construcción (kilotoneladas CO₂e)]]-Y482)/Y482)*100,0),0)</f>
        <v>0</v>
      </c>
      <c r="AB483">
        <v>0.17756732761171901</v>
      </c>
      <c r="AC483">
        <v>0</v>
      </c>
      <c r="AD483">
        <f>IF(A482=Emisiones_CO2_CO2eq_LA[[#This Row],[País]],IFERROR(Emisiones_CO2_CO2eq_LA[[#This Row],[Emisiones Fugitivas (kilotoneladas CO₂e)]]-AC482,0),0)</f>
        <v>0</v>
      </c>
      <c r="AE483">
        <f>IF(A482=Emisiones_CO2_CO2eq_LA[[#This Row],[País]],IFERROR(((Emisiones_CO2_CO2eq_LA[[#This Row],[Emisiones Fugitivas (kilotoneladas CO₂e)]]-AC482)/AC482)*100,0),0)</f>
        <v>0</v>
      </c>
      <c r="AF483">
        <v>0</v>
      </c>
      <c r="AG483">
        <v>3200</v>
      </c>
      <c r="AH483">
        <f>IF(A482=Emisiones_CO2_CO2eq_LA[[#This Row],[País]],IFERROR(Emisiones_CO2_CO2eq_LA[[#This Row],[Electricidad y Calor (kilotoneladas CO₂e)]]-AG482,0),0)</f>
        <v>1000</v>
      </c>
      <c r="AI483">
        <f>IF(A482=Emisiones_CO2_CO2eq_LA[[#This Row],[País]],IFERROR(((Emisiones_CO2_CO2eq_LA[[#This Row],[Electricidad y Calor (kilotoneladas CO₂e)]]-AG482)/AG482)*100,0),0)</f>
        <v>45.454545454545453</v>
      </c>
      <c r="AJ483">
        <v>0.94702574726250299</v>
      </c>
    </row>
    <row r="484" spans="1:36" x14ac:dyDescent="0.25">
      <c r="A484" t="s">
        <v>370</v>
      </c>
      <c r="B484" t="s">
        <v>370</v>
      </c>
      <c r="C484" t="s">
        <v>371</v>
      </c>
      <c r="D484">
        <v>2013</v>
      </c>
      <c r="E484">
        <v>500</v>
      </c>
      <c r="F484">
        <f>IF(A483=Emisiones_CO2_CO2eq_LA[[#This Row],[País]],IFERROR(Emisiones_CO2_CO2eq_LA[[#This Row],[Edificios (kilotoneladas CO₂e)]]-E483,0),0)</f>
        <v>-100</v>
      </c>
      <c r="G484">
        <f>IF(A483=Emisiones_CO2_CO2eq_LA[[#This Row],[País]],IFERROR(((Emisiones_CO2_CO2eq_LA[[#This Row],[Edificios (kilotoneladas CO₂e)]]-E483)/E483)*100,0),0)</f>
        <v>-16.666666666666664</v>
      </c>
      <c r="H484">
        <v>0.14753614635585699</v>
      </c>
      <c r="I484">
        <v>330</v>
      </c>
      <c r="J484">
        <f>IF(A483=Emisiones_CO2_CO2eq_LA[[#This Row],[País]],IFERROR(Emisiones_CO2_CO2eq_LA[[#This Row],[Industria (kilotoneladas CO₂e)]]-I483,0),0)</f>
        <v>-10</v>
      </c>
      <c r="K484">
        <f>IF(A483=Emisiones_CO2_CO2eq_LA[[#This Row],[País]],IFERROR(((Emisiones_CO2_CO2eq_LA[[#This Row],[Industria (kilotoneladas CO₂e)]]-I483)/I483)*100,0),0)</f>
        <v>-2.9411764705882351</v>
      </c>
      <c r="L484">
        <v>9.7373856594865693E-2</v>
      </c>
      <c r="M484">
        <v>-10520</v>
      </c>
      <c r="N484">
        <f>IF(A483=Emisiones_CO2_CO2eq_LA[[#This Row],[País]],IFERROR(Emisiones_CO2_CO2eq_LA[[#This Row],[UCTUS (kilotoneladas CO₂e)]]-M483,0),0)</f>
        <v>0</v>
      </c>
      <c r="O484">
        <f>IF(A483=Emisiones_CO2_CO2eq_LA[[#This Row],[País]],IFERROR(((Emisiones_CO2_CO2eq_LA[[#This Row],[UCTUS (kilotoneladas CO₂e)]]-M483)/M483)*100,0),0)</f>
        <v>0</v>
      </c>
      <c r="P484">
        <v>-3.1041605193272299</v>
      </c>
      <c r="Q484">
        <v>600</v>
      </c>
      <c r="R484">
        <f>IF(A483=Emisiones_CO2_CO2eq_LA[[#This Row],[País]],IFERROR(Emisiones_CO2_CO2eq_LA[[#This Row],[Otras Quemas de Combustible (kilotoneladas CO₂e)]]-Q483,0),0)</f>
        <v>100</v>
      </c>
      <c r="S484">
        <f>IF(A483=Emisiones_CO2_CO2eq_LA[[#This Row],[País]],IFERROR(((Emisiones_CO2_CO2eq_LA[[#This Row],[Otras Quemas de Combustible (kilotoneladas CO₂e)]]-Q483)/Q483)*100,0),0)</f>
        <v>20</v>
      </c>
      <c r="T484">
        <v>0.18</v>
      </c>
      <c r="U484">
        <v>3500</v>
      </c>
      <c r="V484">
        <f>IF(A483=Emisiones_CO2_CO2eq_LA[[#This Row],[País]],IFERROR(Emisiones_CO2_CO2eq_LA[[#This Row],[Transporte (kilotoneladas CO₂e)]]-U483,0),0)</f>
        <v>200</v>
      </c>
      <c r="W484">
        <f>IF(A483=Emisiones_CO2_CO2eq_LA[[#This Row],[País]],IFERROR(((Emisiones_CO2_CO2eq_LA[[#This Row],[Transporte (kilotoneladas CO₂e)]]-U483)/U483)*100,0),0)</f>
        <v>6.0606060606060606</v>
      </c>
      <c r="X484">
        <v>1.0327530244909999</v>
      </c>
      <c r="Y484">
        <v>700</v>
      </c>
      <c r="Z484">
        <f>IF(A483=Emisiones_CO2_CO2eq_LA[[#This Row],[País]],IFERROR(Emisiones_CO2_CO2eq_LA[[#This Row],[Manufactura y Construcción (kilotoneladas CO₂e)]]-Y483,0),0)</f>
        <v>100</v>
      </c>
      <c r="AA484">
        <f>IF(A483=Emisiones_CO2_CO2eq_LA[[#This Row],[País]],IFERROR(((Emisiones_CO2_CO2eq_LA[[#This Row],[Manufactura y Construcción (kilotoneladas CO₂e)]]-Y483)/Y483)*100,0),0)</f>
        <v>16.666666666666664</v>
      </c>
      <c r="AB484">
        <v>0.20655060489820001</v>
      </c>
      <c r="AC484">
        <v>0</v>
      </c>
      <c r="AD484">
        <f>IF(A483=Emisiones_CO2_CO2eq_LA[[#This Row],[País]],IFERROR(Emisiones_CO2_CO2eq_LA[[#This Row],[Emisiones Fugitivas (kilotoneladas CO₂e)]]-AC483,0),0)</f>
        <v>0</v>
      </c>
      <c r="AE484">
        <f>IF(A483=Emisiones_CO2_CO2eq_LA[[#This Row],[País]],IFERROR(((Emisiones_CO2_CO2eq_LA[[#This Row],[Emisiones Fugitivas (kilotoneladas CO₂e)]]-AC483)/AC483)*100,0),0)</f>
        <v>0</v>
      </c>
      <c r="AF484">
        <v>0</v>
      </c>
      <c r="AG484">
        <v>1800</v>
      </c>
      <c r="AH484">
        <f>IF(A483=Emisiones_CO2_CO2eq_LA[[#This Row],[País]],IFERROR(Emisiones_CO2_CO2eq_LA[[#This Row],[Electricidad y Calor (kilotoneladas CO₂e)]]-AG483,0),0)</f>
        <v>-1400</v>
      </c>
      <c r="AI484">
        <f>IF(A483=Emisiones_CO2_CO2eq_LA[[#This Row],[País]],IFERROR(((Emisiones_CO2_CO2eq_LA[[#This Row],[Electricidad y Calor (kilotoneladas CO₂e)]]-AG483)/AG483)*100,0),0)</f>
        <v>-43.75</v>
      </c>
      <c r="AJ484">
        <v>0.53113012688108496</v>
      </c>
    </row>
    <row r="485" spans="1:36" x14ac:dyDescent="0.25">
      <c r="A485" t="s">
        <v>370</v>
      </c>
      <c r="B485" t="s">
        <v>370</v>
      </c>
      <c r="C485" t="s">
        <v>371</v>
      </c>
      <c r="D485">
        <v>2014</v>
      </c>
      <c r="E485">
        <v>500</v>
      </c>
      <c r="F485">
        <f>IF(A484=Emisiones_CO2_CO2eq_LA[[#This Row],[País]],IFERROR(Emisiones_CO2_CO2eq_LA[[#This Row],[Edificios (kilotoneladas CO₂e)]]-E484,0),0)</f>
        <v>0</v>
      </c>
      <c r="G485">
        <f>IF(A484=Emisiones_CO2_CO2eq_LA[[#This Row],[País]],IFERROR(((Emisiones_CO2_CO2eq_LA[[#This Row],[Edificios (kilotoneladas CO₂e)]]-E484)/E484)*100,0),0)</f>
        <v>0</v>
      </c>
      <c r="H485">
        <v>0.14705882352941099</v>
      </c>
      <c r="I485">
        <v>320</v>
      </c>
      <c r="J485">
        <f>IF(A484=Emisiones_CO2_CO2eq_LA[[#This Row],[País]],IFERROR(Emisiones_CO2_CO2eq_LA[[#This Row],[Industria (kilotoneladas CO₂e)]]-I484,0),0)</f>
        <v>-10</v>
      </c>
      <c r="K485">
        <f>IF(A484=Emisiones_CO2_CO2eq_LA[[#This Row],[País]],IFERROR(((Emisiones_CO2_CO2eq_LA[[#This Row],[Industria (kilotoneladas CO₂e)]]-I484)/I484)*100,0),0)</f>
        <v>-3.0303030303030303</v>
      </c>
      <c r="L485">
        <v>9.41176470588235E-2</v>
      </c>
      <c r="M485">
        <v>-10530</v>
      </c>
      <c r="N485">
        <f>IF(A484=Emisiones_CO2_CO2eq_LA[[#This Row],[País]],IFERROR(Emisiones_CO2_CO2eq_LA[[#This Row],[UCTUS (kilotoneladas CO₂e)]]-M484,0),0)</f>
        <v>-10</v>
      </c>
      <c r="O485">
        <f>IF(A484=Emisiones_CO2_CO2eq_LA[[#This Row],[País]],IFERROR(((Emisiones_CO2_CO2eq_LA[[#This Row],[UCTUS (kilotoneladas CO₂e)]]-M484)/M484)*100,0),0)</f>
        <v>9.5057034220532313E-2</v>
      </c>
      <c r="P485">
        <v>-3.0970588235294101</v>
      </c>
      <c r="Q485">
        <v>500</v>
      </c>
      <c r="R485">
        <f>IF(A484=Emisiones_CO2_CO2eq_LA[[#This Row],[País]],IFERROR(Emisiones_CO2_CO2eq_LA[[#This Row],[Otras Quemas de Combustible (kilotoneladas CO₂e)]]-Q484,0),0)</f>
        <v>-100</v>
      </c>
      <c r="S485">
        <f>IF(A484=Emisiones_CO2_CO2eq_LA[[#This Row],[País]],IFERROR(((Emisiones_CO2_CO2eq_LA[[#This Row],[Otras Quemas de Combustible (kilotoneladas CO₂e)]]-Q484)/Q484)*100,0),0)</f>
        <v>-16.666666666666664</v>
      </c>
      <c r="T485">
        <v>0.15</v>
      </c>
      <c r="U485">
        <v>3500</v>
      </c>
      <c r="V485">
        <f>IF(A484=Emisiones_CO2_CO2eq_LA[[#This Row],[País]],IFERROR(Emisiones_CO2_CO2eq_LA[[#This Row],[Transporte (kilotoneladas CO₂e)]]-U484,0),0)</f>
        <v>0</v>
      </c>
      <c r="W485">
        <f>IF(A484=Emisiones_CO2_CO2eq_LA[[#This Row],[País]],IFERROR(((Emisiones_CO2_CO2eq_LA[[#This Row],[Transporte (kilotoneladas CO₂e)]]-U484)/U484)*100,0),0)</f>
        <v>0</v>
      </c>
      <c r="X485">
        <v>1.02941176470588</v>
      </c>
      <c r="Y485">
        <v>800</v>
      </c>
      <c r="Z485">
        <f>IF(A484=Emisiones_CO2_CO2eq_LA[[#This Row],[País]],IFERROR(Emisiones_CO2_CO2eq_LA[[#This Row],[Manufactura y Construcción (kilotoneladas CO₂e)]]-Y484,0),0)</f>
        <v>100</v>
      </c>
      <c r="AA485">
        <f>IF(A484=Emisiones_CO2_CO2eq_LA[[#This Row],[País]],IFERROR(((Emisiones_CO2_CO2eq_LA[[#This Row],[Manufactura y Construcción (kilotoneladas CO₂e)]]-Y484)/Y484)*100,0),0)</f>
        <v>14.285714285714285</v>
      </c>
      <c r="AB485">
        <v>0.23529411764705799</v>
      </c>
      <c r="AC485">
        <v>0</v>
      </c>
      <c r="AD485">
        <f>IF(A484=Emisiones_CO2_CO2eq_LA[[#This Row],[País]],IFERROR(Emisiones_CO2_CO2eq_LA[[#This Row],[Emisiones Fugitivas (kilotoneladas CO₂e)]]-AC484,0),0)</f>
        <v>0</v>
      </c>
      <c r="AE485">
        <f>IF(A484=Emisiones_CO2_CO2eq_LA[[#This Row],[País]],IFERROR(((Emisiones_CO2_CO2eq_LA[[#This Row],[Emisiones Fugitivas (kilotoneladas CO₂e)]]-AC484)/AC484)*100,0),0)</f>
        <v>0</v>
      </c>
      <c r="AF485">
        <v>0</v>
      </c>
      <c r="AG485">
        <v>900</v>
      </c>
      <c r="AH485">
        <f>IF(A484=Emisiones_CO2_CO2eq_LA[[#This Row],[País]],IFERROR(Emisiones_CO2_CO2eq_LA[[#This Row],[Electricidad y Calor (kilotoneladas CO₂e)]]-AG484,0),0)</f>
        <v>-900</v>
      </c>
      <c r="AI485">
        <f>IF(A484=Emisiones_CO2_CO2eq_LA[[#This Row],[País]],IFERROR(((Emisiones_CO2_CO2eq_LA[[#This Row],[Electricidad y Calor (kilotoneladas CO₂e)]]-AG484)/AG484)*100,0),0)</f>
        <v>-50</v>
      </c>
      <c r="AJ485">
        <v>0.26470588235294101</v>
      </c>
    </row>
    <row r="486" spans="1:36" x14ac:dyDescent="0.25">
      <c r="A486" t="s">
        <v>370</v>
      </c>
      <c r="B486" t="s">
        <v>370</v>
      </c>
      <c r="C486" t="s">
        <v>371</v>
      </c>
      <c r="D486">
        <v>2015</v>
      </c>
      <c r="E486">
        <v>500</v>
      </c>
      <c r="F486">
        <f>IF(A485=Emisiones_CO2_CO2eq_LA[[#This Row],[País]],IFERROR(Emisiones_CO2_CO2eq_LA[[#This Row],[Edificios (kilotoneladas CO₂e)]]-E485,0),0)</f>
        <v>0</v>
      </c>
      <c r="G486">
        <f>IF(A485=Emisiones_CO2_CO2eq_LA[[#This Row],[País]],IFERROR(((Emisiones_CO2_CO2eq_LA[[#This Row],[Edificios (kilotoneladas CO₂e)]]-E485)/E485)*100,0),0)</f>
        <v>0</v>
      </c>
      <c r="H486">
        <v>0.14654161781946001</v>
      </c>
      <c r="I486">
        <v>290</v>
      </c>
      <c r="J486">
        <f>IF(A485=Emisiones_CO2_CO2eq_LA[[#This Row],[País]],IFERROR(Emisiones_CO2_CO2eq_LA[[#This Row],[Industria (kilotoneladas CO₂e)]]-I485,0),0)</f>
        <v>-30</v>
      </c>
      <c r="K486">
        <f>IF(A485=Emisiones_CO2_CO2eq_LA[[#This Row],[País]],IFERROR(((Emisiones_CO2_CO2eq_LA[[#This Row],[Industria (kilotoneladas CO₂e)]]-I485)/I485)*100,0),0)</f>
        <v>-9.375</v>
      </c>
      <c r="L486">
        <v>8.4994138335287198E-2</v>
      </c>
      <c r="M486">
        <v>-10520</v>
      </c>
      <c r="N486">
        <f>IF(A485=Emisiones_CO2_CO2eq_LA[[#This Row],[País]],IFERROR(Emisiones_CO2_CO2eq_LA[[#This Row],[UCTUS (kilotoneladas CO₂e)]]-M485,0),0)</f>
        <v>10</v>
      </c>
      <c r="O486">
        <f>IF(A485=Emisiones_CO2_CO2eq_LA[[#This Row],[País]],IFERROR(((Emisiones_CO2_CO2eq_LA[[#This Row],[UCTUS (kilotoneladas CO₂e)]]-M485)/M485)*100,0),0)</f>
        <v>-9.4966761633428307E-2</v>
      </c>
      <c r="P486">
        <v>-3.0832356389214501</v>
      </c>
      <c r="Q486">
        <v>400</v>
      </c>
      <c r="R486">
        <f>IF(A485=Emisiones_CO2_CO2eq_LA[[#This Row],[País]],IFERROR(Emisiones_CO2_CO2eq_LA[[#This Row],[Otras Quemas de Combustible (kilotoneladas CO₂e)]]-Q485,0),0)</f>
        <v>-100</v>
      </c>
      <c r="S486">
        <f>IF(A485=Emisiones_CO2_CO2eq_LA[[#This Row],[País]],IFERROR(((Emisiones_CO2_CO2eq_LA[[#This Row],[Otras Quemas de Combustible (kilotoneladas CO₂e)]]-Q485)/Q485)*100,0),0)</f>
        <v>-20</v>
      </c>
      <c r="T486">
        <v>0.12</v>
      </c>
      <c r="U486">
        <v>3500</v>
      </c>
      <c r="V486">
        <f>IF(A485=Emisiones_CO2_CO2eq_LA[[#This Row],[País]],IFERROR(Emisiones_CO2_CO2eq_LA[[#This Row],[Transporte (kilotoneladas CO₂e)]]-U485,0),0)</f>
        <v>0</v>
      </c>
      <c r="W486">
        <f>IF(A485=Emisiones_CO2_CO2eq_LA[[#This Row],[País]],IFERROR(((Emisiones_CO2_CO2eq_LA[[#This Row],[Transporte (kilotoneladas CO₂e)]]-U485)/U485)*100,0),0)</f>
        <v>0</v>
      </c>
      <c r="X486">
        <v>1.02579132473622</v>
      </c>
      <c r="Y486">
        <v>800</v>
      </c>
      <c r="Z486">
        <f>IF(A485=Emisiones_CO2_CO2eq_LA[[#This Row],[País]],IFERROR(Emisiones_CO2_CO2eq_LA[[#This Row],[Manufactura y Construcción (kilotoneladas CO₂e)]]-Y485,0),0)</f>
        <v>0</v>
      </c>
      <c r="AA486">
        <f>IF(A485=Emisiones_CO2_CO2eq_LA[[#This Row],[País]],IFERROR(((Emisiones_CO2_CO2eq_LA[[#This Row],[Manufactura y Construcción (kilotoneladas CO₂e)]]-Y485)/Y485)*100,0),0)</f>
        <v>0</v>
      </c>
      <c r="AB486">
        <v>0.234466588511137</v>
      </c>
      <c r="AC486">
        <v>0</v>
      </c>
      <c r="AD486">
        <f>IF(A485=Emisiones_CO2_CO2eq_LA[[#This Row],[País]],IFERROR(Emisiones_CO2_CO2eq_LA[[#This Row],[Emisiones Fugitivas (kilotoneladas CO₂e)]]-AC485,0),0)</f>
        <v>0</v>
      </c>
      <c r="AE486">
        <f>IF(A485=Emisiones_CO2_CO2eq_LA[[#This Row],[País]],IFERROR(((Emisiones_CO2_CO2eq_LA[[#This Row],[Emisiones Fugitivas (kilotoneladas CO₂e)]]-AC485)/AC485)*100,0),0)</f>
        <v>0</v>
      </c>
      <c r="AF486">
        <v>0</v>
      </c>
      <c r="AG486">
        <v>1100</v>
      </c>
      <c r="AH486">
        <f>IF(A485=Emisiones_CO2_CO2eq_LA[[#This Row],[País]],IFERROR(Emisiones_CO2_CO2eq_LA[[#This Row],[Electricidad y Calor (kilotoneladas CO₂e)]]-AG485,0),0)</f>
        <v>200</v>
      </c>
      <c r="AI486">
        <f>IF(A485=Emisiones_CO2_CO2eq_LA[[#This Row],[País]],IFERROR(((Emisiones_CO2_CO2eq_LA[[#This Row],[Electricidad y Calor (kilotoneladas CO₂e)]]-AG485)/AG485)*100,0),0)</f>
        <v>22.222222222222221</v>
      </c>
      <c r="AJ486">
        <v>0.32239155920281298</v>
      </c>
    </row>
    <row r="487" spans="1:36" x14ac:dyDescent="0.25">
      <c r="A487" t="s">
        <v>370</v>
      </c>
      <c r="B487" t="s">
        <v>370</v>
      </c>
      <c r="C487" t="s">
        <v>371</v>
      </c>
      <c r="D487">
        <v>2016</v>
      </c>
      <c r="E487">
        <v>600</v>
      </c>
      <c r="F487">
        <f>IF(A486=Emisiones_CO2_CO2eq_LA[[#This Row],[País]],IFERROR(Emisiones_CO2_CO2eq_LA[[#This Row],[Edificios (kilotoneladas CO₂e)]]-E486,0),0)</f>
        <v>100</v>
      </c>
      <c r="G487">
        <f>IF(A486=Emisiones_CO2_CO2eq_LA[[#This Row],[País]],IFERROR(((Emisiones_CO2_CO2eq_LA[[#This Row],[Edificios (kilotoneladas CO₂e)]]-E486)/E486)*100,0),0)</f>
        <v>20</v>
      </c>
      <c r="H487">
        <v>0.17523364485981299</v>
      </c>
      <c r="I487">
        <v>290</v>
      </c>
      <c r="J487">
        <f>IF(A486=Emisiones_CO2_CO2eq_LA[[#This Row],[País]],IFERROR(Emisiones_CO2_CO2eq_LA[[#This Row],[Industria (kilotoneladas CO₂e)]]-I486,0),0)</f>
        <v>0</v>
      </c>
      <c r="K487">
        <f>IF(A486=Emisiones_CO2_CO2eq_LA[[#This Row],[País]],IFERROR(((Emisiones_CO2_CO2eq_LA[[#This Row],[Industria (kilotoneladas CO₂e)]]-I486)/I486)*100,0),0)</f>
        <v>0</v>
      </c>
      <c r="L487">
        <v>8.4696261682242896E-2</v>
      </c>
      <c r="M487">
        <v>-10520</v>
      </c>
      <c r="N487">
        <f>IF(A486=Emisiones_CO2_CO2eq_LA[[#This Row],[País]],IFERROR(Emisiones_CO2_CO2eq_LA[[#This Row],[UCTUS (kilotoneladas CO₂e)]]-M486,0),0)</f>
        <v>0</v>
      </c>
      <c r="O487">
        <f>IF(A486=Emisiones_CO2_CO2eq_LA[[#This Row],[País]],IFERROR(((Emisiones_CO2_CO2eq_LA[[#This Row],[UCTUS (kilotoneladas CO₂e)]]-M486)/M486)*100,0),0)</f>
        <v>0</v>
      </c>
      <c r="P487">
        <v>-3.0724299065420499</v>
      </c>
      <c r="Q487">
        <v>400</v>
      </c>
      <c r="R487">
        <f>IF(A486=Emisiones_CO2_CO2eq_LA[[#This Row],[País]],IFERROR(Emisiones_CO2_CO2eq_LA[[#This Row],[Otras Quemas de Combustible (kilotoneladas CO₂e)]]-Q486,0),0)</f>
        <v>0</v>
      </c>
      <c r="S487">
        <f>IF(A486=Emisiones_CO2_CO2eq_LA[[#This Row],[País]],IFERROR(((Emisiones_CO2_CO2eq_LA[[#This Row],[Otras Quemas de Combustible (kilotoneladas CO₂e)]]-Q486)/Q486)*100,0),0)</f>
        <v>0</v>
      </c>
      <c r="T487">
        <v>0.12</v>
      </c>
      <c r="U487">
        <v>3600</v>
      </c>
      <c r="V487">
        <f>IF(A486=Emisiones_CO2_CO2eq_LA[[#This Row],[País]],IFERROR(Emisiones_CO2_CO2eq_LA[[#This Row],[Transporte (kilotoneladas CO₂e)]]-U486,0),0)</f>
        <v>100</v>
      </c>
      <c r="W487">
        <f>IF(A486=Emisiones_CO2_CO2eq_LA[[#This Row],[País]],IFERROR(((Emisiones_CO2_CO2eq_LA[[#This Row],[Transporte (kilotoneladas CO₂e)]]-U486)/U486)*100,0),0)</f>
        <v>2.8571428571428572</v>
      </c>
      <c r="X487">
        <v>1.05140186915887</v>
      </c>
      <c r="Y487">
        <v>800</v>
      </c>
      <c r="Z487">
        <f>IF(A486=Emisiones_CO2_CO2eq_LA[[#This Row],[País]],IFERROR(Emisiones_CO2_CO2eq_LA[[#This Row],[Manufactura y Construcción (kilotoneladas CO₂e)]]-Y486,0),0)</f>
        <v>0</v>
      </c>
      <c r="AA487">
        <f>IF(A486=Emisiones_CO2_CO2eq_LA[[#This Row],[País]],IFERROR(((Emisiones_CO2_CO2eq_LA[[#This Row],[Manufactura y Construcción (kilotoneladas CO₂e)]]-Y486)/Y486)*100,0),0)</f>
        <v>0</v>
      </c>
      <c r="AB487">
        <v>0.233644859813084</v>
      </c>
      <c r="AC487">
        <v>0</v>
      </c>
      <c r="AD487">
        <f>IF(A486=Emisiones_CO2_CO2eq_LA[[#This Row],[País]],IFERROR(Emisiones_CO2_CO2eq_LA[[#This Row],[Emisiones Fugitivas (kilotoneladas CO₂e)]]-AC486,0),0)</f>
        <v>0</v>
      </c>
      <c r="AE487">
        <f>IF(A486=Emisiones_CO2_CO2eq_LA[[#This Row],[País]],IFERROR(((Emisiones_CO2_CO2eq_LA[[#This Row],[Emisiones Fugitivas (kilotoneladas CO₂e)]]-AC486)/AC486)*100,0),0)</f>
        <v>0</v>
      </c>
      <c r="AF487">
        <v>0</v>
      </c>
      <c r="AG487">
        <v>800</v>
      </c>
      <c r="AH487">
        <f>IF(A486=Emisiones_CO2_CO2eq_LA[[#This Row],[País]],IFERROR(Emisiones_CO2_CO2eq_LA[[#This Row],[Electricidad y Calor (kilotoneladas CO₂e)]]-AG486,0),0)</f>
        <v>-300</v>
      </c>
      <c r="AI487">
        <f>IF(A486=Emisiones_CO2_CO2eq_LA[[#This Row],[País]],IFERROR(((Emisiones_CO2_CO2eq_LA[[#This Row],[Electricidad y Calor (kilotoneladas CO₂e)]]-AG486)/AG486)*100,0),0)</f>
        <v>-27.27272727272727</v>
      </c>
      <c r="AJ487">
        <v>0.233644859813084</v>
      </c>
    </row>
    <row r="488" spans="1:36" x14ac:dyDescent="0.25">
      <c r="A488" t="s">
        <v>376</v>
      </c>
      <c r="B488" t="s">
        <v>376</v>
      </c>
      <c r="C488" t="s">
        <v>377</v>
      </c>
      <c r="D488">
        <v>1990</v>
      </c>
      <c r="E488">
        <v>5000</v>
      </c>
      <c r="F488">
        <f>IF(A487=Emisiones_CO2_CO2eq_LA[[#This Row],[País]],IFERROR(Emisiones_CO2_CO2eq_LA[[#This Row],[Edificios (kilotoneladas CO₂e)]]-E487,0),0)</f>
        <v>0</v>
      </c>
      <c r="G488">
        <f>IF(A487=Emisiones_CO2_CO2eq_LA[[#This Row],[País]],IFERROR(((Emisiones_CO2_CO2eq_LA[[#This Row],[Edificios (kilotoneladas CO₂e)]]-E487)/E487)*100,0),0)</f>
        <v>0</v>
      </c>
      <c r="H488">
        <v>0.25467325421484199</v>
      </c>
      <c r="I488">
        <v>2370</v>
      </c>
      <c r="J488">
        <f>IF(A487=Emisiones_CO2_CO2eq_LA[[#This Row],[País]],IFERROR(Emisiones_CO2_CO2eq_LA[[#This Row],[Industria (kilotoneladas CO₂e)]]-I487,0),0)</f>
        <v>0</v>
      </c>
      <c r="K488">
        <f>IF(A487=Emisiones_CO2_CO2eq_LA[[#This Row],[País]],IFERROR(((Emisiones_CO2_CO2eq_LA[[#This Row],[Industria (kilotoneladas CO₂e)]]-I487)/I487)*100,0),0)</f>
        <v>0</v>
      </c>
      <c r="L488">
        <v>0.120715122497835</v>
      </c>
      <c r="M488">
        <v>118070</v>
      </c>
      <c r="N488">
        <f>IF(A487=Emisiones_CO2_CO2eq_LA[[#This Row],[País]],IFERROR(Emisiones_CO2_CO2eq_LA[[#This Row],[UCTUS (kilotoneladas CO₂e)]]-M487,0),0)</f>
        <v>0</v>
      </c>
      <c r="O488">
        <f>IF(A487=Emisiones_CO2_CO2eq_LA[[#This Row],[País]],IFERROR(((Emisiones_CO2_CO2eq_LA[[#This Row],[UCTUS (kilotoneladas CO₂e)]]-M487)/M487)*100,0),0)</f>
        <v>0</v>
      </c>
      <c r="P488">
        <v>6.0138542250292799</v>
      </c>
      <c r="Q488">
        <v>0</v>
      </c>
      <c r="R488">
        <f>IF(A487=Emisiones_CO2_CO2eq_LA[[#This Row],[País]],IFERROR(Emisiones_CO2_CO2eq_LA[[#This Row],[Otras Quemas de Combustible (kilotoneladas CO₂e)]]-Q487,0),0)</f>
        <v>0</v>
      </c>
      <c r="S488">
        <f>IF(A487=Emisiones_CO2_CO2eq_LA[[#This Row],[País]],IFERROR(((Emisiones_CO2_CO2eq_LA[[#This Row],[Otras Quemas de Combustible (kilotoneladas CO₂e)]]-Q487)/Q487)*100,0),0)</f>
        <v>0</v>
      </c>
      <c r="T488" s="5"/>
      <c r="U488">
        <v>28600</v>
      </c>
      <c r="V488">
        <f>IF(A487=Emisiones_CO2_CO2eq_LA[[#This Row],[País]],IFERROR(Emisiones_CO2_CO2eq_LA[[#This Row],[Transporte (kilotoneladas CO₂e)]]-U487,0),0)</f>
        <v>0</v>
      </c>
      <c r="W488">
        <f>IF(A487=Emisiones_CO2_CO2eq_LA[[#This Row],[País]],IFERROR(((Emisiones_CO2_CO2eq_LA[[#This Row],[Transporte (kilotoneladas CO₂e)]]-U487)/U487)*100,0),0)</f>
        <v>0</v>
      </c>
      <c r="X488">
        <v>1.4567310141088901</v>
      </c>
      <c r="Y488">
        <v>23500</v>
      </c>
      <c r="Z488">
        <f>IF(A487=Emisiones_CO2_CO2eq_LA[[#This Row],[País]],IFERROR(Emisiones_CO2_CO2eq_LA[[#This Row],[Manufactura y Construcción (kilotoneladas CO₂e)]]-Y487,0),0)</f>
        <v>0</v>
      </c>
      <c r="AA488">
        <f>IF(A487=Emisiones_CO2_CO2eq_LA[[#This Row],[País]],IFERROR(((Emisiones_CO2_CO2eq_LA[[#This Row],[Manufactura y Construcción (kilotoneladas CO₂e)]]-Y487)/Y487)*100,0),0)</f>
        <v>0</v>
      </c>
      <c r="AB488">
        <v>1.1969642948097501</v>
      </c>
      <c r="AC488">
        <v>7170</v>
      </c>
      <c r="AD488">
        <f>IF(A487=Emisiones_CO2_CO2eq_LA[[#This Row],[País]],IFERROR(Emisiones_CO2_CO2eq_LA[[#This Row],[Emisiones Fugitivas (kilotoneladas CO₂e)]]-AC487,0),0)</f>
        <v>0</v>
      </c>
      <c r="AE488">
        <f>IF(A487=Emisiones_CO2_CO2eq_LA[[#This Row],[País]],IFERROR(((Emisiones_CO2_CO2eq_LA[[#This Row],[Emisiones Fugitivas (kilotoneladas CO₂e)]]-AC487)/AC487)*100,0),0)</f>
        <v>0</v>
      </c>
      <c r="AF488">
        <v>0.36520144654408299</v>
      </c>
      <c r="AG488">
        <v>36500</v>
      </c>
      <c r="AH488">
        <f>IF(A487=Emisiones_CO2_CO2eq_LA[[#This Row],[País]],IFERROR(Emisiones_CO2_CO2eq_LA[[#This Row],[Electricidad y Calor (kilotoneladas CO₂e)]]-AG487,0),0)</f>
        <v>0</v>
      </c>
      <c r="AI488">
        <f>IF(A487=Emisiones_CO2_CO2eq_LA[[#This Row],[País]],IFERROR(((Emisiones_CO2_CO2eq_LA[[#This Row],[Electricidad y Calor (kilotoneladas CO₂e)]]-AG487)/AG487)*100,0),0)</f>
        <v>0</v>
      </c>
      <c r="AJ488">
        <v>1.8591147557683401</v>
      </c>
    </row>
    <row r="489" spans="1:36" x14ac:dyDescent="0.25">
      <c r="A489" t="s">
        <v>376</v>
      </c>
      <c r="B489" t="s">
        <v>376</v>
      </c>
      <c r="C489" t="s">
        <v>377</v>
      </c>
      <c r="D489">
        <v>1991</v>
      </c>
      <c r="E489">
        <v>4099.99999999999</v>
      </c>
      <c r="F489">
        <f>IF(A488=Emisiones_CO2_CO2eq_LA[[#This Row],[País]],IFERROR(Emisiones_CO2_CO2eq_LA[[#This Row],[Edificios (kilotoneladas CO₂e)]]-E488,0),0)</f>
        <v>-900.00000000001</v>
      </c>
      <c r="G489">
        <f>IF(A488=Emisiones_CO2_CO2eq_LA[[#This Row],[País]],IFERROR(((Emisiones_CO2_CO2eq_LA[[#This Row],[Edificios (kilotoneladas CO₂e)]]-E488)/E488)*100,0),0)</f>
        <v>-18.000000000000199</v>
      </c>
      <c r="H489">
        <v>0.204020700636942</v>
      </c>
      <c r="I489">
        <v>2860</v>
      </c>
      <c r="J489">
        <f>IF(A488=Emisiones_CO2_CO2eq_LA[[#This Row],[País]],IFERROR(Emisiones_CO2_CO2eq_LA[[#This Row],[Industria (kilotoneladas CO₂e)]]-I488,0),0)</f>
        <v>490</v>
      </c>
      <c r="K489">
        <f>IF(A488=Emisiones_CO2_CO2eq_LA[[#This Row],[País]],IFERROR(((Emisiones_CO2_CO2eq_LA[[#This Row],[Industria (kilotoneladas CO₂e)]]-I488)/I488)*100,0),0)</f>
        <v>20.675105485232066</v>
      </c>
      <c r="L489">
        <v>0.14231687898089099</v>
      </c>
      <c r="M489">
        <v>118070</v>
      </c>
      <c r="N489">
        <f>IF(A488=Emisiones_CO2_CO2eq_LA[[#This Row],[País]],IFERROR(Emisiones_CO2_CO2eq_LA[[#This Row],[UCTUS (kilotoneladas CO₂e)]]-M488,0),0)</f>
        <v>0</v>
      </c>
      <c r="O489">
        <f>IF(A488=Emisiones_CO2_CO2eq_LA[[#This Row],[País]],IFERROR(((Emisiones_CO2_CO2eq_LA[[#This Row],[UCTUS (kilotoneladas CO₂e)]]-M488)/M488)*100,0),0)</f>
        <v>0</v>
      </c>
      <c r="P489">
        <v>5.8752985668789801</v>
      </c>
      <c r="Q489">
        <v>0</v>
      </c>
      <c r="R489">
        <f>IF(A488=Emisiones_CO2_CO2eq_LA[[#This Row],[País]],IFERROR(Emisiones_CO2_CO2eq_LA[[#This Row],[Otras Quemas de Combustible (kilotoneladas CO₂e)]]-Q488,0),0)</f>
        <v>0</v>
      </c>
      <c r="S489">
        <f>IF(A488=Emisiones_CO2_CO2eq_LA[[#This Row],[País]],IFERROR(((Emisiones_CO2_CO2eq_LA[[#This Row],[Otras Quemas de Combustible (kilotoneladas CO₂e)]]-Q488)/Q488)*100,0),0)</f>
        <v>0</v>
      </c>
      <c r="T489" s="5"/>
      <c r="U489">
        <v>30300</v>
      </c>
      <c r="V489">
        <f>IF(A488=Emisiones_CO2_CO2eq_LA[[#This Row],[País]],IFERROR(Emisiones_CO2_CO2eq_LA[[#This Row],[Transporte (kilotoneladas CO₂e)]]-U488,0),0)</f>
        <v>1700</v>
      </c>
      <c r="W489">
        <f>IF(A488=Emisiones_CO2_CO2eq_LA[[#This Row],[País]],IFERROR(((Emisiones_CO2_CO2eq_LA[[#This Row],[Transporte (kilotoneladas CO₂e)]]-U488)/U488)*100,0),0)</f>
        <v>5.9440559440559442</v>
      </c>
      <c r="X489">
        <v>1.5077627388535</v>
      </c>
      <c r="Y489">
        <v>25100</v>
      </c>
      <c r="Z489">
        <f>IF(A488=Emisiones_CO2_CO2eq_LA[[#This Row],[País]],IFERROR(Emisiones_CO2_CO2eq_LA[[#This Row],[Manufactura y Construcción (kilotoneladas CO₂e)]]-Y488,0),0)</f>
        <v>1600</v>
      </c>
      <c r="AA489">
        <f>IF(A488=Emisiones_CO2_CO2eq_LA[[#This Row],[País]],IFERROR(((Emisiones_CO2_CO2eq_LA[[#This Row],[Manufactura y Construcción (kilotoneladas CO₂e)]]-Y488)/Y488)*100,0),0)</f>
        <v>6.8085106382978724</v>
      </c>
      <c r="AB489">
        <v>1.2490047770700601</v>
      </c>
      <c r="AC489">
        <v>7170</v>
      </c>
      <c r="AD489">
        <f>IF(A488=Emisiones_CO2_CO2eq_LA[[#This Row],[País]],IFERROR(Emisiones_CO2_CO2eq_LA[[#This Row],[Emisiones Fugitivas (kilotoneladas CO₂e)]]-AC488,0),0)</f>
        <v>0</v>
      </c>
      <c r="AE489">
        <f>IF(A488=Emisiones_CO2_CO2eq_LA[[#This Row],[País]],IFERROR(((Emisiones_CO2_CO2eq_LA[[#This Row],[Emisiones Fugitivas (kilotoneladas CO₂e)]]-AC488)/AC488)*100,0),0)</f>
        <v>0</v>
      </c>
      <c r="AF489">
        <v>0.35678742038216499</v>
      </c>
      <c r="AG489">
        <v>32900</v>
      </c>
      <c r="AH489">
        <f>IF(A488=Emisiones_CO2_CO2eq_LA[[#This Row],[País]],IFERROR(Emisiones_CO2_CO2eq_LA[[#This Row],[Electricidad y Calor (kilotoneladas CO₂e)]]-AG488,0),0)</f>
        <v>-3600</v>
      </c>
      <c r="AI489">
        <f>IF(A488=Emisiones_CO2_CO2eq_LA[[#This Row],[País]],IFERROR(((Emisiones_CO2_CO2eq_LA[[#This Row],[Electricidad y Calor (kilotoneladas CO₂e)]]-AG488)/AG488)*100,0),0)</f>
        <v>-9.8630136986301373</v>
      </c>
      <c r="AJ489">
        <v>1.63714171974522</v>
      </c>
    </row>
    <row r="490" spans="1:36" x14ac:dyDescent="0.25">
      <c r="A490" t="s">
        <v>376</v>
      </c>
      <c r="B490" t="s">
        <v>376</v>
      </c>
      <c r="C490" t="s">
        <v>377</v>
      </c>
      <c r="D490">
        <v>1992</v>
      </c>
      <c r="E490">
        <v>5200</v>
      </c>
      <c r="F490">
        <f>IF(A489=Emisiones_CO2_CO2eq_LA[[#This Row],[País]],IFERROR(Emisiones_CO2_CO2eq_LA[[#This Row],[Edificios (kilotoneladas CO₂e)]]-E489,0),0)</f>
        <v>1100.00000000001</v>
      </c>
      <c r="G490">
        <f>IF(A489=Emisiones_CO2_CO2eq_LA[[#This Row],[País]],IFERROR(((Emisiones_CO2_CO2eq_LA[[#This Row],[Edificios (kilotoneladas CO₂e)]]-E489)/E489)*100,0),0)</f>
        <v>26.829268292683235</v>
      </c>
      <c r="H490">
        <v>0.25294289327755598</v>
      </c>
      <c r="I490">
        <v>2980</v>
      </c>
      <c r="J490">
        <f>IF(A489=Emisiones_CO2_CO2eq_LA[[#This Row],[País]],IFERROR(Emisiones_CO2_CO2eq_LA[[#This Row],[Industria (kilotoneladas CO₂e)]]-I489,0),0)</f>
        <v>120</v>
      </c>
      <c r="K490">
        <f>IF(A489=Emisiones_CO2_CO2eq_LA[[#This Row],[País]],IFERROR(((Emisiones_CO2_CO2eq_LA[[#This Row],[Industria (kilotoneladas CO₂e)]]-I489)/I489)*100,0),0)</f>
        <v>4.1958041958041958</v>
      </c>
      <c r="L490">
        <v>0.14495573499367601</v>
      </c>
      <c r="M490">
        <v>118070</v>
      </c>
      <c r="N490">
        <f>IF(A489=Emisiones_CO2_CO2eq_LA[[#This Row],[País]],IFERROR(Emisiones_CO2_CO2eq_LA[[#This Row],[UCTUS (kilotoneladas CO₂e)]]-M489,0),0)</f>
        <v>0</v>
      </c>
      <c r="O490">
        <f>IF(A489=Emisiones_CO2_CO2eq_LA[[#This Row],[País]],IFERROR(((Emisiones_CO2_CO2eq_LA[[#This Row],[UCTUS (kilotoneladas CO₂e)]]-M489)/M489)*100,0),0)</f>
        <v>0</v>
      </c>
      <c r="P490">
        <v>5.7432629633232803</v>
      </c>
      <c r="Q490">
        <v>200</v>
      </c>
      <c r="R490">
        <f>IF(A489=Emisiones_CO2_CO2eq_LA[[#This Row],[País]],IFERROR(Emisiones_CO2_CO2eq_LA[[#This Row],[Otras Quemas de Combustible (kilotoneladas CO₂e)]]-Q489,0),0)</f>
        <v>200</v>
      </c>
      <c r="S490">
        <f>IF(A489=Emisiones_CO2_CO2eq_LA[[#This Row],[País]],IFERROR(((Emisiones_CO2_CO2eq_LA[[#This Row],[Otras Quemas de Combustible (kilotoneladas CO₂e)]]-Q489)/Q489)*100,0),0)</f>
        <v>0</v>
      </c>
      <c r="T490">
        <v>0.01</v>
      </c>
      <c r="U490">
        <v>29800</v>
      </c>
      <c r="V490">
        <f>IF(A489=Emisiones_CO2_CO2eq_LA[[#This Row],[País]],IFERROR(Emisiones_CO2_CO2eq_LA[[#This Row],[Transporte (kilotoneladas CO₂e)]]-U489,0),0)</f>
        <v>-500</v>
      </c>
      <c r="W490">
        <f>IF(A489=Emisiones_CO2_CO2eq_LA[[#This Row],[País]],IFERROR(((Emisiones_CO2_CO2eq_LA[[#This Row],[Transporte (kilotoneladas CO₂e)]]-U489)/U489)*100,0),0)</f>
        <v>-1.6501650165016499</v>
      </c>
      <c r="X490">
        <v>1.44955734993676</v>
      </c>
      <c r="Y490">
        <v>22800</v>
      </c>
      <c r="Z490">
        <f>IF(A489=Emisiones_CO2_CO2eq_LA[[#This Row],[País]],IFERROR(Emisiones_CO2_CO2eq_LA[[#This Row],[Manufactura y Construcción (kilotoneladas CO₂e)]]-Y489,0),0)</f>
        <v>-2300</v>
      </c>
      <c r="AA490">
        <f>IF(A489=Emisiones_CO2_CO2eq_LA[[#This Row],[País]],IFERROR(((Emisiones_CO2_CO2eq_LA[[#This Row],[Manufactura y Construcción (kilotoneladas CO₂e)]]-Y489)/Y489)*100,0),0)</f>
        <v>-9.1633466135458175</v>
      </c>
      <c r="AB490">
        <v>1.1090573012939</v>
      </c>
      <c r="AC490">
        <v>7220</v>
      </c>
      <c r="AD490">
        <f>IF(A489=Emisiones_CO2_CO2eq_LA[[#This Row],[País]],IFERROR(Emisiones_CO2_CO2eq_LA[[#This Row],[Emisiones Fugitivas (kilotoneladas CO₂e)]]-AC489,0),0)</f>
        <v>50</v>
      </c>
      <c r="AE490">
        <f>IF(A489=Emisiones_CO2_CO2eq_LA[[#This Row],[País]],IFERROR(((Emisiones_CO2_CO2eq_LA[[#This Row],[Emisiones Fugitivas (kilotoneladas CO₂e)]]-AC489)/AC489)*100,0),0)</f>
        <v>0.69735006973500702</v>
      </c>
      <c r="AF490">
        <v>0.35120147874306801</v>
      </c>
      <c r="AG490">
        <v>36700</v>
      </c>
      <c r="AH490">
        <f>IF(A489=Emisiones_CO2_CO2eq_LA[[#This Row],[País]],IFERROR(Emisiones_CO2_CO2eq_LA[[#This Row],[Electricidad y Calor (kilotoneladas CO₂e)]]-AG489,0),0)</f>
        <v>3800</v>
      </c>
      <c r="AI490">
        <f>IF(A489=Emisiones_CO2_CO2eq_LA[[#This Row],[País]],IFERROR(((Emisiones_CO2_CO2eq_LA[[#This Row],[Electricidad y Calor (kilotoneladas CO₂e)]]-AG489)/AG489)*100,0),0)</f>
        <v>11.550151975683891</v>
      </c>
      <c r="AJ490">
        <v>1.7851931121704401</v>
      </c>
    </row>
    <row r="491" spans="1:36" x14ac:dyDescent="0.25">
      <c r="A491" t="s">
        <v>376</v>
      </c>
      <c r="B491" t="s">
        <v>376</v>
      </c>
      <c r="C491" t="s">
        <v>377</v>
      </c>
      <c r="D491">
        <v>1993</v>
      </c>
      <c r="E491">
        <v>4900</v>
      </c>
      <c r="F491">
        <f>IF(A490=Emisiones_CO2_CO2eq_LA[[#This Row],[País]],IFERROR(Emisiones_CO2_CO2eq_LA[[#This Row],[Edificios (kilotoneladas CO₂e)]]-E490,0),0)</f>
        <v>-300</v>
      </c>
      <c r="G491">
        <f>IF(A490=Emisiones_CO2_CO2eq_LA[[#This Row],[País]],IFERROR(((Emisiones_CO2_CO2eq_LA[[#This Row],[Edificios (kilotoneladas CO₂e)]]-E490)/E490)*100,0),0)</f>
        <v>-5.7692307692307692</v>
      </c>
      <c r="H491">
        <v>0.23314459723081299</v>
      </c>
      <c r="I491">
        <v>3090</v>
      </c>
      <c r="J491">
        <f>IF(A490=Emisiones_CO2_CO2eq_LA[[#This Row],[País]],IFERROR(Emisiones_CO2_CO2eq_LA[[#This Row],[Industria (kilotoneladas CO₂e)]]-I490,0),0)</f>
        <v>110</v>
      </c>
      <c r="K491">
        <f>IF(A490=Emisiones_CO2_CO2eq_LA[[#This Row],[País]],IFERROR(((Emisiones_CO2_CO2eq_LA[[#This Row],[Industria (kilotoneladas CO₂e)]]-I490)/I490)*100,0),0)</f>
        <v>3.6912751677852351</v>
      </c>
      <c r="L491">
        <v>0.14702383784555301</v>
      </c>
      <c r="M491">
        <v>118070</v>
      </c>
      <c r="N491">
        <f>IF(A490=Emisiones_CO2_CO2eq_LA[[#This Row],[País]],IFERROR(Emisiones_CO2_CO2eq_LA[[#This Row],[UCTUS (kilotoneladas CO₂e)]]-M490,0),0)</f>
        <v>0</v>
      </c>
      <c r="O491">
        <f>IF(A490=Emisiones_CO2_CO2eq_LA[[#This Row],[País]],IFERROR(((Emisiones_CO2_CO2eq_LA[[#This Row],[UCTUS (kilotoneladas CO₂e)]]-M490)/M490)*100,0),0)</f>
        <v>0</v>
      </c>
      <c r="P491">
        <v>5.6178331826616503</v>
      </c>
      <c r="Q491">
        <v>300</v>
      </c>
      <c r="R491">
        <f>IF(A490=Emisiones_CO2_CO2eq_LA[[#This Row],[País]],IFERROR(Emisiones_CO2_CO2eq_LA[[#This Row],[Otras Quemas de Combustible (kilotoneladas CO₂e)]]-Q490,0),0)</f>
        <v>100</v>
      </c>
      <c r="S491">
        <f>IF(A490=Emisiones_CO2_CO2eq_LA[[#This Row],[País]],IFERROR(((Emisiones_CO2_CO2eq_LA[[#This Row],[Otras Quemas de Combustible (kilotoneladas CO₂e)]]-Q490)/Q490)*100,0),0)</f>
        <v>50</v>
      </c>
      <c r="T491">
        <v>0.01</v>
      </c>
      <c r="U491">
        <v>31900</v>
      </c>
      <c r="V491">
        <f>IF(A490=Emisiones_CO2_CO2eq_LA[[#This Row],[País]],IFERROR(Emisiones_CO2_CO2eq_LA[[#This Row],[Transporte (kilotoneladas CO₂e)]]-U490,0),0)</f>
        <v>2100</v>
      </c>
      <c r="W491">
        <f>IF(A490=Emisiones_CO2_CO2eq_LA[[#This Row],[País]],IFERROR(((Emisiones_CO2_CO2eq_LA[[#This Row],[Transporte (kilotoneladas CO₂e)]]-U490)/U490)*100,0),0)</f>
        <v>7.0469798657718119</v>
      </c>
      <c r="X491">
        <v>1.5178189085026399</v>
      </c>
      <c r="Y491">
        <v>25800</v>
      </c>
      <c r="Z491">
        <f>IF(A490=Emisiones_CO2_CO2eq_LA[[#This Row],[País]],IFERROR(Emisiones_CO2_CO2eq_LA[[#This Row],[Manufactura y Construcción (kilotoneladas CO₂e)]]-Y490,0),0)</f>
        <v>3000</v>
      </c>
      <c r="AA491">
        <f>IF(A490=Emisiones_CO2_CO2eq_LA[[#This Row],[País]],IFERROR(((Emisiones_CO2_CO2eq_LA[[#This Row],[Manufactura y Construcción (kilotoneladas CO₂e)]]-Y490)/Y490)*100,0),0)</f>
        <v>13.157894736842104</v>
      </c>
      <c r="AB491">
        <v>1.2275776752153</v>
      </c>
      <c r="AC491">
        <v>6840</v>
      </c>
      <c r="AD491">
        <f>IF(A490=Emisiones_CO2_CO2eq_LA[[#This Row],[País]],IFERROR(Emisiones_CO2_CO2eq_LA[[#This Row],[Emisiones Fugitivas (kilotoneladas CO₂e)]]-AC490,0),0)</f>
        <v>-380</v>
      </c>
      <c r="AE491">
        <f>IF(A490=Emisiones_CO2_CO2eq_LA[[#This Row],[País]],IFERROR(((Emisiones_CO2_CO2eq_LA[[#This Row],[Emisiones Fugitivas (kilotoneladas CO₂e)]]-AC490)/AC490)*100,0),0)</f>
        <v>-5.2631578947368416</v>
      </c>
      <c r="AF491">
        <v>0.32545082552219601</v>
      </c>
      <c r="AG491">
        <v>37300</v>
      </c>
      <c r="AH491">
        <f>IF(A490=Emisiones_CO2_CO2eq_LA[[#This Row],[País]],IFERROR(Emisiones_CO2_CO2eq_LA[[#This Row],[Electricidad y Calor (kilotoneladas CO₂e)]]-AG490,0),0)</f>
        <v>600</v>
      </c>
      <c r="AI491">
        <f>IF(A490=Emisiones_CO2_CO2eq_LA[[#This Row],[País]],IFERROR(((Emisiones_CO2_CO2eq_LA[[#This Row],[Electricidad y Calor (kilotoneladas CO₂e)]]-AG490)/AG490)*100,0),0)</f>
        <v>1.6348773841961852</v>
      </c>
      <c r="AJ491">
        <v>1.774753770757</v>
      </c>
    </row>
    <row r="492" spans="1:36" x14ac:dyDescent="0.25">
      <c r="A492" t="s">
        <v>376</v>
      </c>
      <c r="B492" t="s">
        <v>376</v>
      </c>
      <c r="C492" t="s">
        <v>377</v>
      </c>
      <c r="D492">
        <v>1994</v>
      </c>
      <c r="E492">
        <v>4200</v>
      </c>
      <c r="F492">
        <f>IF(A491=Emisiones_CO2_CO2eq_LA[[#This Row],[País]],IFERROR(Emisiones_CO2_CO2eq_LA[[#This Row],[Edificios (kilotoneladas CO₂e)]]-E491,0),0)</f>
        <v>-700</v>
      </c>
      <c r="G492">
        <f>IF(A491=Emisiones_CO2_CO2eq_LA[[#This Row],[País]],IFERROR(((Emisiones_CO2_CO2eq_LA[[#This Row],[Edificios (kilotoneladas CO₂e)]]-E491)/E491)*100,0),0)</f>
        <v>-14.285714285714285</v>
      </c>
      <c r="H492">
        <v>0.19557625145518001</v>
      </c>
      <c r="I492">
        <v>3120</v>
      </c>
      <c r="J492">
        <f>IF(A491=Emisiones_CO2_CO2eq_LA[[#This Row],[País]],IFERROR(Emisiones_CO2_CO2eq_LA[[#This Row],[Industria (kilotoneladas CO₂e)]]-I491,0),0)</f>
        <v>30</v>
      </c>
      <c r="K492">
        <f>IF(A491=Emisiones_CO2_CO2eq_LA[[#This Row],[País]],IFERROR(((Emisiones_CO2_CO2eq_LA[[#This Row],[Industria (kilotoneladas CO₂e)]]-I491)/I491)*100,0),0)</f>
        <v>0.97087378640776689</v>
      </c>
      <c r="L492">
        <v>0.145285215366705</v>
      </c>
      <c r="M492">
        <v>118070</v>
      </c>
      <c r="N492">
        <f>IF(A491=Emisiones_CO2_CO2eq_LA[[#This Row],[País]],IFERROR(Emisiones_CO2_CO2eq_LA[[#This Row],[UCTUS (kilotoneladas CO₂e)]]-M491,0),0)</f>
        <v>0</v>
      </c>
      <c r="O492">
        <f>IF(A491=Emisiones_CO2_CO2eq_LA[[#This Row],[País]],IFERROR(((Emisiones_CO2_CO2eq_LA[[#This Row],[UCTUS (kilotoneladas CO₂e)]]-M491)/M491)*100,0),0)</f>
        <v>0</v>
      </c>
      <c r="P492">
        <v>5.4980209545983696</v>
      </c>
      <c r="Q492">
        <v>500</v>
      </c>
      <c r="R492">
        <f>IF(A491=Emisiones_CO2_CO2eq_LA[[#This Row],[País]],IFERROR(Emisiones_CO2_CO2eq_LA[[#This Row],[Otras Quemas de Combustible (kilotoneladas CO₂e)]]-Q491,0),0)</f>
        <v>200</v>
      </c>
      <c r="S492">
        <f>IF(A491=Emisiones_CO2_CO2eq_LA[[#This Row],[País]],IFERROR(((Emisiones_CO2_CO2eq_LA[[#This Row],[Otras Quemas de Combustible (kilotoneladas CO₂e)]]-Q491)/Q491)*100,0),0)</f>
        <v>66.666666666666657</v>
      </c>
      <c r="T492">
        <v>0.02</v>
      </c>
      <c r="U492">
        <v>32400</v>
      </c>
      <c r="V492">
        <f>IF(A491=Emisiones_CO2_CO2eq_LA[[#This Row],[País]],IFERROR(Emisiones_CO2_CO2eq_LA[[#This Row],[Transporte (kilotoneladas CO₂e)]]-U491,0),0)</f>
        <v>500</v>
      </c>
      <c r="W492">
        <f>IF(A491=Emisiones_CO2_CO2eq_LA[[#This Row],[País]],IFERROR(((Emisiones_CO2_CO2eq_LA[[#This Row],[Transporte (kilotoneladas CO₂e)]]-U491)/U491)*100,0),0)</f>
        <v>1.5673981191222568</v>
      </c>
      <c r="X492">
        <v>1.5087310826542399</v>
      </c>
      <c r="Y492">
        <v>25900</v>
      </c>
      <c r="Z492">
        <f>IF(A491=Emisiones_CO2_CO2eq_LA[[#This Row],[País]],IFERROR(Emisiones_CO2_CO2eq_LA[[#This Row],[Manufactura y Construcción (kilotoneladas CO₂e)]]-Y491,0),0)</f>
        <v>100</v>
      </c>
      <c r="AA492">
        <f>IF(A491=Emisiones_CO2_CO2eq_LA[[#This Row],[País]],IFERROR(((Emisiones_CO2_CO2eq_LA[[#This Row],[Manufactura y Construcción (kilotoneladas CO₂e)]]-Y491)/Y491)*100,0),0)</f>
        <v>0.38759689922480622</v>
      </c>
      <c r="AB492">
        <v>1.2060535506402701</v>
      </c>
      <c r="AC492">
        <v>6400</v>
      </c>
      <c r="AD492">
        <f>IF(A491=Emisiones_CO2_CO2eq_LA[[#This Row],[País]],IFERROR(Emisiones_CO2_CO2eq_LA[[#This Row],[Emisiones Fugitivas (kilotoneladas CO₂e)]]-AC491,0),0)</f>
        <v>-440</v>
      </c>
      <c r="AE492">
        <f>IF(A491=Emisiones_CO2_CO2eq_LA[[#This Row],[País]],IFERROR(((Emisiones_CO2_CO2eq_LA[[#This Row],[Emisiones Fugitivas (kilotoneladas CO₂e)]]-AC491)/AC491)*100,0),0)</f>
        <v>-6.4327485380116958</v>
      </c>
      <c r="AF492">
        <v>0.29802095459837002</v>
      </c>
      <c r="AG492">
        <v>37800</v>
      </c>
      <c r="AH492">
        <f>IF(A491=Emisiones_CO2_CO2eq_LA[[#This Row],[País]],IFERROR(Emisiones_CO2_CO2eq_LA[[#This Row],[Electricidad y Calor (kilotoneladas CO₂e)]]-AG491,0),0)</f>
        <v>500</v>
      </c>
      <c r="AI492">
        <f>IF(A491=Emisiones_CO2_CO2eq_LA[[#This Row],[País]],IFERROR(((Emisiones_CO2_CO2eq_LA[[#This Row],[Electricidad y Calor (kilotoneladas CO₂e)]]-AG491)/AG491)*100,0),0)</f>
        <v>1.3404825737265416</v>
      </c>
      <c r="AJ492">
        <v>1.7601862630966201</v>
      </c>
    </row>
    <row r="493" spans="1:36" x14ac:dyDescent="0.25">
      <c r="A493" t="s">
        <v>376</v>
      </c>
      <c r="B493" t="s">
        <v>376</v>
      </c>
      <c r="C493" t="s">
        <v>377</v>
      </c>
      <c r="D493">
        <v>1995</v>
      </c>
      <c r="E493">
        <v>4700</v>
      </c>
      <c r="F493">
        <f>IF(A492=Emisiones_CO2_CO2eq_LA[[#This Row],[País]],IFERROR(Emisiones_CO2_CO2eq_LA[[#This Row],[Edificios (kilotoneladas CO₂e)]]-E492,0),0)</f>
        <v>500</v>
      </c>
      <c r="G493">
        <f>IF(A492=Emisiones_CO2_CO2eq_LA[[#This Row],[País]],IFERROR(((Emisiones_CO2_CO2eq_LA[[#This Row],[Edificios (kilotoneladas CO₂e)]]-E492)/E492)*100,0),0)</f>
        <v>11.904761904761903</v>
      </c>
      <c r="H493">
        <v>0.214308513063699</v>
      </c>
      <c r="I493">
        <v>3460</v>
      </c>
      <c r="J493">
        <f>IF(A492=Emisiones_CO2_CO2eq_LA[[#This Row],[País]],IFERROR(Emisiones_CO2_CO2eq_LA[[#This Row],[Industria (kilotoneladas CO₂e)]]-I492,0),0)</f>
        <v>340</v>
      </c>
      <c r="K493">
        <f>IF(A492=Emisiones_CO2_CO2eq_LA[[#This Row],[País]],IFERROR(((Emisiones_CO2_CO2eq_LA[[#This Row],[Industria (kilotoneladas CO₂e)]]-I492)/I492)*100,0),0)</f>
        <v>10.897435897435898</v>
      </c>
      <c r="L493">
        <v>0.157767543659659</v>
      </c>
      <c r="M493">
        <v>118070</v>
      </c>
      <c r="N493">
        <f>IF(A492=Emisiones_CO2_CO2eq_LA[[#This Row],[País]],IFERROR(Emisiones_CO2_CO2eq_LA[[#This Row],[UCTUS (kilotoneladas CO₂e)]]-M492,0),0)</f>
        <v>0</v>
      </c>
      <c r="O493">
        <f>IF(A492=Emisiones_CO2_CO2eq_LA[[#This Row],[País]],IFERROR(((Emisiones_CO2_CO2eq_LA[[#This Row],[UCTUS (kilotoneladas CO₂e)]]-M492)/M492)*100,0),0)</f>
        <v>0</v>
      </c>
      <c r="P493">
        <v>5.3837034334959597</v>
      </c>
      <c r="Q493">
        <v>500</v>
      </c>
      <c r="R493">
        <f>IF(A492=Emisiones_CO2_CO2eq_LA[[#This Row],[País]],IFERROR(Emisiones_CO2_CO2eq_LA[[#This Row],[Otras Quemas de Combustible (kilotoneladas CO₂e)]]-Q492,0),0)</f>
        <v>0</v>
      </c>
      <c r="S493">
        <f>IF(A492=Emisiones_CO2_CO2eq_LA[[#This Row],[País]],IFERROR(((Emisiones_CO2_CO2eq_LA[[#This Row],[Otras Quemas de Combustible (kilotoneladas CO₂e)]]-Q492)/Q492)*100,0),0)</f>
        <v>0</v>
      </c>
      <c r="T493">
        <v>0.02</v>
      </c>
      <c r="U493">
        <v>33500</v>
      </c>
      <c r="V493">
        <f>IF(A492=Emisiones_CO2_CO2eq_LA[[#This Row],[País]],IFERROR(Emisiones_CO2_CO2eq_LA[[#This Row],[Transporte (kilotoneladas CO₂e)]]-U492,0),0)</f>
        <v>1100</v>
      </c>
      <c r="W493">
        <f>IF(A492=Emisiones_CO2_CO2eq_LA[[#This Row],[País]],IFERROR(((Emisiones_CO2_CO2eq_LA[[#This Row],[Transporte (kilotoneladas CO₂e)]]-U492)/U492)*100,0),0)</f>
        <v>3.3950617283950617</v>
      </c>
      <c r="X493">
        <v>1.5275181250284899</v>
      </c>
      <c r="Y493">
        <v>28100</v>
      </c>
      <c r="Z493">
        <f>IF(A492=Emisiones_CO2_CO2eq_LA[[#This Row],[País]],IFERROR(Emisiones_CO2_CO2eq_LA[[#This Row],[Manufactura y Construcción (kilotoneladas CO₂e)]]-Y492,0),0)</f>
        <v>2200</v>
      </c>
      <c r="AA493">
        <f>IF(A492=Emisiones_CO2_CO2eq_LA[[#This Row],[País]],IFERROR(((Emisiones_CO2_CO2eq_LA[[#This Row],[Manufactura y Construcción (kilotoneladas CO₂e)]]-Y492)/Y492)*100,0),0)</f>
        <v>8.4942084942084932</v>
      </c>
      <c r="AB493">
        <v>1.2812913227850899</v>
      </c>
      <c r="AC493">
        <v>7390</v>
      </c>
      <c r="AD493">
        <f>IF(A492=Emisiones_CO2_CO2eq_LA[[#This Row],[País]],IFERROR(Emisiones_CO2_CO2eq_LA[[#This Row],[Emisiones Fugitivas (kilotoneladas CO₂e)]]-AC492,0),0)</f>
        <v>990</v>
      </c>
      <c r="AE493">
        <f>IF(A492=Emisiones_CO2_CO2eq_LA[[#This Row],[País]],IFERROR(((Emisiones_CO2_CO2eq_LA[[#This Row],[Emisiones Fugitivas (kilotoneladas CO₂e)]]-AC492)/AC492)*100,0),0)</f>
        <v>15.46875</v>
      </c>
      <c r="AF493">
        <v>0.33696593862568902</v>
      </c>
      <c r="AG493">
        <v>39200</v>
      </c>
      <c r="AH493">
        <f>IF(A492=Emisiones_CO2_CO2eq_LA[[#This Row],[País]],IFERROR(Emisiones_CO2_CO2eq_LA[[#This Row],[Electricidad y Calor (kilotoneladas CO₂e)]]-AG492,0),0)</f>
        <v>1400</v>
      </c>
      <c r="AI493">
        <f>IF(A492=Emisiones_CO2_CO2eq_LA[[#This Row],[País]],IFERROR(((Emisiones_CO2_CO2eq_LA[[#This Row],[Electricidad y Calor (kilotoneladas CO₂e)]]-AG492)/AG492)*100,0),0)</f>
        <v>3.7037037037037033</v>
      </c>
      <c r="AJ493">
        <v>1.7874241940631901</v>
      </c>
    </row>
    <row r="494" spans="1:36" x14ac:dyDescent="0.25">
      <c r="A494" t="s">
        <v>376</v>
      </c>
      <c r="B494" t="s">
        <v>376</v>
      </c>
      <c r="C494" t="s">
        <v>377</v>
      </c>
      <c r="D494">
        <v>1996</v>
      </c>
      <c r="E494">
        <v>5200</v>
      </c>
      <c r="F494">
        <f>IF(A493=Emisiones_CO2_CO2eq_LA[[#This Row],[País]],IFERROR(Emisiones_CO2_CO2eq_LA[[#This Row],[Edificios (kilotoneladas CO₂e)]]-E493,0),0)</f>
        <v>500</v>
      </c>
      <c r="G494">
        <f>IF(A493=Emisiones_CO2_CO2eq_LA[[#This Row],[País]],IFERROR(((Emisiones_CO2_CO2eq_LA[[#This Row],[Edificios (kilotoneladas CO₂e)]]-E493)/E493)*100,0),0)</f>
        <v>10.638297872340425</v>
      </c>
      <c r="H494">
        <v>0.23228803716608501</v>
      </c>
      <c r="I494">
        <v>3400</v>
      </c>
      <c r="J494">
        <f>IF(A493=Emisiones_CO2_CO2eq_LA[[#This Row],[País]],IFERROR(Emisiones_CO2_CO2eq_LA[[#This Row],[Industria (kilotoneladas CO₂e)]]-I493,0),0)</f>
        <v>-60</v>
      </c>
      <c r="K494">
        <f>IF(A493=Emisiones_CO2_CO2eq_LA[[#This Row],[País]],IFERROR(((Emisiones_CO2_CO2eq_LA[[#This Row],[Industria (kilotoneladas CO₂e)]]-I493)/I493)*100,0),0)</f>
        <v>-1.7341040462427744</v>
      </c>
      <c r="L494">
        <v>0.15188063968551699</v>
      </c>
      <c r="M494">
        <v>111380</v>
      </c>
      <c r="N494">
        <f>IF(A493=Emisiones_CO2_CO2eq_LA[[#This Row],[País]],IFERROR(Emisiones_CO2_CO2eq_LA[[#This Row],[UCTUS (kilotoneladas CO₂e)]]-M493,0),0)</f>
        <v>-6690</v>
      </c>
      <c r="O494">
        <f>IF(A493=Emisiones_CO2_CO2eq_LA[[#This Row],[País]],IFERROR(((Emisiones_CO2_CO2eq_LA[[#This Row],[UCTUS (kilotoneladas CO₂e)]]-M493)/M493)*100,0),0)</f>
        <v>-5.6661302617091556</v>
      </c>
      <c r="P494">
        <v>4.9754310729920403</v>
      </c>
      <c r="Q494">
        <v>200</v>
      </c>
      <c r="R494">
        <f>IF(A493=Emisiones_CO2_CO2eq_LA[[#This Row],[País]],IFERROR(Emisiones_CO2_CO2eq_LA[[#This Row],[Otras Quemas de Combustible (kilotoneladas CO₂e)]]-Q493,0),0)</f>
        <v>-300</v>
      </c>
      <c r="S494">
        <f>IF(A493=Emisiones_CO2_CO2eq_LA[[#This Row],[País]],IFERROR(((Emisiones_CO2_CO2eq_LA[[#This Row],[Otras Quemas de Combustible (kilotoneladas CO₂e)]]-Q493)/Q493)*100,0),0)</f>
        <v>-60</v>
      </c>
      <c r="T494">
        <v>0.01</v>
      </c>
      <c r="U494">
        <v>34800</v>
      </c>
      <c r="V494">
        <f>IF(A493=Emisiones_CO2_CO2eq_LA[[#This Row],[País]],IFERROR(Emisiones_CO2_CO2eq_LA[[#This Row],[Transporte (kilotoneladas CO₂e)]]-U493,0),0)</f>
        <v>1300</v>
      </c>
      <c r="W494">
        <f>IF(A493=Emisiones_CO2_CO2eq_LA[[#This Row],[País]],IFERROR(((Emisiones_CO2_CO2eq_LA[[#This Row],[Transporte (kilotoneladas CO₂e)]]-U493)/U493)*100,0),0)</f>
        <v>3.8805970149253728</v>
      </c>
      <c r="X494">
        <v>1.55454301795765</v>
      </c>
      <c r="Y494">
        <v>30800</v>
      </c>
      <c r="Z494">
        <f>IF(A493=Emisiones_CO2_CO2eq_LA[[#This Row],[País]],IFERROR(Emisiones_CO2_CO2eq_LA[[#This Row],[Manufactura y Construcción (kilotoneladas CO₂e)]]-Y493,0),0)</f>
        <v>2700</v>
      </c>
      <c r="AA494">
        <f>IF(A493=Emisiones_CO2_CO2eq_LA[[#This Row],[País]],IFERROR(((Emisiones_CO2_CO2eq_LA[[#This Row],[Manufactura y Construcción (kilotoneladas CO₂e)]]-Y493)/Y493)*100,0),0)</f>
        <v>9.6085409252669027</v>
      </c>
      <c r="AB494">
        <v>1.37585991244527</v>
      </c>
      <c r="AC494">
        <v>13130</v>
      </c>
      <c r="AD494">
        <f>IF(A493=Emisiones_CO2_CO2eq_LA[[#This Row],[País]],IFERROR(Emisiones_CO2_CO2eq_LA[[#This Row],[Emisiones Fugitivas (kilotoneladas CO₂e)]]-AC493,0),0)</f>
        <v>5740</v>
      </c>
      <c r="AE494">
        <f>IF(A493=Emisiones_CO2_CO2eq_LA[[#This Row],[País]],IFERROR(((Emisiones_CO2_CO2eq_LA[[#This Row],[Emisiones Fugitivas (kilotoneladas CO₂e)]]-AC493)/AC493)*100,0),0)</f>
        <v>77.672530446549388</v>
      </c>
      <c r="AF494">
        <v>0.58652729384436697</v>
      </c>
      <c r="AG494">
        <v>43100</v>
      </c>
      <c r="AH494">
        <f>IF(A493=Emisiones_CO2_CO2eq_LA[[#This Row],[País]],IFERROR(Emisiones_CO2_CO2eq_LA[[#This Row],[Electricidad y Calor (kilotoneladas CO₂e)]]-AG493,0),0)</f>
        <v>3900</v>
      </c>
      <c r="AI494">
        <f>IF(A493=Emisiones_CO2_CO2eq_LA[[#This Row],[País]],IFERROR(((Emisiones_CO2_CO2eq_LA[[#This Row],[Electricidad y Calor (kilotoneladas CO₂e)]]-AG493)/AG493)*100,0),0)</f>
        <v>9.9489795918367339</v>
      </c>
      <c r="AJ494">
        <v>1.9253104618958199</v>
      </c>
    </row>
    <row r="495" spans="1:36" x14ac:dyDescent="0.25">
      <c r="A495" t="s">
        <v>376</v>
      </c>
      <c r="B495" t="s">
        <v>376</v>
      </c>
      <c r="C495" t="s">
        <v>377</v>
      </c>
      <c r="D495">
        <v>1997</v>
      </c>
      <c r="E495">
        <v>4400</v>
      </c>
      <c r="F495">
        <f>IF(A494=Emisiones_CO2_CO2eq_LA[[#This Row],[País]],IFERROR(Emisiones_CO2_CO2eq_LA[[#This Row],[Edificios (kilotoneladas CO₂e)]]-E494,0),0)</f>
        <v>-800</v>
      </c>
      <c r="G495">
        <f>IF(A494=Emisiones_CO2_CO2eq_LA[[#This Row],[País]],IFERROR(((Emisiones_CO2_CO2eq_LA[[#This Row],[Edificios (kilotoneladas CO₂e)]]-E494)/E494)*100,0),0)</f>
        <v>-15.384615384615385</v>
      </c>
      <c r="H495">
        <v>0.19266135388387701</v>
      </c>
      <c r="I495">
        <v>3660</v>
      </c>
      <c r="J495">
        <f>IF(A494=Emisiones_CO2_CO2eq_LA[[#This Row],[País]],IFERROR(Emisiones_CO2_CO2eq_LA[[#This Row],[Industria (kilotoneladas CO₂e)]]-I494,0),0)</f>
        <v>260</v>
      </c>
      <c r="K495">
        <f>IF(A494=Emisiones_CO2_CO2eq_LA[[#This Row],[País]],IFERROR(((Emisiones_CO2_CO2eq_LA[[#This Row],[Industria (kilotoneladas CO₂e)]]-I494)/I494)*100,0),0)</f>
        <v>7.6470588235294121</v>
      </c>
      <c r="L495">
        <v>0.16025921709431601</v>
      </c>
      <c r="M495">
        <v>111070</v>
      </c>
      <c r="N495">
        <f>IF(A494=Emisiones_CO2_CO2eq_LA[[#This Row],[País]],IFERROR(Emisiones_CO2_CO2eq_LA[[#This Row],[UCTUS (kilotoneladas CO₂e)]]-M494,0),0)</f>
        <v>-310</v>
      </c>
      <c r="O495">
        <f>IF(A494=Emisiones_CO2_CO2eq_LA[[#This Row],[País]],IFERROR(((Emisiones_CO2_CO2eq_LA[[#This Row],[UCTUS (kilotoneladas CO₂e)]]-M494)/M494)*100,0),0)</f>
        <v>-0.27832644999102168</v>
      </c>
      <c r="P495">
        <v>4.8633855854277899</v>
      </c>
      <c r="Q495">
        <v>200</v>
      </c>
      <c r="R495">
        <f>IF(A494=Emisiones_CO2_CO2eq_LA[[#This Row],[País]],IFERROR(Emisiones_CO2_CO2eq_LA[[#This Row],[Otras Quemas de Combustible (kilotoneladas CO₂e)]]-Q494,0),0)</f>
        <v>0</v>
      </c>
      <c r="S495">
        <f>IF(A494=Emisiones_CO2_CO2eq_LA[[#This Row],[País]],IFERROR(((Emisiones_CO2_CO2eq_LA[[#This Row],[Otras Quemas de Combustible (kilotoneladas CO₂e)]]-Q494)/Q494)*100,0),0)</f>
        <v>0</v>
      </c>
      <c r="T495">
        <v>0.01</v>
      </c>
      <c r="U495">
        <v>32500</v>
      </c>
      <c r="V495">
        <f>IF(A494=Emisiones_CO2_CO2eq_LA[[#This Row],[País]],IFERROR(Emisiones_CO2_CO2eq_LA[[#This Row],[Transporte (kilotoneladas CO₂e)]]-U494,0),0)</f>
        <v>-2300</v>
      </c>
      <c r="W495">
        <f>IF(A494=Emisiones_CO2_CO2eq_LA[[#This Row],[País]],IFERROR(((Emisiones_CO2_CO2eq_LA[[#This Row],[Transporte (kilotoneladas CO₂e)]]-U494)/U494)*100,0),0)</f>
        <v>-6.6091954022988508</v>
      </c>
      <c r="X495">
        <v>1.42306681846046</v>
      </c>
      <c r="Y495">
        <v>32200</v>
      </c>
      <c r="Z495">
        <f>IF(A494=Emisiones_CO2_CO2eq_LA[[#This Row],[País]],IFERROR(Emisiones_CO2_CO2eq_LA[[#This Row],[Manufactura y Construcción (kilotoneladas CO₂e)]]-Y494,0),0)</f>
        <v>1400</v>
      </c>
      <c r="AA495">
        <f>IF(A494=Emisiones_CO2_CO2eq_LA[[#This Row],[País]],IFERROR(((Emisiones_CO2_CO2eq_LA[[#This Row],[Manufactura y Construcción (kilotoneladas CO₂e)]]-Y494)/Y494)*100,0),0)</f>
        <v>4.5454545454545459</v>
      </c>
      <c r="AB495">
        <v>1.4099308170592799</v>
      </c>
      <c r="AC495">
        <v>13460</v>
      </c>
      <c r="AD495">
        <f>IF(A494=Emisiones_CO2_CO2eq_LA[[#This Row],[País]],IFERROR(Emisiones_CO2_CO2eq_LA[[#This Row],[Emisiones Fugitivas (kilotoneladas CO₂e)]]-AC494,0),0)</f>
        <v>330</v>
      </c>
      <c r="AE495">
        <f>IF(A494=Emisiones_CO2_CO2eq_LA[[#This Row],[País]],IFERROR(((Emisiones_CO2_CO2eq_LA[[#This Row],[Emisiones Fugitivas (kilotoneladas CO₂e)]]-AC494)/AC494)*100,0),0)</f>
        <v>2.513328255902513</v>
      </c>
      <c r="AF495">
        <v>0.58936859619931603</v>
      </c>
      <c r="AG495">
        <v>49600</v>
      </c>
      <c r="AH495">
        <f>IF(A494=Emisiones_CO2_CO2eq_LA[[#This Row],[País]],IFERROR(Emisiones_CO2_CO2eq_LA[[#This Row],[Electricidad y Calor (kilotoneladas CO₂e)]]-AG494,0),0)</f>
        <v>6500</v>
      </c>
      <c r="AI495">
        <f>IF(A494=Emisiones_CO2_CO2eq_LA[[#This Row],[País]],IFERROR(((Emisiones_CO2_CO2eq_LA[[#This Row],[Electricidad y Calor (kilotoneladas CO₂e)]]-AG494)/AG494)*100,0),0)</f>
        <v>15.081206496519723</v>
      </c>
      <c r="AJ495">
        <v>2.1718188983273401</v>
      </c>
    </row>
    <row r="496" spans="1:36" x14ac:dyDescent="0.25">
      <c r="A496" t="s">
        <v>376</v>
      </c>
      <c r="B496" t="s">
        <v>376</v>
      </c>
      <c r="C496" t="s">
        <v>377</v>
      </c>
      <c r="D496">
        <v>1998</v>
      </c>
      <c r="E496">
        <v>4400</v>
      </c>
      <c r="F496">
        <f>IF(A495=Emisiones_CO2_CO2eq_LA[[#This Row],[País]],IFERROR(Emisiones_CO2_CO2eq_LA[[#This Row],[Edificios (kilotoneladas CO₂e)]]-E495,0),0)</f>
        <v>0</v>
      </c>
      <c r="G496">
        <f>IF(A495=Emisiones_CO2_CO2eq_LA[[#This Row],[País]],IFERROR(((Emisiones_CO2_CO2eq_LA[[#This Row],[Edificios (kilotoneladas CO₂e)]]-E495)/E495)*100,0),0)</f>
        <v>0</v>
      </c>
      <c r="H496">
        <v>0.188930396324445</v>
      </c>
      <c r="I496">
        <v>3690</v>
      </c>
      <c r="J496">
        <f>IF(A495=Emisiones_CO2_CO2eq_LA[[#This Row],[País]],IFERROR(Emisiones_CO2_CO2eq_LA[[#This Row],[Industria (kilotoneladas CO₂e)]]-I495,0),0)</f>
        <v>30</v>
      </c>
      <c r="K496">
        <f>IF(A495=Emisiones_CO2_CO2eq_LA[[#This Row],[País]],IFERROR(((Emisiones_CO2_CO2eq_LA[[#This Row],[Industria (kilotoneladas CO₂e)]]-I495)/I495)*100,0),0)</f>
        <v>0.81967213114754101</v>
      </c>
      <c r="L496">
        <v>0.158443900553909</v>
      </c>
      <c r="M496">
        <v>112160</v>
      </c>
      <c r="N496">
        <f>IF(A495=Emisiones_CO2_CO2eq_LA[[#This Row],[País]],IFERROR(Emisiones_CO2_CO2eq_LA[[#This Row],[UCTUS (kilotoneladas CO₂e)]]-M495,0),0)</f>
        <v>1090</v>
      </c>
      <c r="O496">
        <f>IF(A495=Emisiones_CO2_CO2eq_LA[[#This Row],[País]],IFERROR(((Emisiones_CO2_CO2eq_LA[[#This Row],[UCTUS (kilotoneladas CO₂e)]]-M495)/M495)*100,0),0)</f>
        <v>0.98136310434860896</v>
      </c>
      <c r="P496">
        <v>4.8160075572158503</v>
      </c>
      <c r="Q496">
        <v>200</v>
      </c>
      <c r="R496">
        <f>IF(A495=Emisiones_CO2_CO2eq_LA[[#This Row],[País]],IFERROR(Emisiones_CO2_CO2eq_LA[[#This Row],[Otras Quemas de Combustible (kilotoneladas CO₂e)]]-Q495,0),0)</f>
        <v>0</v>
      </c>
      <c r="S496">
        <f>IF(A495=Emisiones_CO2_CO2eq_LA[[#This Row],[País]],IFERROR(((Emisiones_CO2_CO2eq_LA[[#This Row],[Otras Quemas de Combustible (kilotoneladas CO₂e)]]-Q495)/Q495)*100,0),0)</f>
        <v>0</v>
      </c>
      <c r="T496">
        <v>0.01</v>
      </c>
      <c r="U496">
        <v>33200</v>
      </c>
      <c r="V496">
        <f>IF(A495=Emisiones_CO2_CO2eq_LA[[#This Row],[País]],IFERROR(Emisiones_CO2_CO2eq_LA[[#This Row],[Transporte (kilotoneladas CO₂e)]]-U495,0),0)</f>
        <v>700</v>
      </c>
      <c r="W496">
        <f>IF(A495=Emisiones_CO2_CO2eq_LA[[#This Row],[País]],IFERROR(((Emisiones_CO2_CO2eq_LA[[#This Row],[Transporte (kilotoneladas CO₂e)]]-U495)/U495)*100,0),0)</f>
        <v>2.1538461538461537</v>
      </c>
      <c r="X496">
        <v>1.4255657177208101</v>
      </c>
      <c r="Y496">
        <v>31700</v>
      </c>
      <c r="Z496">
        <f>IF(A495=Emisiones_CO2_CO2eq_LA[[#This Row],[País]],IFERROR(Emisiones_CO2_CO2eq_LA[[#This Row],[Manufactura y Construcción (kilotoneladas CO₂e)]]-Y495,0),0)</f>
        <v>-500</v>
      </c>
      <c r="AA496">
        <f>IF(A495=Emisiones_CO2_CO2eq_LA[[#This Row],[País]],IFERROR(((Emisiones_CO2_CO2eq_LA[[#This Row],[Manufactura y Construcción (kilotoneladas CO₂e)]]-Y495)/Y495)*100,0),0)</f>
        <v>-1.5527950310559007</v>
      </c>
      <c r="AB496">
        <v>1.3611576280647499</v>
      </c>
      <c r="AC496">
        <v>9140</v>
      </c>
      <c r="AD496">
        <f>IF(A495=Emisiones_CO2_CO2eq_LA[[#This Row],[País]],IFERROR(Emisiones_CO2_CO2eq_LA[[#This Row],[Emisiones Fugitivas (kilotoneladas CO₂e)]]-AC495,0),0)</f>
        <v>-4320</v>
      </c>
      <c r="AE496">
        <f>IF(A495=Emisiones_CO2_CO2eq_LA[[#This Row],[País]],IFERROR(((Emisiones_CO2_CO2eq_LA[[#This Row],[Emisiones Fugitivas (kilotoneladas CO₂e)]]-AC495)/AC495)*100,0),0)</f>
        <v>-32.095096582466567</v>
      </c>
      <c r="AF496">
        <v>0.392459959637597</v>
      </c>
      <c r="AG496">
        <v>50200</v>
      </c>
      <c r="AH496">
        <f>IF(A495=Emisiones_CO2_CO2eq_LA[[#This Row],[País]],IFERROR(Emisiones_CO2_CO2eq_LA[[#This Row],[Electricidad y Calor (kilotoneladas CO₂e)]]-AG495,0),0)</f>
        <v>600</v>
      </c>
      <c r="AI496">
        <f>IF(A495=Emisiones_CO2_CO2eq_LA[[#This Row],[País]],IFERROR(((Emisiones_CO2_CO2eq_LA[[#This Row],[Electricidad y Calor (kilotoneladas CO₂e)]]-AG495)/AG495)*100,0),0)</f>
        <v>1.2096774193548387</v>
      </c>
      <c r="AJ496">
        <v>2.15552406715616</v>
      </c>
    </row>
    <row r="497" spans="1:36" x14ac:dyDescent="0.25">
      <c r="A497" t="s">
        <v>376</v>
      </c>
      <c r="B497" t="s">
        <v>376</v>
      </c>
      <c r="C497" t="s">
        <v>377</v>
      </c>
      <c r="D497">
        <v>1999</v>
      </c>
      <c r="E497">
        <v>5700</v>
      </c>
      <c r="F497">
        <f>IF(A496=Emisiones_CO2_CO2eq_LA[[#This Row],[País]],IFERROR(Emisiones_CO2_CO2eq_LA[[#This Row],[Edificios (kilotoneladas CO₂e)]]-E496,0),0)</f>
        <v>1300</v>
      </c>
      <c r="G497">
        <f>IF(A496=Emisiones_CO2_CO2eq_LA[[#This Row],[País]],IFERROR(((Emisiones_CO2_CO2eq_LA[[#This Row],[Edificios (kilotoneladas CO₂e)]]-E496)/E496)*100,0),0)</f>
        <v>29.545454545454547</v>
      </c>
      <c r="H497">
        <v>0.24010109519797801</v>
      </c>
      <c r="I497">
        <v>3820</v>
      </c>
      <c r="J497">
        <f>IF(A496=Emisiones_CO2_CO2eq_LA[[#This Row],[País]],IFERROR(Emisiones_CO2_CO2eq_LA[[#This Row],[Industria (kilotoneladas CO₂e)]]-I496,0),0)</f>
        <v>130</v>
      </c>
      <c r="K497">
        <f>IF(A496=Emisiones_CO2_CO2eq_LA[[#This Row],[País]],IFERROR(((Emisiones_CO2_CO2eq_LA[[#This Row],[Industria (kilotoneladas CO₂e)]]-I496)/I496)*100,0),0)</f>
        <v>3.5230352303523031</v>
      </c>
      <c r="L497">
        <v>0.160909856781802</v>
      </c>
      <c r="M497">
        <v>111210</v>
      </c>
      <c r="N497">
        <f>IF(A496=Emisiones_CO2_CO2eq_LA[[#This Row],[País]],IFERROR(Emisiones_CO2_CO2eq_LA[[#This Row],[UCTUS (kilotoneladas CO₂e)]]-M496,0),0)</f>
        <v>-950</v>
      </c>
      <c r="O497">
        <f>IF(A496=Emisiones_CO2_CO2eq_LA[[#This Row],[País]],IFERROR(((Emisiones_CO2_CO2eq_LA[[#This Row],[UCTUS (kilotoneladas CO₂e)]]-M496)/M496)*100,0),0)</f>
        <v>-0.84700427960057068</v>
      </c>
      <c r="P497">
        <v>4.6844987363100197</v>
      </c>
      <c r="Q497">
        <v>500</v>
      </c>
      <c r="R497">
        <f>IF(A496=Emisiones_CO2_CO2eq_LA[[#This Row],[País]],IFERROR(Emisiones_CO2_CO2eq_LA[[#This Row],[Otras Quemas de Combustible (kilotoneladas CO₂e)]]-Q496,0),0)</f>
        <v>300</v>
      </c>
      <c r="S497">
        <f>IF(A496=Emisiones_CO2_CO2eq_LA[[#This Row],[País]],IFERROR(((Emisiones_CO2_CO2eq_LA[[#This Row],[Otras Quemas de Combustible (kilotoneladas CO₂e)]]-Q496)/Q496)*100,0),0)</f>
        <v>150</v>
      </c>
      <c r="T497">
        <v>0.02</v>
      </c>
      <c r="U497">
        <v>33200</v>
      </c>
      <c r="V497">
        <f>IF(A496=Emisiones_CO2_CO2eq_LA[[#This Row],[País]],IFERROR(Emisiones_CO2_CO2eq_LA[[#This Row],[Transporte (kilotoneladas CO₂e)]]-U496,0),0)</f>
        <v>0</v>
      </c>
      <c r="W497">
        <f>IF(A496=Emisiones_CO2_CO2eq_LA[[#This Row],[País]],IFERROR(((Emisiones_CO2_CO2eq_LA[[#This Row],[Transporte (kilotoneladas CO₂e)]]-U496)/U496)*100,0),0)</f>
        <v>0</v>
      </c>
      <c r="X497">
        <v>1.3984835720303199</v>
      </c>
      <c r="Y497">
        <v>28100</v>
      </c>
      <c r="Z497">
        <f>IF(A496=Emisiones_CO2_CO2eq_LA[[#This Row],[País]],IFERROR(Emisiones_CO2_CO2eq_LA[[#This Row],[Manufactura y Construcción (kilotoneladas CO₂e)]]-Y496,0),0)</f>
        <v>-3600</v>
      </c>
      <c r="AA497">
        <f>IF(A496=Emisiones_CO2_CO2eq_LA[[#This Row],[País]],IFERROR(((Emisiones_CO2_CO2eq_LA[[#This Row],[Manufactura y Construcción (kilotoneladas CO₂e)]]-Y496)/Y496)*100,0),0)</f>
        <v>-11.356466876971609</v>
      </c>
      <c r="AB497">
        <v>1.1836562763268701</v>
      </c>
      <c r="AC497">
        <v>7660</v>
      </c>
      <c r="AD497">
        <f>IF(A496=Emisiones_CO2_CO2eq_LA[[#This Row],[País]],IFERROR(Emisiones_CO2_CO2eq_LA[[#This Row],[Emisiones Fugitivas (kilotoneladas CO₂e)]]-AC496,0),0)</f>
        <v>-1480</v>
      </c>
      <c r="AE497">
        <f>IF(A496=Emisiones_CO2_CO2eq_LA[[#This Row],[País]],IFERROR(((Emisiones_CO2_CO2eq_LA[[#This Row],[Emisiones Fugitivas (kilotoneladas CO₂e)]]-AC496)/AC496)*100,0),0)</f>
        <v>-16.192560175054705</v>
      </c>
      <c r="AF497">
        <v>0.32266217354675603</v>
      </c>
      <c r="AG497">
        <v>41800</v>
      </c>
      <c r="AH497">
        <f>IF(A496=Emisiones_CO2_CO2eq_LA[[#This Row],[País]],IFERROR(Emisiones_CO2_CO2eq_LA[[#This Row],[Electricidad y Calor (kilotoneladas CO₂e)]]-AG496,0),0)</f>
        <v>-8400</v>
      </c>
      <c r="AI497">
        <f>IF(A496=Emisiones_CO2_CO2eq_LA[[#This Row],[País]],IFERROR(((Emisiones_CO2_CO2eq_LA[[#This Row],[Electricidad y Calor (kilotoneladas CO₂e)]]-AG496)/AG496)*100,0),0)</f>
        <v>-16.733067729083665</v>
      </c>
      <c r="AJ497">
        <v>1.76074136478517</v>
      </c>
    </row>
    <row r="498" spans="1:36" x14ac:dyDescent="0.25">
      <c r="A498" t="s">
        <v>376</v>
      </c>
      <c r="B498" t="s">
        <v>376</v>
      </c>
      <c r="C498" t="s">
        <v>377</v>
      </c>
      <c r="D498">
        <v>2000</v>
      </c>
      <c r="E498">
        <v>5400</v>
      </c>
      <c r="F498">
        <f>IF(A497=Emisiones_CO2_CO2eq_LA[[#This Row],[País]],IFERROR(Emisiones_CO2_CO2eq_LA[[#This Row],[Edificios (kilotoneladas CO₂e)]]-E497,0),0)</f>
        <v>-300</v>
      </c>
      <c r="G498">
        <f>IF(A497=Emisiones_CO2_CO2eq_LA[[#This Row],[País]],IFERROR(((Emisiones_CO2_CO2eq_LA[[#This Row],[Edificios (kilotoneladas CO₂e)]]-E497)/E497)*100,0),0)</f>
        <v>-5.2631578947368416</v>
      </c>
      <c r="H498">
        <v>0.223214285714285</v>
      </c>
      <c r="I498">
        <v>3860</v>
      </c>
      <c r="J498">
        <f>IF(A497=Emisiones_CO2_CO2eq_LA[[#This Row],[País]],IFERROR(Emisiones_CO2_CO2eq_LA[[#This Row],[Industria (kilotoneladas CO₂e)]]-I497,0),0)</f>
        <v>40</v>
      </c>
      <c r="K498">
        <f>IF(A497=Emisiones_CO2_CO2eq_LA[[#This Row],[País]],IFERROR(((Emisiones_CO2_CO2eq_LA[[#This Row],[Industria (kilotoneladas CO₂e)]]-I497)/I497)*100,0),0)</f>
        <v>1.0471204188481675</v>
      </c>
      <c r="L498">
        <v>0.15955687830687801</v>
      </c>
      <c r="M498">
        <v>110660</v>
      </c>
      <c r="N498">
        <f>IF(A497=Emisiones_CO2_CO2eq_LA[[#This Row],[País]],IFERROR(Emisiones_CO2_CO2eq_LA[[#This Row],[UCTUS (kilotoneladas CO₂e)]]-M497,0),0)</f>
        <v>-550</v>
      </c>
      <c r="O498">
        <f>IF(A497=Emisiones_CO2_CO2eq_LA[[#This Row],[País]],IFERROR(((Emisiones_CO2_CO2eq_LA[[#This Row],[UCTUS (kilotoneladas CO₂e)]]-M497)/M497)*100,0),0)</f>
        <v>-0.4945598417408506</v>
      </c>
      <c r="P498">
        <v>4.5742394179894097</v>
      </c>
      <c r="Q498">
        <v>500</v>
      </c>
      <c r="R498">
        <f>IF(A497=Emisiones_CO2_CO2eq_LA[[#This Row],[País]],IFERROR(Emisiones_CO2_CO2eq_LA[[#This Row],[Otras Quemas de Combustible (kilotoneladas CO₂e)]]-Q497,0),0)</f>
        <v>0</v>
      </c>
      <c r="S498">
        <f>IF(A497=Emisiones_CO2_CO2eq_LA[[#This Row],[País]],IFERROR(((Emisiones_CO2_CO2eq_LA[[#This Row],[Otras Quemas de Combustible (kilotoneladas CO₂e)]]-Q497)/Q497)*100,0),0)</f>
        <v>0</v>
      </c>
      <c r="T498">
        <v>0.02</v>
      </c>
      <c r="U498">
        <v>34100</v>
      </c>
      <c r="V498">
        <f>IF(A497=Emisiones_CO2_CO2eq_LA[[#This Row],[País]],IFERROR(Emisiones_CO2_CO2eq_LA[[#This Row],[Transporte (kilotoneladas CO₂e)]]-U497,0),0)</f>
        <v>900</v>
      </c>
      <c r="W498">
        <f>IF(A497=Emisiones_CO2_CO2eq_LA[[#This Row],[País]],IFERROR(((Emisiones_CO2_CO2eq_LA[[#This Row],[Transporte (kilotoneladas CO₂e)]]-U497)/U497)*100,0),0)</f>
        <v>2.7108433734939759</v>
      </c>
      <c r="X498">
        <v>1.4095568783068699</v>
      </c>
      <c r="Y498">
        <v>28000</v>
      </c>
      <c r="Z498">
        <f>IF(A497=Emisiones_CO2_CO2eq_LA[[#This Row],[País]],IFERROR(Emisiones_CO2_CO2eq_LA[[#This Row],[Manufactura y Construcción (kilotoneladas CO₂e)]]-Y497,0),0)</f>
        <v>-100</v>
      </c>
      <c r="AA498">
        <f>IF(A497=Emisiones_CO2_CO2eq_LA[[#This Row],[País]],IFERROR(((Emisiones_CO2_CO2eq_LA[[#This Row],[Manufactura y Construcción (kilotoneladas CO₂e)]]-Y497)/Y497)*100,0),0)</f>
        <v>-0.35587188612099641</v>
      </c>
      <c r="AB498">
        <v>1.1574074074073999</v>
      </c>
      <c r="AC498">
        <v>9300</v>
      </c>
      <c r="AD498">
        <f>IF(A497=Emisiones_CO2_CO2eq_LA[[#This Row],[País]],IFERROR(Emisiones_CO2_CO2eq_LA[[#This Row],[Emisiones Fugitivas (kilotoneladas CO₂e)]]-AC497,0),0)</f>
        <v>1640</v>
      </c>
      <c r="AE498">
        <f>IF(A497=Emisiones_CO2_CO2eq_LA[[#This Row],[País]],IFERROR(((Emisiones_CO2_CO2eq_LA[[#This Row],[Emisiones Fugitivas (kilotoneladas CO₂e)]]-AC497)/AC497)*100,0),0)</f>
        <v>21.409921671018274</v>
      </c>
      <c r="AF498">
        <v>0.38442460317460297</v>
      </c>
      <c r="AG498">
        <v>48200</v>
      </c>
      <c r="AH498">
        <f>IF(A497=Emisiones_CO2_CO2eq_LA[[#This Row],[País]],IFERROR(Emisiones_CO2_CO2eq_LA[[#This Row],[Electricidad y Calor (kilotoneladas CO₂e)]]-AG497,0),0)</f>
        <v>6400</v>
      </c>
      <c r="AI498">
        <f>IF(A497=Emisiones_CO2_CO2eq_LA[[#This Row],[País]],IFERROR(((Emisiones_CO2_CO2eq_LA[[#This Row],[Electricidad y Calor (kilotoneladas CO₂e)]]-AG497)/AG497)*100,0),0)</f>
        <v>15.311004784688995</v>
      </c>
      <c r="AJ498">
        <v>1.99239417989418</v>
      </c>
    </row>
    <row r="499" spans="1:36" x14ac:dyDescent="0.25">
      <c r="A499" t="s">
        <v>376</v>
      </c>
      <c r="B499" t="s">
        <v>376</v>
      </c>
      <c r="C499" t="s">
        <v>377</v>
      </c>
      <c r="D499">
        <v>2001</v>
      </c>
      <c r="E499">
        <v>5500</v>
      </c>
      <c r="F499">
        <f>IF(A498=Emisiones_CO2_CO2eq_LA[[#This Row],[País]],IFERROR(Emisiones_CO2_CO2eq_LA[[#This Row],[Edificios (kilotoneladas CO₂e)]]-E498,0),0)</f>
        <v>100</v>
      </c>
      <c r="G499">
        <f>IF(A498=Emisiones_CO2_CO2eq_LA[[#This Row],[País]],IFERROR(((Emisiones_CO2_CO2eq_LA[[#This Row],[Edificios (kilotoneladas CO₂e)]]-E498)/E498)*100,0),0)</f>
        <v>1.8518518518518516</v>
      </c>
      <c r="H499">
        <v>0.223159944818631</v>
      </c>
      <c r="I499">
        <v>3860</v>
      </c>
      <c r="J499">
        <f>IF(A498=Emisiones_CO2_CO2eq_LA[[#This Row],[País]],IFERROR(Emisiones_CO2_CO2eq_LA[[#This Row],[Industria (kilotoneladas CO₂e)]]-I498,0),0)</f>
        <v>0</v>
      </c>
      <c r="K499">
        <f>IF(A498=Emisiones_CO2_CO2eq_LA[[#This Row],[País]],IFERROR(((Emisiones_CO2_CO2eq_LA[[#This Row],[Industria (kilotoneladas CO₂e)]]-I498)/I498)*100,0),0)</f>
        <v>0</v>
      </c>
      <c r="L499">
        <v>0.156617706727257</v>
      </c>
      <c r="M499">
        <v>134000</v>
      </c>
      <c r="N499">
        <f>IF(A498=Emisiones_CO2_CO2eq_LA[[#This Row],[País]],IFERROR(Emisiones_CO2_CO2eq_LA[[#This Row],[UCTUS (kilotoneladas CO₂e)]]-M498,0),0)</f>
        <v>23340</v>
      </c>
      <c r="O499">
        <f>IF(A498=Emisiones_CO2_CO2eq_LA[[#This Row],[País]],IFERROR(((Emisiones_CO2_CO2eq_LA[[#This Row],[UCTUS (kilotoneladas CO₂e)]]-M498)/M498)*100,0),0)</f>
        <v>21.091632026025664</v>
      </c>
      <c r="P499">
        <v>5.4369877464903</v>
      </c>
      <c r="Q499">
        <v>600</v>
      </c>
      <c r="R499">
        <f>IF(A498=Emisiones_CO2_CO2eq_LA[[#This Row],[País]],IFERROR(Emisiones_CO2_CO2eq_LA[[#This Row],[Otras Quemas de Combustible (kilotoneladas CO₂e)]]-Q498,0),0)</f>
        <v>100</v>
      </c>
      <c r="S499">
        <f>IF(A498=Emisiones_CO2_CO2eq_LA[[#This Row],[País]],IFERROR(((Emisiones_CO2_CO2eq_LA[[#This Row],[Otras Quemas de Combustible (kilotoneladas CO₂e)]]-Q498)/Q498)*100,0),0)</f>
        <v>20</v>
      </c>
      <c r="T499">
        <v>0.02</v>
      </c>
      <c r="U499">
        <v>36700</v>
      </c>
      <c r="V499">
        <f>IF(A498=Emisiones_CO2_CO2eq_LA[[#This Row],[País]],IFERROR(Emisiones_CO2_CO2eq_LA[[#This Row],[Transporte (kilotoneladas CO₂e)]]-U498,0),0)</f>
        <v>2600</v>
      </c>
      <c r="W499">
        <f>IF(A498=Emisiones_CO2_CO2eq_LA[[#This Row],[País]],IFERROR(((Emisiones_CO2_CO2eq_LA[[#This Row],[Transporte (kilotoneladas CO₂e)]]-U498)/U498)*100,0),0)</f>
        <v>7.6246334310850443</v>
      </c>
      <c r="X499">
        <v>1.48908544997159</v>
      </c>
      <c r="Y499">
        <v>29200</v>
      </c>
      <c r="Z499">
        <f>IF(A498=Emisiones_CO2_CO2eq_LA[[#This Row],[País]],IFERROR(Emisiones_CO2_CO2eq_LA[[#This Row],[Manufactura y Construcción (kilotoneladas CO₂e)]]-Y498,0),0)</f>
        <v>1200</v>
      </c>
      <c r="AA499">
        <f>IF(A498=Emisiones_CO2_CO2eq_LA[[#This Row],[País]],IFERROR(((Emisiones_CO2_CO2eq_LA[[#This Row],[Manufactura y Construcción (kilotoneladas CO₂e)]]-Y498)/Y498)*100,0),0)</f>
        <v>4.2857142857142856</v>
      </c>
      <c r="AB499">
        <v>1.1847764343098199</v>
      </c>
      <c r="AC499">
        <v>6890</v>
      </c>
      <c r="AD499">
        <f>IF(A498=Emisiones_CO2_CO2eq_LA[[#This Row],[País]],IFERROR(Emisiones_CO2_CO2eq_LA[[#This Row],[Emisiones Fugitivas (kilotoneladas CO₂e)]]-AC498,0),0)</f>
        <v>-2410</v>
      </c>
      <c r="AE499">
        <f>IF(A498=Emisiones_CO2_CO2eq_LA[[#This Row],[País]],IFERROR(((Emisiones_CO2_CO2eq_LA[[#This Row],[Emisiones Fugitivas (kilotoneladas CO₂e)]]-AC498)/AC498)*100,0),0)</f>
        <v>-25.913978494623656</v>
      </c>
      <c r="AF499">
        <v>0.27955854905461303</v>
      </c>
      <c r="AG499">
        <v>51200</v>
      </c>
      <c r="AH499">
        <f>IF(A498=Emisiones_CO2_CO2eq_LA[[#This Row],[País]],IFERROR(Emisiones_CO2_CO2eq_LA[[#This Row],[Electricidad y Calor (kilotoneladas CO₂e)]]-AG498,0),0)</f>
        <v>3000</v>
      </c>
      <c r="AI499">
        <f>IF(A498=Emisiones_CO2_CO2eq_LA[[#This Row],[País]],IFERROR(((Emisiones_CO2_CO2eq_LA[[#This Row],[Electricidad y Calor (kilotoneladas CO₂e)]]-AG498)/AG498)*100,0),0)</f>
        <v>6.2240663900414939</v>
      </c>
      <c r="AJ499">
        <v>2.0774162135843501</v>
      </c>
    </row>
    <row r="500" spans="1:36" x14ac:dyDescent="0.25">
      <c r="A500" t="s">
        <v>376</v>
      </c>
      <c r="B500" t="s">
        <v>376</v>
      </c>
      <c r="C500" t="s">
        <v>377</v>
      </c>
      <c r="D500">
        <v>2002</v>
      </c>
      <c r="E500">
        <v>5400</v>
      </c>
      <c r="F500">
        <f>IF(A499=Emisiones_CO2_CO2eq_LA[[#This Row],[País]],IFERROR(Emisiones_CO2_CO2eq_LA[[#This Row],[Edificios (kilotoneladas CO₂e)]]-E499,0),0)</f>
        <v>-100</v>
      </c>
      <c r="G500">
        <f>IF(A499=Emisiones_CO2_CO2eq_LA[[#This Row],[País]],IFERROR(((Emisiones_CO2_CO2eq_LA[[#This Row],[Edificios (kilotoneladas CO₂e)]]-E499)/E499)*100,0),0)</f>
        <v>-1.8181818181818181</v>
      </c>
      <c r="H500">
        <v>0.21513944223107501</v>
      </c>
      <c r="I500">
        <v>3080</v>
      </c>
      <c r="J500">
        <f>IF(A499=Emisiones_CO2_CO2eq_LA[[#This Row],[País]],IFERROR(Emisiones_CO2_CO2eq_LA[[#This Row],[Industria (kilotoneladas CO₂e)]]-I499,0),0)</f>
        <v>-780</v>
      </c>
      <c r="K500">
        <f>IF(A499=Emisiones_CO2_CO2eq_LA[[#This Row],[País]],IFERROR(((Emisiones_CO2_CO2eq_LA[[#This Row],[Industria (kilotoneladas CO₂e)]]-I499)/I499)*100,0),0)</f>
        <v>-20.207253886010363</v>
      </c>
      <c r="L500">
        <v>0.122709163346613</v>
      </c>
      <c r="M500">
        <v>114100</v>
      </c>
      <c r="N500">
        <f>IF(A499=Emisiones_CO2_CO2eq_LA[[#This Row],[País]],IFERROR(Emisiones_CO2_CO2eq_LA[[#This Row],[UCTUS (kilotoneladas CO₂e)]]-M499,0),0)</f>
        <v>-19900</v>
      </c>
      <c r="O500">
        <f>IF(A499=Emisiones_CO2_CO2eq_LA[[#This Row],[País]],IFERROR(((Emisiones_CO2_CO2eq_LA[[#This Row],[UCTUS (kilotoneladas CO₂e)]]-M499)/M499)*100,0),0)</f>
        <v>-14.850746268656717</v>
      </c>
      <c r="P500">
        <v>4.5458167330677197</v>
      </c>
      <c r="Q500">
        <v>500</v>
      </c>
      <c r="R500">
        <f>IF(A499=Emisiones_CO2_CO2eq_LA[[#This Row],[País]],IFERROR(Emisiones_CO2_CO2eq_LA[[#This Row],[Otras Quemas de Combustible (kilotoneladas CO₂e)]]-Q499,0),0)</f>
        <v>-100</v>
      </c>
      <c r="S500">
        <f>IF(A499=Emisiones_CO2_CO2eq_LA[[#This Row],[País]],IFERROR(((Emisiones_CO2_CO2eq_LA[[#This Row],[Otras Quemas de Combustible (kilotoneladas CO₂e)]]-Q499)/Q499)*100,0),0)</f>
        <v>-16.666666666666664</v>
      </c>
      <c r="T500">
        <v>0.02</v>
      </c>
      <c r="U500">
        <v>35700</v>
      </c>
      <c r="V500">
        <f>IF(A499=Emisiones_CO2_CO2eq_LA[[#This Row],[País]],IFERROR(Emisiones_CO2_CO2eq_LA[[#This Row],[Transporte (kilotoneladas CO₂e)]]-U499,0),0)</f>
        <v>-1000</v>
      </c>
      <c r="W500">
        <f>IF(A499=Emisiones_CO2_CO2eq_LA[[#This Row],[País]],IFERROR(((Emisiones_CO2_CO2eq_LA[[#This Row],[Transporte (kilotoneladas CO₂e)]]-U499)/U499)*100,0),0)</f>
        <v>-2.7247956403269753</v>
      </c>
      <c r="X500">
        <v>1.4223107569721101</v>
      </c>
      <c r="Y500">
        <v>32100</v>
      </c>
      <c r="Z500">
        <f>IF(A499=Emisiones_CO2_CO2eq_LA[[#This Row],[País]],IFERROR(Emisiones_CO2_CO2eq_LA[[#This Row],[Manufactura y Construcción (kilotoneladas CO₂e)]]-Y499,0),0)</f>
        <v>2900</v>
      </c>
      <c r="AA500">
        <f>IF(A499=Emisiones_CO2_CO2eq_LA[[#This Row],[País]],IFERROR(((Emisiones_CO2_CO2eq_LA[[#This Row],[Manufactura y Construcción (kilotoneladas CO₂e)]]-Y499)/Y499)*100,0),0)</f>
        <v>9.9315068493150687</v>
      </c>
      <c r="AB500">
        <v>1.27888446215139</v>
      </c>
      <c r="AC500">
        <v>8970</v>
      </c>
      <c r="AD500">
        <f>IF(A499=Emisiones_CO2_CO2eq_LA[[#This Row],[País]],IFERROR(Emisiones_CO2_CO2eq_LA[[#This Row],[Emisiones Fugitivas (kilotoneladas CO₂e)]]-AC499,0),0)</f>
        <v>2080</v>
      </c>
      <c r="AE500">
        <f>IF(A499=Emisiones_CO2_CO2eq_LA[[#This Row],[País]],IFERROR(((Emisiones_CO2_CO2eq_LA[[#This Row],[Emisiones Fugitivas (kilotoneladas CO₂e)]]-AC499)/AC499)*100,0),0)</f>
        <v>30.188679245283019</v>
      </c>
      <c r="AF500">
        <v>0.357370517928286</v>
      </c>
      <c r="AG500">
        <v>49000</v>
      </c>
      <c r="AH500">
        <f>IF(A499=Emisiones_CO2_CO2eq_LA[[#This Row],[País]],IFERROR(Emisiones_CO2_CO2eq_LA[[#This Row],[Electricidad y Calor (kilotoneladas CO₂e)]]-AG499,0),0)</f>
        <v>-2200</v>
      </c>
      <c r="AI500">
        <f>IF(A499=Emisiones_CO2_CO2eq_LA[[#This Row],[País]],IFERROR(((Emisiones_CO2_CO2eq_LA[[#This Row],[Electricidad y Calor (kilotoneladas CO₂e)]]-AG499)/AG499)*100,0),0)</f>
        <v>-4.296875</v>
      </c>
      <c r="AJ500">
        <v>1.9521912350597601</v>
      </c>
    </row>
    <row r="501" spans="1:36" x14ac:dyDescent="0.25">
      <c r="A501" t="s">
        <v>376</v>
      </c>
      <c r="B501" t="s">
        <v>376</v>
      </c>
      <c r="C501" t="s">
        <v>377</v>
      </c>
      <c r="D501">
        <v>2003</v>
      </c>
      <c r="E501">
        <v>4600</v>
      </c>
      <c r="F501">
        <f>IF(A500=Emisiones_CO2_CO2eq_LA[[#This Row],[País]],IFERROR(Emisiones_CO2_CO2eq_LA[[#This Row],[Edificios (kilotoneladas CO₂e)]]-E500,0),0)</f>
        <v>-800</v>
      </c>
      <c r="G501">
        <f>IF(A500=Emisiones_CO2_CO2eq_LA[[#This Row],[País]],IFERROR(((Emisiones_CO2_CO2eq_LA[[#This Row],[Edificios (kilotoneladas CO₂e)]]-E500)/E500)*100,0),0)</f>
        <v>-14.814814814814813</v>
      </c>
      <c r="H501">
        <v>0.18002504696305499</v>
      </c>
      <c r="I501">
        <v>3350</v>
      </c>
      <c r="J501">
        <f>IF(A500=Emisiones_CO2_CO2eq_LA[[#This Row],[País]],IFERROR(Emisiones_CO2_CO2eq_LA[[#This Row],[Industria (kilotoneladas CO₂e)]]-I500,0),0)</f>
        <v>270</v>
      </c>
      <c r="K501">
        <f>IF(A500=Emisiones_CO2_CO2eq_LA[[#This Row],[País]],IFERROR(((Emisiones_CO2_CO2eq_LA[[#This Row],[Industria (kilotoneladas CO₂e)]]-I500)/I500)*100,0),0)</f>
        <v>8.7662337662337659</v>
      </c>
      <c r="L501">
        <v>0.13110519724483399</v>
      </c>
      <c r="M501">
        <v>128810</v>
      </c>
      <c r="N501">
        <f>IF(A500=Emisiones_CO2_CO2eq_LA[[#This Row],[País]],IFERROR(Emisiones_CO2_CO2eq_LA[[#This Row],[UCTUS (kilotoneladas CO₂e)]]-M500,0),0)</f>
        <v>14710</v>
      </c>
      <c r="O501">
        <f>IF(A500=Emisiones_CO2_CO2eq_LA[[#This Row],[País]],IFERROR(((Emisiones_CO2_CO2eq_LA[[#This Row],[UCTUS (kilotoneladas CO₂e)]]-M500)/M500)*100,0),0)</f>
        <v>12.892199824715162</v>
      </c>
      <c r="P501">
        <v>5.0410926737633002</v>
      </c>
      <c r="Q501">
        <v>200</v>
      </c>
      <c r="R501">
        <f>IF(A500=Emisiones_CO2_CO2eq_LA[[#This Row],[País]],IFERROR(Emisiones_CO2_CO2eq_LA[[#This Row],[Otras Quemas de Combustible (kilotoneladas CO₂e)]]-Q500,0),0)</f>
        <v>-300</v>
      </c>
      <c r="S501">
        <f>IF(A500=Emisiones_CO2_CO2eq_LA[[#This Row],[País]],IFERROR(((Emisiones_CO2_CO2eq_LA[[#This Row],[Otras Quemas de Combustible (kilotoneladas CO₂e)]]-Q500)/Q500)*100,0),0)</f>
        <v>-60</v>
      </c>
      <c r="T501">
        <v>0.01</v>
      </c>
      <c r="U501">
        <v>36300</v>
      </c>
      <c r="V501">
        <f>IF(A500=Emisiones_CO2_CO2eq_LA[[#This Row],[País]],IFERROR(Emisiones_CO2_CO2eq_LA[[#This Row],[Transporte (kilotoneladas CO₂e)]]-U500,0),0)</f>
        <v>600</v>
      </c>
      <c r="W501">
        <f>IF(A500=Emisiones_CO2_CO2eq_LA[[#This Row],[País]],IFERROR(((Emisiones_CO2_CO2eq_LA[[#This Row],[Transporte (kilotoneladas CO₂e)]]-U500)/U500)*100,0),0)</f>
        <v>1.680672268907563</v>
      </c>
      <c r="X501">
        <v>1.42063243581715</v>
      </c>
      <c r="Y501">
        <v>32299.999999999898</v>
      </c>
      <c r="Z501">
        <f>IF(A500=Emisiones_CO2_CO2eq_LA[[#This Row],[País]],IFERROR(Emisiones_CO2_CO2eq_LA[[#This Row],[Manufactura y Construcción (kilotoneladas CO₂e)]]-Y500,0),0)</f>
        <v>199.99999999989814</v>
      </c>
      <c r="AA501">
        <f>IF(A500=Emisiones_CO2_CO2eq_LA[[#This Row],[País]],IFERROR(((Emisiones_CO2_CO2eq_LA[[#This Row],[Manufactura y Construcción (kilotoneladas CO₂e)]]-Y500)/Y500)*100,0),0)</f>
        <v>0.62305295950124029</v>
      </c>
      <c r="AB501">
        <v>1.26408891671884</v>
      </c>
      <c r="AC501">
        <v>6400</v>
      </c>
      <c r="AD501">
        <f>IF(A500=Emisiones_CO2_CO2eq_LA[[#This Row],[País]],IFERROR(Emisiones_CO2_CO2eq_LA[[#This Row],[Emisiones Fugitivas (kilotoneladas CO₂e)]]-AC500,0),0)</f>
        <v>-2570</v>
      </c>
      <c r="AE501">
        <f>IF(A500=Emisiones_CO2_CO2eq_LA[[#This Row],[País]],IFERROR(((Emisiones_CO2_CO2eq_LA[[#This Row],[Emisiones Fugitivas (kilotoneladas CO₂e)]]-AC500)/AC500)*100,0),0)</f>
        <v>-28.651059085841695</v>
      </c>
      <c r="AF501">
        <v>0.25046963055729399</v>
      </c>
      <c r="AG501">
        <v>49100</v>
      </c>
      <c r="AH501">
        <f>IF(A500=Emisiones_CO2_CO2eq_LA[[#This Row],[País]],IFERROR(Emisiones_CO2_CO2eq_LA[[#This Row],[Electricidad y Calor (kilotoneladas CO₂e)]]-AG500,0),0)</f>
        <v>100</v>
      </c>
      <c r="AI501">
        <f>IF(A500=Emisiones_CO2_CO2eq_LA[[#This Row],[País]],IFERROR(((Emisiones_CO2_CO2eq_LA[[#This Row],[Electricidad y Calor (kilotoneladas CO₂e)]]-AG500)/AG500)*100,0),0)</f>
        <v>0.20408163265306123</v>
      </c>
      <c r="AJ501">
        <v>1.92157169693174</v>
      </c>
    </row>
    <row r="502" spans="1:36" x14ac:dyDescent="0.25">
      <c r="A502" t="s">
        <v>376</v>
      </c>
      <c r="B502" t="s">
        <v>376</v>
      </c>
      <c r="C502" t="s">
        <v>377</v>
      </c>
      <c r="D502">
        <v>2004</v>
      </c>
      <c r="E502">
        <v>6300</v>
      </c>
      <c r="F502">
        <f>IF(A501=Emisiones_CO2_CO2eq_LA[[#This Row],[País]],IFERROR(Emisiones_CO2_CO2eq_LA[[#This Row],[Edificios (kilotoneladas CO₂e)]]-E501,0),0)</f>
        <v>1700</v>
      </c>
      <c r="G502">
        <f>IF(A501=Emisiones_CO2_CO2eq_LA[[#This Row],[País]],IFERROR(((Emisiones_CO2_CO2eq_LA[[#This Row],[Edificios (kilotoneladas CO₂e)]]-E501)/E501)*100,0),0)</f>
        <v>36.95652173913043</v>
      </c>
      <c r="H502">
        <v>0.24233565411393601</v>
      </c>
      <c r="I502">
        <v>2150</v>
      </c>
      <c r="J502">
        <f>IF(A501=Emisiones_CO2_CO2eq_LA[[#This Row],[País]],IFERROR(Emisiones_CO2_CO2eq_LA[[#This Row],[Industria (kilotoneladas CO₂e)]]-I501,0),0)</f>
        <v>-1200</v>
      </c>
      <c r="K502">
        <f>IF(A501=Emisiones_CO2_CO2eq_LA[[#This Row],[País]],IFERROR(((Emisiones_CO2_CO2eq_LA[[#This Row],[Industria (kilotoneladas CO₂e)]]-I501)/I501)*100,0),0)</f>
        <v>-35.820895522388057</v>
      </c>
      <c r="L502">
        <v>8.2701850213486097E-2</v>
      </c>
      <c r="M502">
        <v>114880</v>
      </c>
      <c r="N502">
        <f>IF(A501=Emisiones_CO2_CO2eq_LA[[#This Row],[País]],IFERROR(Emisiones_CO2_CO2eq_LA[[#This Row],[UCTUS (kilotoneladas CO₂e)]]-M501,0),0)</f>
        <v>-13930</v>
      </c>
      <c r="O502">
        <f>IF(A501=Emisiones_CO2_CO2eq_LA[[#This Row],[País]],IFERROR(((Emisiones_CO2_CO2eq_LA[[#This Row],[UCTUS (kilotoneladas CO₂e)]]-M501)/M501)*100,0),0)</f>
        <v>-10.814377765701421</v>
      </c>
      <c r="P502">
        <v>4.4189714197791998</v>
      </c>
      <c r="Q502">
        <v>300</v>
      </c>
      <c r="R502">
        <f>IF(A501=Emisiones_CO2_CO2eq_LA[[#This Row],[País]],IFERROR(Emisiones_CO2_CO2eq_LA[[#This Row],[Otras Quemas de Combustible (kilotoneladas CO₂e)]]-Q501,0),0)</f>
        <v>100</v>
      </c>
      <c r="S502">
        <f>IF(A501=Emisiones_CO2_CO2eq_LA[[#This Row],[País]],IFERROR(((Emisiones_CO2_CO2eq_LA[[#This Row],[Otras Quemas de Combustible (kilotoneladas CO₂e)]]-Q501)/Q501)*100,0),0)</f>
        <v>50</v>
      </c>
      <c r="T502">
        <v>0.01</v>
      </c>
      <c r="U502">
        <v>38000</v>
      </c>
      <c r="V502">
        <f>IF(A501=Emisiones_CO2_CO2eq_LA[[#This Row],[País]],IFERROR(Emisiones_CO2_CO2eq_LA[[#This Row],[Transporte (kilotoneladas CO₂e)]]-U501,0),0)</f>
        <v>1700</v>
      </c>
      <c r="W502">
        <f>IF(A501=Emisiones_CO2_CO2eq_LA[[#This Row],[País]],IFERROR(((Emisiones_CO2_CO2eq_LA[[#This Row],[Transporte (kilotoneladas CO₂e)]]-U501)/U501)*100,0),0)</f>
        <v>4.6831955922865012</v>
      </c>
      <c r="X502">
        <v>1.46170712005231</v>
      </c>
      <c r="Y502">
        <v>35100</v>
      </c>
      <c r="Z502">
        <f>IF(A501=Emisiones_CO2_CO2eq_LA[[#This Row],[País]],IFERROR(Emisiones_CO2_CO2eq_LA[[#This Row],[Manufactura y Construcción (kilotoneladas CO₂e)]]-Y501,0),0)</f>
        <v>2800.0000000001019</v>
      </c>
      <c r="AA502">
        <f>IF(A501=Emisiones_CO2_CO2eq_LA[[#This Row],[País]],IFERROR(((Emisiones_CO2_CO2eq_LA[[#This Row],[Manufactura y Construcción (kilotoneladas CO₂e)]]-Y501)/Y501)*100,0),0)</f>
        <v>8.6687306501551422</v>
      </c>
      <c r="AB502">
        <v>1.35015578720621</v>
      </c>
      <c r="AC502">
        <v>7660</v>
      </c>
      <c r="AD502">
        <f>IF(A501=Emisiones_CO2_CO2eq_LA[[#This Row],[País]],IFERROR(Emisiones_CO2_CO2eq_LA[[#This Row],[Emisiones Fugitivas (kilotoneladas CO₂e)]]-AC501,0),0)</f>
        <v>1260</v>
      </c>
      <c r="AE502">
        <f>IF(A501=Emisiones_CO2_CO2eq_LA[[#This Row],[País]],IFERROR(((Emisiones_CO2_CO2eq_LA[[#This Row],[Emisiones Fugitivas (kilotoneladas CO₂e)]]-AC501)/AC501)*100,0),0)</f>
        <v>19.6875</v>
      </c>
      <c r="AF502">
        <v>0.29464938262107099</v>
      </c>
      <c r="AG502">
        <v>48100</v>
      </c>
      <c r="AH502">
        <f>IF(A501=Emisiones_CO2_CO2eq_LA[[#This Row],[País]],IFERROR(Emisiones_CO2_CO2eq_LA[[#This Row],[Electricidad y Calor (kilotoneladas CO₂e)]]-AG501,0),0)</f>
        <v>-1000</v>
      </c>
      <c r="AI502">
        <f>IF(A501=Emisiones_CO2_CO2eq_LA[[#This Row],[País]],IFERROR(((Emisiones_CO2_CO2eq_LA[[#This Row],[Electricidad y Calor (kilotoneladas CO₂e)]]-AG501)/AG501)*100,0),0)</f>
        <v>-2.0366598778004072</v>
      </c>
      <c r="AJ502">
        <v>1.8502134861714801</v>
      </c>
    </row>
    <row r="503" spans="1:36" x14ac:dyDescent="0.25">
      <c r="A503" t="s">
        <v>376</v>
      </c>
      <c r="B503" t="s">
        <v>376</v>
      </c>
      <c r="C503" t="s">
        <v>377</v>
      </c>
      <c r="D503">
        <v>2005</v>
      </c>
      <c r="E503">
        <v>7000</v>
      </c>
      <c r="F503">
        <f>IF(A502=Emisiones_CO2_CO2eq_LA[[#This Row],[País]],IFERROR(Emisiones_CO2_CO2eq_LA[[#This Row],[Edificios (kilotoneladas CO₂e)]]-E502,0),0)</f>
        <v>700</v>
      </c>
      <c r="G503">
        <f>IF(A502=Emisiones_CO2_CO2eq_LA[[#This Row],[País]],IFERROR(((Emisiones_CO2_CO2eq_LA[[#This Row],[Edificios (kilotoneladas CO₂e)]]-E502)/E502)*100,0),0)</f>
        <v>11.111111111111111</v>
      </c>
      <c r="H503">
        <v>0.26483050847457601</v>
      </c>
      <c r="I503">
        <v>2470</v>
      </c>
      <c r="J503">
        <f>IF(A502=Emisiones_CO2_CO2eq_LA[[#This Row],[País]],IFERROR(Emisiones_CO2_CO2eq_LA[[#This Row],[Industria (kilotoneladas CO₂e)]]-I502,0),0)</f>
        <v>320</v>
      </c>
      <c r="K503">
        <f>IF(A502=Emisiones_CO2_CO2eq_LA[[#This Row],[País]],IFERROR(((Emisiones_CO2_CO2eq_LA[[#This Row],[Industria (kilotoneladas CO₂e)]]-I502)/I502)*100,0),0)</f>
        <v>14.883720930232558</v>
      </c>
      <c r="L503">
        <v>9.3447336561743297E-2</v>
      </c>
      <c r="M503">
        <v>118010</v>
      </c>
      <c r="N503">
        <f>IF(A502=Emisiones_CO2_CO2eq_LA[[#This Row],[País]],IFERROR(Emisiones_CO2_CO2eq_LA[[#This Row],[UCTUS (kilotoneladas CO₂e)]]-M502,0),0)</f>
        <v>3130</v>
      </c>
      <c r="O503">
        <f>IF(A502=Emisiones_CO2_CO2eq_LA[[#This Row],[País]],IFERROR(((Emisiones_CO2_CO2eq_LA[[#This Row],[UCTUS (kilotoneladas CO₂e)]]-M502)/M502)*100,0),0)</f>
        <v>2.7245821727019499</v>
      </c>
      <c r="P503">
        <v>4.4646640435835296</v>
      </c>
      <c r="Q503">
        <v>1300</v>
      </c>
      <c r="R503">
        <f>IF(A502=Emisiones_CO2_CO2eq_LA[[#This Row],[País]],IFERROR(Emisiones_CO2_CO2eq_LA[[#This Row],[Otras Quemas de Combustible (kilotoneladas CO₂e)]]-Q502,0),0)</f>
        <v>1000</v>
      </c>
      <c r="S503">
        <f>IF(A502=Emisiones_CO2_CO2eq_LA[[#This Row],[País]],IFERROR(((Emisiones_CO2_CO2eq_LA[[#This Row],[Otras Quemas de Combustible (kilotoneladas CO₂e)]]-Q502)/Q502)*100,0),0)</f>
        <v>333.33333333333337</v>
      </c>
      <c r="T503">
        <v>0.05</v>
      </c>
      <c r="U503">
        <v>42200</v>
      </c>
      <c r="V503">
        <f>IF(A502=Emisiones_CO2_CO2eq_LA[[#This Row],[País]],IFERROR(Emisiones_CO2_CO2eq_LA[[#This Row],[Transporte (kilotoneladas CO₂e)]]-U502,0),0)</f>
        <v>4200</v>
      </c>
      <c r="W503">
        <f>IF(A502=Emisiones_CO2_CO2eq_LA[[#This Row],[País]],IFERROR(((Emisiones_CO2_CO2eq_LA[[#This Row],[Transporte (kilotoneladas CO₂e)]]-U502)/U502)*100,0),0)</f>
        <v>11.052631578947368</v>
      </c>
      <c r="X503">
        <v>1.5965496368038701</v>
      </c>
      <c r="Y503">
        <v>35600</v>
      </c>
      <c r="Z503">
        <f>IF(A502=Emisiones_CO2_CO2eq_LA[[#This Row],[País]],IFERROR(Emisiones_CO2_CO2eq_LA[[#This Row],[Manufactura y Construcción (kilotoneladas CO₂e)]]-Y502,0),0)</f>
        <v>500</v>
      </c>
      <c r="AA503">
        <f>IF(A502=Emisiones_CO2_CO2eq_LA[[#This Row],[País]],IFERROR(((Emisiones_CO2_CO2eq_LA[[#This Row],[Manufactura y Construcción (kilotoneladas CO₂e)]]-Y502)/Y502)*100,0),0)</f>
        <v>1.4245014245014245</v>
      </c>
      <c r="AB503">
        <v>1.34685230024213</v>
      </c>
      <c r="AC503">
        <v>14660</v>
      </c>
      <c r="AD503">
        <f>IF(A502=Emisiones_CO2_CO2eq_LA[[#This Row],[País]],IFERROR(Emisiones_CO2_CO2eq_LA[[#This Row],[Emisiones Fugitivas (kilotoneladas CO₂e)]]-AC502,0),0)</f>
        <v>7000</v>
      </c>
      <c r="AE503">
        <f>IF(A502=Emisiones_CO2_CO2eq_LA[[#This Row],[País]],IFERROR(((Emisiones_CO2_CO2eq_LA[[#This Row],[Emisiones Fugitivas (kilotoneladas CO₂e)]]-AC502)/AC502)*100,0),0)</f>
        <v>91.383812010443862</v>
      </c>
      <c r="AF503">
        <v>0.55463075060532696</v>
      </c>
      <c r="AG503">
        <v>51500</v>
      </c>
      <c r="AH503">
        <f>IF(A502=Emisiones_CO2_CO2eq_LA[[#This Row],[País]],IFERROR(Emisiones_CO2_CO2eq_LA[[#This Row],[Electricidad y Calor (kilotoneladas CO₂e)]]-AG502,0),0)</f>
        <v>3400</v>
      </c>
      <c r="AI503">
        <f>IF(A502=Emisiones_CO2_CO2eq_LA[[#This Row],[País]],IFERROR(((Emisiones_CO2_CO2eq_LA[[#This Row],[Electricidad y Calor (kilotoneladas CO₂e)]]-AG502)/AG502)*100,0),0)</f>
        <v>7.0686070686070686</v>
      </c>
      <c r="AJ503">
        <v>1.9483958837772299</v>
      </c>
    </row>
    <row r="504" spans="1:36" x14ac:dyDescent="0.25">
      <c r="A504" t="s">
        <v>376</v>
      </c>
      <c r="B504" t="s">
        <v>376</v>
      </c>
      <c r="C504" t="s">
        <v>377</v>
      </c>
      <c r="D504">
        <v>2006</v>
      </c>
      <c r="E504">
        <v>5000</v>
      </c>
      <c r="F504">
        <f>IF(A503=Emisiones_CO2_CO2eq_LA[[#This Row],[País]],IFERROR(Emisiones_CO2_CO2eq_LA[[#This Row],[Edificios (kilotoneladas CO₂e)]]-E503,0),0)</f>
        <v>-2000</v>
      </c>
      <c r="G504">
        <f>IF(A503=Emisiones_CO2_CO2eq_LA[[#This Row],[País]],IFERROR(((Emisiones_CO2_CO2eq_LA[[#This Row],[Edificios (kilotoneladas CO₂e)]]-E503)/E503)*100,0),0)</f>
        <v>-28.571428571428569</v>
      </c>
      <c r="H504">
        <v>0.18621973929236499</v>
      </c>
      <c r="I504">
        <v>4650</v>
      </c>
      <c r="J504">
        <f>IF(A503=Emisiones_CO2_CO2eq_LA[[#This Row],[País]],IFERROR(Emisiones_CO2_CO2eq_LA[[#This Row],[Industria (kilotoneladas CO₂e)]]-I503,0),0)</f>
        <v>2180</v>
      </c>
      <c r="K504">
        <f>IF(A503=Emisiones_CO2_CO2eq_LA[[#This Row],[País]],IFERROR(((Emisiones_CO2_CO2eq_LA[[#This Row],[Industria (kilotoneladas CO₂e)]]-I503)/I503)*100,0),0)</f>
        <v>88.259109311740886</v>
      </c>
      <c r="L504">
        <v>0.17318435754189901</v>
      </c>
      <c r="M504">
        <v>8490</v>
      </c>
      <c r="N504">
        <f>IF(A503=Emisiones_CO2_CO2eq_LA[[#This Row],[País]],IFERROR(Emisiones_CO2_CO2eq_LA[[#This Row],[UCTUS (kilotoneladas CO₂e)]]-M503,0),0)</f>
        <v>-109520</v>
      </c>
      <c r="O504">
        <f>IF(A503=Emisiones_CO2_CO2eq_LA[[#This Row],[País]],IFERROR(((Emisiones_CO2_CO2eq_LA[[#This Row],[UCTUS (kilotoneladas CO₂e)]]-M503)/M503)*100,0),0)</f>
        <v>-92.805694432675196</v>
      </c>
      <c r="P504">
        <v>0.31620111731843498</v>
      </c>
      <c r="Q504">
        <v>200</v>
      </c>
      <c r="R504">
        <f>IF(A503=Emisiones_CO2_CO2eq_LA[[#This Row],[País]],IFERROR(Emisiones_CO2_CO2eq_LA[[#This Row],[Otras Quemas de Combustible (kilotoneladas CO₂e)]]-Q503,0),0)</f>
        <v>-1100</v>
      </c>
      <c r="S504">
        <f>IF(A503=Emisiones_CO2_CO2eq_LA[[#This Row],[País]],IFERROR(((Emisiones_CO2_CO2eq_LA[[#This Row],[Otras Quemas de Combustible (kilotoneladas CO₂e)]]-Q503)/Q503)*100,0),0)</f>
        <v>-84.615384615384613</v>
      </c>
      <c r="T504">
        <v>0.01</v>
      </c>
      <c r="U504">
        <v>39800</v>
      </c>
      <c r="V504">
        <f>IF(A503=Emisiones_CO2_CO2eq_LA[[#This Row],[País]],IFERROR(Emisiones_CO2_CO2eq_LA[[#This Row],[Transporte (kilotoneladas CO₂e)]]-U503,0),0)</f>
        <v>-2400</v>
      </c>
      <c r="W504">
        <f>IF(A503=Emisiones_CO2_CO2eq_LA[[#This Row],[País]],IFERROR(((Emisiones_CO2_CO2eq_LA[[#This Row],[Transporte (kilotoneladas CO₂e)]]-U503)/U503)*100,0),0)</f>
        <v>-5.6872037914691944</v>
      </c>
      <c r="X504">
        <v>1.48230912476722</v>
      </c>
      <c r="Y504">
        <v>33500</v>
      </c>
      <c r="Z504">
        <f>IF(A503=Emisiones_CO2_CO2eq_LA[[#This Row],[País]],IFERROR(Emisiones_CO2_CO2eq_LA[[#This Row],[Manufactura y Construcción (kilotoneladas CO₂e)]]-Y503,0),0)</f>
        <v>-2100</v>
      </c>
      <c r="AA504">
        <f>IF(A503=Emisiones_CO2_CO2eq_LA[[#This Row],[País]],IFERROR(((Emisiones_CO2_CO2eq_LA[[#This Row],[Manufactura y Construcción (kilotoneladas CO₂e)]]-Y503)/Y503)*100,0),0)</f>
        <v>-5.8988764044943816</v>
      </c>
      <c r="AB504">
        <v>1.24767225325884</v>
      </c>
      <c r="AC504">
        <v>6620</v>
      </c>
      <c r="AD504">
        <f>IF(A503=Emisiones_CO2_CO2eq_LA[[#This Row],[País]],IFERROR(Emisiones_CO2_CO2eq_LA[[#This Row],[Emisiones Fugitivas (kilotoneladas CO₂e)]]-AC503,0),0)</f>
        <v>-8040</v>
      </c>
      <c r="AE504">
        <f>IF(A503=Emisiones_CO2_CO2eq_LA[[#This Row],[País]],IFERROR(((Emisiones_CO2_CO2eq_LA[[#This Row],[Emisiones Fugitivas (kilotoneladas CO₂e)]]-AC503)/AC503)*100,0),0)</f>
        <v>-54.843110504774891</v>
      </c>
      <c r="AF504">
        <v>0.24655493482309099</v>
      </c>
      <c r="AG504">
        <v>55300</v>
      </c>
      <c r="AH504">
        <f>IF(A503=Emisiones_CO2_CO2eq_LA[[#This Row],[País]],IFERROR(Emisiones_CO2_CO2eq_LA[[#This Row],[Electricidad y Calor (kilotoneladas CO₂e)]]-AG503,0),0)</f>
        <v>3800</v>
      </c>
      <c r="AI504">
        <f>IF(A503=Emisiones_CO2_CO2eq_LA[[#This Row],[País]],IFERROR(((Emisiones_CO2_CO2eq_LA[[#This Row],[Electricidad y Calor (kilotoneladas CO₂e)]]-AG503)/AG503)*100,0),0)</f>
        <v>7.3786407766990285</v>
      </c>
      <c r="AJ504">
        <v>2.0595903165735501</v>
      </c>
    </row>
    <row r="505" spans="1:36" x14ac:dyDescent="0.25">
      <c r="A505" t="s">
        <v>376</v>
      </c>
      <c r="B505" t="s">
        <v>376</v>
      </c>
      <c r="C505" t="s">
        <v>377</v>
      </c>
      <c r="D505">
        <v>2007</v>
      </c>
      <c r="E505">
        <v>10700</v>
      </c>
      <c r="F505">
        <f>IF(A504=Emisiones_CO2_CO2eq_LA[[#This Row],[País]],IFERROR(Emisiones_CO2_CO2eq_LA[[#This Row],[Edificios (kilotoneladas CO₂e)]]-E504,0),0)</f>
        <v>5700</v>
      </c>
      <c r="G505">
        <f>IF(A504=Emisiones_CO2_CO2eq_LA[[#This Row],[País]],IFERROR(((Emisiones_CO2_CO2eq_LA[[#This Row],[Edificios (kilotoneladas CO₂e)]]-E504)/E504)*100,0),0)</f>
        <v>113.99999999999999</v>
      </c>
      <c r="H505">
        <v>0.39268937169700502</v>
      </c>
      <c r="I505">
        <v>3320</v>
      </c>
      <c r="J505">
        <f>IF(A504=Emisiones_CO2_CO2eq_LA[[#This Row],[País]],IFERROR(Emisiones_CO2_CO2eq_LA[[#This Row],[Industria (kilotoneladas CO₂e)]]-I504,0),0)</f>
        <v>-1330</v>
      </c>
      <c r="K505">
        <f>IF(A504=Emisiones_CO2_CO2eq_LA[[#This Row],[País]],IFERROR(((Emisiones_CO2_CO2eq_LA[[#This Row],[Industria (kilotoneladas CO₂e)]]-I504)/I504)*100,0),0)</f>
        <v>-28.602150537634408</v>
      </c>
      <c r="L505">
        <v>0.12184380504991101</v>
      </c>
      <c r="M505">
        <v>11810</v>
      </c>
      <c r="N505">
        <f>IF(A504=Emisiones_CO2_CO2eq_LA[[#This Row],[País]],IFERROR(Emisiones_CO2_CO2eq_LA[[#This Row],[UCTUS (kilotoneladas CO₂e)]]-M504,0),0)</f>
        <v>3320</v>
      </c>
      <c r="O505">
        <f>IF(A504=Emisiones_CO2_CO2eq_LA[[#This Row],[País]],IFERROR(((Emisiones_CO2_CO2eq_LA[[#This Row],[UCTUS (kilotoneladas CO₂e)]]-M504)/M504)*100,0),0)</f>
        <v>39.104829210836279</v>
      </c>
      <c r="P505">
        <v>0.43342630651790898</v>
      </c>
      <c r="Q505">
        <v>500</v>
      </c>
      <c r="R505">
        <f>IF(A504=Emisiones_CO2_CO2eq_LA[[#This Row],[País]],IFERROR(Emisiones_CO2_CO2eq_LA[[#This Row],[Otras Quemas de Combustible (kilotoneladas CO₂e)]]-Q504,0),0)</f>
        <v>300</v>
      </c>
      <c r="S505">
        <f>IF(A504=Emisiones_CO2_CO2eq_LA[[#This Row],[País]],IFERROR(((Emisiones_CO2_CO2eq_LA[[#This Row],[Otras Quemas de Combustible (kilotoneladas CO₂e)]]-Q504)/Q504)*100,0),0)</f>
        <v>150</v>
      </c>
      <c r="T505">
        <v>0.02</v>
      </c>
      <c r="U505">
        <v>43000</v>
      </c>
      <c r="V505">
        <f>IF(A504=Emisiones_CO2_CO2eq_LA[[#This Row],[País]],IFERROR(Emisiones_CO2_CO2eq_LA[[#This Row],[Transporte (kilotoneladas CO₂e)]]-U504,0),0)</f>
        <v>3200</v>
      </c>
      <c r="W505">
        <f>IF(A504=Emisiones_CO2_CO2eq_LA[[#This Row],[País]],IFERROR(((Emisiones_CO2_CO2eq_LA[[#This Row],[Transporte (kilotoneladas CO₂e)]]-U504)/U504)*100,0),0)</f>
        <v>8.0402010050251249</v>
      </c>
      <c r="X505">
        <v>1.57809747504404</v>
      </c>
      <c r="Y505">
        <v>18300</v>
      </c>
      <c r="Z505">
        <f>IF(A504=Emisiones_CO2_CO2eq_LA[[#This Row],[País]],IFERROR(Emisiones_CO2_CO2eq_LA[[#This Row],[Manufactura y Construcción (kilotoneladas CO₂e)]]-Y504,0),0)</f>
        <v>-15200</v>
      </c>
      <c r="AA505">
        <f>IF(A504=Emisiones_CO2_CO2eq_LA[[#This Row],[País]],IFERROR(((Emisiones_CO2_CO2eq_LA[[#This Row],[Manufactura y Construcción (kilotoneladas CO₂e)]]-Y504)/Y504)*100,0),0)</f>
        <v>-45.373134328358212</v>
      </c>
      <c r="AB505">
        <v>0.67160892542571904</v>
      </c>
      <c r="AC505">
        <v>14880</v>
      </c>
      <c r="AD505">
        <f>IF(A504=Emisiones_CO2_CO2eq_LA[[#This Row],[País]],IFERROR(Emisiones_CO2_CO2eq_LA[[#This Row],[Emisiones Fugitivas (kilotoneladas CO₂e)]]-AC504,0),0)</f>
        <v>8260</v>
      </c>
      <c r="AE505">
        <f>IF(A504=Emisiones_CO2_CO2eq_LA[[#This Row],[País]],IFERROR(((Emisiones_CO2_CO2eq_LA[[#This Row],[Emisiones Fugitivas (kilotoneladas CO₂e)]]-AC504)/AC504)*100,0),0)</f>
        <v>124.77341389728096</v>
      </c>
      <c r="AF505">
        <v>0.54609512624779799</v>
      </c>
      <c r="AG505">
        <v>57400</v>
      </c>
      <c r="AH505">
        <f>IF(A504=Emisiones_CO2_CO2eq_LA[[#This Row],[País]],IFERROR(Emisiones_CO2_CO2eq_LA[[#This Row],[Electricidad y Calor (kilotoneladas CO₂e)]]-AG504,0),0)</f>
        <v>2100</v>
      </c>
      <c r="AI505">
        <f>IF(A504=Emisiones_CO2_CO2eq_LA[[#This Row],[País]],IFERROR(((Emisiones_CO2_CO2eq_LA[[#This Row],[Electricidad y Calor (kilotoneladas CO₂e)]]-AG504)/AG504)*100,0),0)</f>
        <v>3.79746835443038</v>
      </c>
      <c r="AJ505">
        <v>2.1065766294773902</v>
      </c>
    </row>
    <row r="506" spans="1:36" x14ac:dyDescent="0.25">
      <c r="A506" t="s">
        <v>376</v>
      </c>
      <c r="B506" t="s">
        <v>376</v>
      </c>
      <c r="C506" t="s">
        <v>377</v>
      </c>
      <c r="D506">
        <v>2008</v>
      </c>
      <c r="E506">
        <v>6500</v>
      </c>
      <c r="F506">
        <f>IF(A505=Emisiones_CO2_CO2eq_LA[[#This Row],[País]],IFERROR(Emisiones_CO2_CO2eq_LA[[#This Row],[Edificios (kilotoneladas CO₂e)]]-E505,0),0)</f>
        <v>-4200</v>
      </c>
      <c r="G506">
        <f>IF(A505=Emisiones_CO2_CO2eq_LA[[#This Row],[País]],IFERROR(((Emisiones_CO2_CO2eq_LA[[#This Row],[Edificios (kilotoneladas CO₂e)]]-E505)/E505)*100,0),0)</f>
        <v>-39.252336448598129</v>
      </c>
      <c r="H506">
        <v>0.23520046316398899</v>
      </c>
      <c r="I506">
        <v>3250</v>
      </c>
      <c r="J506">
        <f>IF(A505=Emisiones_CO2_CO2eq_LA[[#This Row],[País]],IFERROR(Emisiones_CO2_CO2eq_LA[[#This Row],[Industria (kilotoneladas CO₂e)]]-I505,0),0)</f>
        <v>-70</v>
      </c>
      <c r="K506">
        <f>IF(A505=Emisiones_CO2_CO2eq_LA[[#This Row],[País]],IFERROR(((Emisiones_CO2_CO2eq_LA[[#This Row],[Industria (kilotoneladas CO₂e)]]-I505)/I505)*100,0),0)</f>
        <v>-2.1084337349397591</v>
      </c>
      <c r="L506">
        <v>0.11760023158199399</v>
      </c>
      <c r="M506">
        <v>4850</v>
      </c>
      <c r="N506">
        <f>IF(A505=Emisiones_CO2_CO2eq_LA[[#This Row],[País]],IFERROR(Emisiones_CO2_CO2eq_LA[[#This Row],[UCTUS (kilotoneladas CO₂e)]]-M505,0),0)</f>
        <v>-6960</v>
      </c>
      <c r="O506">
        <f>IF(A505=Emisiones_CO2_CO2eq_LA[[#This Row],[País]],IFERROR(((Emisiones_CO2_CO2eq_LA[[#This Row],[UCTUS (kilotoneladas CO₂e)]]-M505)/M505)*100,0),0)</f>
        <v>-58.933107535986451</v>
      </c>
      <c r="P506">
        <v>0.17549573020697601</v>
      </c>
      <c r="Q506">
        <v>0</v>
      </c>
      <c r="R506">
        <f>IF(A505=Emisiones_CO2_CO2eq_LA[[#This Row],[País]],IFERROR(Emisiones_CO2_CO2eq_LA[[#This Row],[Otras Quemas de Combustible (kilotoneladas CO₂e)]]-Q505,0),0)</f>
        <v>-500</v>
      </c>
      <c r="S506">
        <f>IF(A505=Emisiones_CO2_CO2eq_LA[[#This Row],[País]],IFERROR(((Emisiones_CO2_CO2eq_LA[[#This Row],[Otras Quemas de Combustible (kilotoneladas CO₂e)]]-Q505)/Q505)*100,0),0)</f>
        <v>-100</v>
      </c>
      <c r="T506" s="5"/>
      <c r="U506">
        <v>44400</v>
      </c>
      <c r="V506">
        <f>IF(A505=Emisiones_CO2_CO2eq_LA[[#This Row],[País]],IFERROR(Emisiones_CO2_CO2eq_LA[[#This Row],[Transporte (kilotoneladas CO₂e)]]-U505,0),0)</f>
        <v>1400</v>
      </c>
      <c r="W506">
        <f>IF(A505=Emisiones_CO2_CO2eq_LA[[#This Row],[País]],IFERROR(((Emisiones_CO2_CO2eq_LA[[#This Row],[Transporte (kilotoneladas CO₂e)]]-U505)/U505)*100,0),0)</f>
        <v>3.2558139534883721</v>
      </c>
      <c r="X506">
        <v>1.60660008684324</v>
      </c>
      <c r="Y506">
        <v>42600</v>
      </c>
      <c r="Z506">
        <f>IF(A505=Emisiones_CO2_CO2eq_LA[[#This Row],[País]],IFERROR(Emisiones_CO2_CO2eq_LA[[#This Row],[Manufactura y Construcción (kilotoneladas CO₂e)]]-Y505,0),0)</f>
        <v>24300</v>
      </c>
      <c r="AA506">
        <f>IF(A505=Emisiones_CO2_CO2eq_LA[[#This Row],[País]],IFERROR(((Emisiones_CO2_CO2eq_LA[[#This Row],[Manufactura y Construcción (kilotoneladas CO₂e)]]-Y505)/Y505)*100,0),0)</f>
        <v>132.78688524590163</v>
      </c>
      <c r="AB506">
        <v>1.5414676508901399</v>
      </c>
      <c r="AC506">
        <v>17890</v>
      </c>
      <c r="AD506">
        <f>IF(A505=Emisiones_CO2_CO2eq_LA[[#This Row],[País]],IFERROR(Emisiones_CO2_CO2eq_LA[[#This Row],[Emisiones Fugitivas (kilotoneladas CO₂e)]]-AC505,0),0)</f>
        <v>3010</v>
      </c>
      <c r="AE506">
        <f>IF(A505=Emisiones_CO2_CO2eq_LA[[#This Row],[País]],IFERROR(((Emisiones_CO2_CO2eq_LA[[#This Row],[Emisiones Fugitivas (kilotoneladas CO₂e)]]-AC505)/AC505)*100,0),0)</f>
        <v>20.228494623655912</v>
      </c>
      <c r="AF506">
        <v>0.64734404400057899</v>
      </c>
      <c r="AG506">
        <v>65900</v>
      </c>
      <c r="AH506">
        <f>IF(A505=Emisiones_CO2_CO2eq_LA[[#This Row],[País]],IFERROR(Emisiones_CO2_CO2eq_LA[[#This Row],[Electricidad y Calor (kilotoneladas CO₂e)]]-AG505,0),0)</f>
        <v>8500</v>
      </c>
      <c r="AI506">
        <f>IF(A505=Emisiones_CO2_CO2eq_LA[[#This Row],[País]],IFERROR(((Emisiones_CO2_CO2eq_LA[[#This Row],[Electricidad y Calor (kilotoneladas CO₂e)]]-AG505)/AG505)*100,0),0)</f>
        <v>14.80836236933798</v>
      </c>
      <c r="AJ506">
        <v>2.3845708496164399</v>
      </c>
    </row>
    <row r="507" spans="1:36" x14ac:dyDescent="0.25">
      <c r="A507" t="s">
        <v>376</v>
      </c>
      <c r="B507" t="s">
        <v>376</v>
      </c>
      <c r="C507" t="s">
        <v>377</v>
      </c>
      <c r="D507">
        <v>2009</v>
      </c>
      <c r="E507">
        <v>6400</v>
      </c>
      <c r="F507">
        <f>IF(A506=Emisiones_CO2_CO2eq_LA[[#This Row],[País]],IFERROR(Emisiones_CO2_CO2eq_LA[[#This Row],[Edificios (kilotoneladas CO₂e)]]-E506,0),0)</f>
        <v>-100</v>
      </c>
      <c r="G507">
        <f>IF(A506=Emisiones_CO2_CO2eq_LA[[#This Row],[País]],IFERROR(((Emisiones_CO2_CO2eq_LA[[#This Row],[Edificios (kilotoneladas CO₂e)]]-E506)/E506)*100,0),0)</f>
        <v>-1.5384615384615385</v>
      </c>
      <c r="H507">
        <v>0.228318647212015</v>
      </c>
      <c r="I507">
        <v>3140</v>
      </c>
      <c r="J507">
        <f>IF(A506=Emisiones_CO2_CO2eq_LA[[#This Row],[País]],IFERROR(Emisiones_CO2_CO2eq_LA[[#This Row],[Industria (kilotoneladas CO₂e)]]-I506,0),0)</f>
        <v>-110</v>
      </c>
      <c r="K507">
        <f>IF(A506=Emisiones_CO2_CO2eq_LA[[#This Row],[País]],IFERROR(((Emisiones_CO2_CO2eq_LA[[#This Row],[Industria (kilotoneladas CO₂e)]]-I506)/I506)*100,0),0)</f>
        <v>-3.3846153846153846</v>
      </c>
      <c r="L507">
        <v>0.112018836288394</v>
      </c>
      <c r="M507">
        <v>1430</v>
      </c>
      <c r="N507">
        <f>IF(A506=Emisiones_CO2_CO2eq_LA[[#This Row],[País]],IFERROR(Emisiones_CO2_CO2eq_LA[[#This Row],[UCTUS (kilotoneladas CO₂e)]]-M506,0),0)</f>
        <v>-3420</v>
      </c>
      <c r="O507">
        <f>IF(A506=Emisiones_CO2_CO2eq_LA[[#This Row],[País]],IFERROR(((Emisiones_CO2_CO2eq_LA[[#This Row],[UCTUS (kilotoneladas CO₂e)]]-M506)/M506)*100,0),0)</f>
        <v>-70.515463917525778</v>
      </c>
      <c r="P507">
        <v>5.1014947736434599E-2</v>
      </c>
      <c r="Q507">
        <v>0</v>
      </c>
      <c r="R507">
        <f>IF(A506=Emisiones_CO2_CO2eq_LA[[#This Row],[País]],IFERROR(Emisiones_CO2_CO2eq_LA[[#This Row],[Otras Quemas de Combustible (kilotoneladas CO₂e)]]-Q506,0),0)</f>
        <v>0</v>
      </c>
      <c r="S507">
        <f>IF(A506=Emisiones_CO2_CO2eq_LA[[#This Row],[País]],IFERROR(((Emisiones_CO2_CO2eq_LA[[#This Row],[Otras Quemas de Combustible (kilotoneladas CO₂e)]]-Q506)/Q506)*100,0),0)</f>
        <v>0</v>
      </c>
      <c r="T507" s="5"/>
      <c r="U507">
        <v>46600</v>
      </c>
      <c r="V507">
        <f>IF(A506=Emisiones_CO2_CO2eq_LA[[#This Row],[País]],IFERROR(Emisiones_CO2_CO2eq_LA[[#This Row],[Transporte (kilotoneladas CO₂e)]]-U506,0),0)</f>
        <v>2200</v>
      </c>
      <c r="W507">
        <f>IF(A506=Emisiones_CO2_CO2eq_LA[[#This Row],[País]],IFERROR(((Emisiones_CO2_CO2eq_LA[[#This Row],[Transporte (kilotoneladas CO₂e)]]-U506)/U506)*100,0),0)</f>
        <v>4.954954954954955</v>
      </c>
      <c r="X507">
        <v>1.6624451500124799</v>
      </c>
      <c r="Y507">
        <v>40800</v>
      </c>
      <c r="Z507">
        <f>IF(A506=Emisiones_CO2_CO2eq_LA[[#This Row],[País]],IFERROR(Emisiones_CO2_CO2eq_LA[[#This Row],[Manufactura y Construcción (kilotoneladas CO₂e)]]-Y506,0),0)</f>
        <v>-1800</v>
      </c>
      <c r="AA507">
        <f>IF(A506=Emisiones_CO2_CO2eq_LA[[#This Row],[País]],IFERROR(((Emisiones_CO2_CO2eq_LA[[#This Row],[Manufactura y Construcción (kilotoneladas CO₂e)]]-Y506)/Y506)*100,0),0)</f>
        <v>-4.225352112676056</v>
      </c>
      <c r="AB507">
        <v>1.45553137597659</v>
      </c>
      <c r="AC507">
        <v>17070</v>
      </c>
      <c r="AD507">
        <f>IF(A506=Emisiones_CO2_CO2eq_LA[[#This Row],[País]],IFERROR(Emisiones_CO2_CO2eq_LA[[#This Row],[Emisiones Fugitivas (kilotoneladas CO₂e)]]-AC506,0),0)</f>
        <v>-820</v>
      </c>
      <c r="AE507">
        <f>IF(A506=Emisiones_CO2_CO2eq_LA[[#This Row],[País]],IFERROR(((Emisiones_CO2_CO2eq_LA[[#This Row],[Emisiones Fugitivas (kilotoneladas CO₂e)]]-AC506)/AC506)*100,0),0)</f>
        <v>-4.5835662381218558</v>
      </c>
      <c r="AF507">
        <v>0.60896864186079702</v>
      </c>
      <c r="AG507">
        <v>66800</v>
      </c>
      <c r="AH507">
        <f>IF(A506=Emisiones_CO2_CO2eq_LA[[#This Row],[País]],IFERROR(Emisiones_CO2_CO2eq_LA[[#This Row],[Electricidad y Calor (kilotoneladas CO₂e)]]-AG506,0),0)</f>
        <v>900</v>
      </c>
      <c r="AI507">
        <f>IF(A506=Emisiones_CO2_CO2eq_LA[[#This Row],[País]],IFERROR(((Emisiones_CO2_CO2eq_LA[[#This Row],[Electricidad y Calor (kilotoneladas CO₂e)]]-AG506)/AG506)*100,0),0)</f>
        <v>1.3657056145675266</v>
      </c>
      <c r="AJ507">
        <v>2.3830758802754</v>
      </c>
    </row>
    <row r="508" spans="1:36" x14ac:dyDescent="0.25">
      <c r="A508" t="s">
        <v>376</v>
      </c>
      <c r="B508" t="s">
        <v>376</v>
      </c>
      <c r="C508" t="s">
        <v>377</v>
      </c>
      <c r="D508">
        <v>2010</v>
      </c>
      <c r="E508">
        <v>6400</v>
      </c>
      <c r="F508">
        <f>IF(A507=Emisiones_CO2_CO2eq_LA[[#This Row],[País]],IFERROR(Emisiones_CO2_CO2eq_LA[[#This Row],[Edificios (kilotoneladas CO₂e)]]-E507,0),0)</f>
        <v>0</v>
      </c>
      <c r="G508">
        <f>IF(A507=Emisiones_CO2_CO2eq_LA[[#This Row],[País]],IFERROR(((Emisiones_CO2_CO2eq_LA[[#This Row],[Edificios (kilotoneladas CO₂e)]]-E507)/E507)*100,0),0)</f>
        <v>0</v>
      </c>
      <c r="H508">
        <v>0.22503516174402199</v>
      </c>
      <c r="I508">
        <v>2810</v>
      </c>
      <c r="J508">
        <f>IF(A507=Emisiones_CO2_CO2eq_LA[[#This Row],[País]],IFERROR(Emisiones_CO2_CO2eq_LA[[#This Row],[Industria (kilotoneladas CO₂e)]]-I507,0),0)</f>
        <v>-330</v>
      </c>
      <c r="K508">
        <f>IF(A507=Emisiones_CO2_CO2eq_LA[[#This Row],[País]],IFERROR(((Emisiones_CO2_CO2eq_LA[[#This Row],[Industria (kilotoneladas CO₂e)]]-I507)/I507)*100,0),0)</f>
        <v>-10.509554140127388</v>
      </c>
      <c r="L508">
        <v>9.8804500703234793E-2</v>
      </c>
      <c r="M508">
        <v>20310</v>
      </c>
      <c r="N508">
        <f>IF(A507=Emisiones_CO2_CO2eq_LA[[#This Row],[País]],IFERROR(Emisiones_CO2_CO2eq_LA[[#This Row],[UCTUS (kilotoneladas CO₂e)]]-M507,0),0)</f>
        <v>18880</v>
      </c>
      <c r="O508">
        <f>IF(A507=Emisiones_CO2_CO2eq_LA[[#This Row],[País]],IFERROR(((Emisiones_CO2_CO2eq_LA[[#This Row],[UCTUS (kilotoneladas CO₂e)]]-M507)/M507)*100,0),0)</f>
        <v>1320.2797202797203</v>
      </c>
      <c r="P508">
        <v>0.71413502109704596</v>
      </c>
      <c r="Q508">
        <v>0</v>
      </c>
      <c r="R508">
        <f>IF(A507=Emisiones_CO2_CO2eq_LA[[#This Row],[País]],IFERROR(Emisiones_CO2_CO2eq_LA[[#This Row],[Otras Quemas de Combustible (kilotoneladas CO₂e)]]-Q507,0),0)</f>
        <v>0</v>
      </c>
      <c r="S508">
        <f>IF(A507=Emisiones_CO2_CO2eq_LA[[#This Row],[País]],IFERROR(((Emisiones_CO2_CO2eq_LA[[#This Row],[Otras Quemas de Combustible (kilotoneladas CO₂e)]]-Q507)/Q507)*100,0),0)</f>
        <v>0</v>
      </c>
      <c r="T508" s="5"/>
      <c r="U508">
        <v>48200</v>
      </c>
      <c r="V508">
        <f>IF(A507=Emisiones_CO2_CO2eq_LA[[#This Row],[País]],IFERROR(Emisiones_CO2_CO2eq_LA[[#This Row],[Transporte (kilotoneladas CO₂e)]]-U507,0),0)</f>
        <v>1600</v>
      </c>
      <c r="W508">
        <f>IF(A507=Emisiones_CO2_CO2eq_LA[[#This Row],[País]],IFERROR(((Emisiones_CO2_CO2eq_LA[[#This Row],[Transporte (kilotoneladas CO₂e)]]-U507)/U507)*100,0),0)</f>
        <v>3.4334763948497855</v>
      </c>
      <c r="X508">
        <v>1.69479606188466</v>
      </c>
      <c r="Y508">
        <v>56800</v>
      </c>
      <c r="Z508">
        <f>IF(A507=Emisiones_CO2_CO2eq_LA[[#This Row],[País]],IFERROR(Emisiones_CO2_CO2eq_LA[[#This Row],[Manufactura y Construcción (kilotoneladas CO₂e)]]-Y507,0),0)</f>
        <v>16000</v>
      </c>
      <c r="AA508">
        <f>IF(A507=Emisiones_CO2_CO2eq_LA[[#This Row],[País]],IFERROR(((Emisiones_CO2_CO2eq_LA[[#This Row],[Manufactura y Construcción (kilotoneladas CO₂e)]]-Y507)/Y507)*100,0),0)</f>
        <v>39.215686274509807</v>
      </c>
      <c r="AB508">
        <v>1.9971870604781901</v>
      </c>
      <c r="AC508">
        <v>13020</v>
      </c>
      <c r="AD508">
        <f>IF(A507=Emisiones_CO2_CO2eq_LA[[#This Row],[País]],IFERROR(Emisiones_CO2_CO2eq_LA[[#This Row],[Emisiones Fugitivas (kilotoneladas CO₂e)]]-AC507,0),0)</f>
        <v>-4050</v>
      </c>
      <c r="AE508">
        <f>IF(A507=Emisiones_CO2_CO2eq_LA[[#This Row],[País]],IFERROR(((Emisiones_CO2_CO2eq_LA[[#This Row],[Emisiones Fugitivas (kilotoneladas CO₂e)]]-AC507)/AC507)*100,0),0)</f>
        <v>-23.725834797891039</v>
      </c>
      <c r="AF508">
        <v>0.45780590717299502</v>
      </c>
      <c r="AG508">
        <v>60100</v>
      </c>
      <c r="AH508">
        <f>IF(A507=Emisiones_CO2_CO2eq_LA[[#This Row],[País]],IFERROR(Emisiones_CO2_CO2eq_LA[[#This Row],[Electricidad y Calor (kilotoneladas CO₂e)]]-AG507,0),0)</f>
        <v>-6700</v>
      </c>
      <c r="AI508">
        <f>IF(A507=Emisiones_CO2_CO2eq_LA[[#This Row],[País]],IFERROR(((Emisiones_CO2_CO2eq_LA[[#This Row],[Electricidad y Calor (kilotoneladas CO₂e)]]-AG507)/AG507)*100,0),0)</f>
        <v>-10.029940119760479</v>
      </c>
      <c r="AJ508">
        <v>2.1132208157524599</v>
      </c>
    </row>
    <row r="509" spans="1:36" x14ac:dyDescent="0.25">
      <c r="A509" t="s">
        <v>376</v>
      </c>
      <c r="B509" t="s">
        <v>376</v>
      </c>
      <c r="C509" t="s">
        <v>377</v>
      </c>
      <c r="D509">
        <v>2011</v>
      </c>
      <c r="E509">
        <v>6200</v>
      </c>
      <c r="F509">
        <f>IF(A508=Emisiones_CO2_CO2eq_LA[[#This Row],[País]],IFERROR(Emisiones_CO2_CO2eq_LA[[#This Row],[Edificios (kilotoneladas CO₂e)]]-E508,0),0)</f>
        <v>-200</v>
      </c>
      <c r="G509">
        <f>IF(A508=Emisiones_CO2_CO2eq_LA[[#This Row],[País]],IFERROR(((Emisiones_CO2_CO2eq_LA[[#This Row],[Edificios (kilotoneladas CO₂e)]]-E508)/E508)*100,0),0)</f>
        <v>-3.125</v>
      </c>
      <c r="H509">
        <v>0.214621988368872</v>
      </c>
      <c r="I509">
        <v>3040</v>
      </c>
      <c r="J509">
        <f>IF(A508=Emisiones_CO2_CO2eq_LA[[#This Row],[País]],IFERROR(Emisiones_CO2_CO2eq_LA[[#This Row],[Industria (kilotoneladas CO₂e)]]-I508,0),0)</f>
        <v>230</v>
      </c>
      <c r="K509">
        <f>IF(A508=Emisiones_CO2_CO2eq_LA[[#This Row],[País]],IFERROR(((Emisiones_CO2_CO2eq_LA[[#This Row],[Industria (kilotoneladas CO₂e)]]-I508)/I508)*100,0),0)</f>
        <v>8.185053380782918</v>
      </c>
      <c r="L509">
        <v>0.105234007200221</v>
      </c>
      <c r="M509">
        <v>63090</v>
      </c>
      <c r="N509">
        <f>IF(A508=Emisiones_CO2_CO2eq_LA[[#This Row],[País]],IFERROR(Emisiones_CO2_CO2eq_LA[[#This Row],[UCTUS (kilotoneladas CO₂e)]]-M508,0),0)</f>
        <v>42780</v>
      </c>
      <c r="O509">
        <f>IF(A508=Emisiones_CO2_CO2eq_LA[[#This Row],[País]],IFERROR(((Emisiones_CO2_CO2eq_LA[[#This Row],[UCTUS (kilotoneladas CO₂e)]]-M508)/M508)*100,0),0)</f>
        <v>210.6351550960118</v>
      </c>
      <c r="P509">
        <v>2.18395181390196</v>
      </c>
      <c r="Q509">
        <v>0</v>
      </c>
      <c r="R509">
        <f>IF(A508=Emisiones_CO2_CO2eq_LA[[#This Row],[País]],IFERROR(Emisiones_CO2_CO2eq_LA[[#This Row],[Otras Quemas de Combustible (kilotoneladas CO₂e)]]-Q508,0),0)</f>
        <v>0</v>
      </c>
      <c r="S509">
        <f>IF(A508=Emisiones_CO2_CO2eq_LA[[#This Row],[País]],IFERROR(((Emisiones_CO2_CO2eq_LA[[#This Row],[Otras Quemas de Combustible (kilotoneladas CO₂e)]]-Q508)/Q508)*100,0),0)</f>
        <v>0</v>
      </c>
      <c r="T509" s="5"/>
      <c r="U509">
        <v>43100</v>
      </c>
      <c r="V509">
        <f>IF(A508=Emisiones_CO2_CO2eq_LA[[#This Row],[País]],IFERROR(Emisiones_CO2_CO2eq_LA[[#This Row],[Transporte (kilotoneladas CO₂e)]]-U508,0),0)</f>
        <v>-5100</v>
      </c>
      <c r="W509">
        <f>IF(A508=Emisiones_CO2_CO2eq_LA[[#This Row],[País]],IFERROR(((Emisiones_CO2_CO2eq_LA[[#This Row],[Transporte (kilotoneladas CO₂e)]]-U508)/U508)*100,0),0)</f>
        <v>-10.580912863070539</v>
      </c>
      <c r="X509">
        <v>1.4919689836610299</v>
      </c>
      <c r="Y509">
        <v>44300</v>
      </c>
      <c r="Z509">
        <f>IF(A508=Emisiones_CO2_CO2eq_LA[[#This Row],[País]],IFERROR(Emisiones_CO2_CO2eq_LA[[#This Row],[Manufactura y Construcción (kilotoneladas CO₂e)]]-Y508,0),0)</f>
        <v>-12500</v>
      </c>
      <c r="AA509">
        <f>IF(A508=Emisiones_CO2_CO2eq_LA[[#This Row],[País]],IFERROR(((Emisiones_CO2_CO2eq_LA[[#This Row],[Manufactura y Construcción (kilotoneladas CO₂e)]]-Y508)/Y508)*100,0),0)</f>
        <v>-22.007042253521128</v>
      </c>
      <c r="AB509">
        <v>1.5335087233453299</v>
      </c>
      <c r="AC509">
        <v>17290</v>
      </c>
      <c r="AD509">
        <f>IF(A508=Emisiones_CO2_CO2eq_LA[[#This Row],[País]],IFERROR(Emisiones_CO2_CO2eq_LA[[#This Row],[Emisiones Fugitivas (kilotoneladas CO₂e)]]-AC508,0),0)</f>
        <v>4270</v>
      </c>
      <c r="AE509">
        <f>IF(A508=Emisiones_CO2_CO2eq_LA[[#This Row],[País]],IFERROR(((Emisiones_CO2_CO2eq_LA[[#This Row],[Emisiones Fugitivas (kilotoneladas CO₂e)]]-AC508)/AC508)*100,0),0)</f>
        <v>32.795698924731184</v>
      </c>
      <c r="AF509">
        <v>0.59851841595125999</v>
      </c>
      <c r="AG509">
        <v>52000</v>
      </c>
      <c r="AH509">
        <f>IF(A508=Emisiones_CO2_CO2eq_LA[[#This Row],[País]],IFERROR(Emisiones_CO2_CO2eq_LA[[#This Row],[Electricidad y Calor (kilotoneladas CO₂e)]]-AG508,0),0)</f>
        <v>-8100</v>
      </c>
      <c r="AI509">
        <f>IF(A508=Emisiones_CO2_CO2eq_LA[[#This Row],[País]],IFERROR(((Emisiones_CO2_CO2eq_LA[[#This Row],[Electricidad y Calor (kilotoneladas CO₂e)]]-AG508)/AG508)*100,0),0)</f>
        <v>-13.477537437603992</v>
      </c>
      <c r="AJ509">
        <v>1.8000553863195701</v>
      </c>
    </row>
    <row r="510" spans="1:36" x14ac:dyDescent="0.25">
      <c r="A510" t="s">
        <v>376</v>
      </c>
      <c r="B510" t="s">
        <v>376</v>
      </c>
      <c r="C510" t="s">
        <v>377</v>
      </c>
      <c r="D510">
        <v>2012</v>
      </c>
      <c r="E510">
        <v>6400</v>
      </c>
      <c r="F510">
        <f>IF(A509=Emisiones_CO2_CO2eq_LA[[#This Row],[País]],IFERROR(Emisiones_CO2_CO2eq_LA[[#This Row],[Edificios (kilotoneladas CO₂e)]]-E509,0),0)</f>
        <v>200</v>
      </c>
      <c r="G510">
        <f>IF(A509=Emisiones_CO2_CO2eq_LA[[#This Row],[País]],IFERROR(((Emisiones_CO2_CO2eq_LA[[#This Row],[Edificios (kilotoneladas CO₂e)]]-E509)/E509)*100,0),0)</f>
        <v>3.225806451612903</v>
      </c>
      <c r="H510">
        <v>0.21797622696774599</v>
      </c>
      <c r="I510">
        <v>3170</v>
      </c>
      <c r="J510">
        <f>IF(A509=Emisiones_CO2_CO2eq_LA[[#This Row],[País]],IFERROR(Emisiones_CO2_CO2eq_LA[[#This Row],[Industria (kilotoneladas CO₂e)]]-I509,0),0)</f>
        <v>130</v>
      </c>
      <c r="K510">
        <f>IF(A509=Emisiones_CO2_CO2eq_LA[[#This Row],[País]],IFERROR(((Emisiones_CO2_CO2eq_LA[[#This Row],[Industria (kilotoneladas CO₂e)]]-I509)/I509)*100,0),0)</f>
        <v>4.2763157894736841</v>
      </c>
      <c r="L510">
        <v>0.107966349919961</v>
      </c>
      <c r="M510">
        <v>63470</v>
      </c>
      <c r="N510">
        <f>IF(A509=Emisiones_CO2_CO2eq_LA[[#This Row],[País]],IFERROR(Emisiones_CO2_CO2eq_LA[[#This Row],[UCTUS (kilotoneladas CO₂e)]]-M509,0),0)</f>
        <v>380</v>
      </c>
      <c r="O510">
        <f>IF(A509=Emisiones_CO2_CO2eq_LA[[#This Row],[País]],IFERROR(((Emisiones_CO2_CO2eq_LA[[#This Row],[UCTUS (kilotoneladas CO₂e)]]-M509)/M509)*100,0),0)</f>
        <v>0.60231415438262803</v>
      </c>
      <c r="P510">
        <v>2.1617111133816902</v>
      </c>
      <c r="Q510">
        <v>0</v>
      </c>
      <c r="R510">
        <f>IF(A509=Emisiones_CO2_CO2eq_LA[[#This Row],[País]],IFERROR(Emisiones_CO2_CO2eq_LA[[#This Row],[Otras Quemas de Combustible (kilotoneladas CO₂e)]]-Q509,0),0)</f>
        <v>0</v>
      </c>
      <c r="S510">
        <f>IF(A509=Emisiones_CO2_CO2eq_LA[[#This Row],[País]],IFERROR(((Emisiones_CO2_CO2eq_LA[[#This Row],[Otras Quemas de Combustible (kilotoneladas CO₂e)]]-Q509)/Q509)*100,0),0)</f>
        <v>0</v>
      </c>
      <c r="T510" s="5"/>
      <c r="U510">
        <v>52800</v>
      </c>
      <c r="V510">
        <f>IF(A509=Emisiones_CO2_CO2eq_LA[[#This Row],[País]],IFERROR(Emisiones_CO2_CO2eq_LA[[#This Row],[Transporte (kilotoneladas CO₂e)]]-U509,0),0)</f>
        <v>9700</v>
      </c>
      <c r="W510">
        <f>IF(A509=Emisiones_CO2_CO2eq_LA[[#This Row],[País]],IFERROR(((Emisiones_CO2_CO2eq_LA[[#This Row],[Transporte (kilotoneladas CO₂e)]]-U509)/U509)*100,0),0)</f>
        <v>22.505800464037122</v>
      </c>
      <c r="X510">
        <v>1.7983038724839</v>
      </c>
      <c r="Y510">
        <v>46100</v>
      </c>
      <c r="Z510">
        <f>IF(A509=Emisiones_CO2_CO2eq_LA[[#This Row],[País]],IFERROR(Emisiones_CO2_CO2eq_LA[[#This Row],[Manufactura y Construcción (kilotoneladas CO₂e)]]-Y509,0),0)</f>
        <v>1800</v>
      </c>
      <c r="AA510">
        <f>IF(A509=Emisiones_CO2_CO2eq_LA[[#This Row],[País]],IFERROR(((Emisiones_CO2_CO2eq_LA[[#This Row],[Manufactura y Construcción (kilotoneladas CO₂e)]]-Y509)/Y509)*100,0),0)</f>
        <v>4.0632054176072234</v>
      </c>
      <c r="AB510">
        <v>1.57011000987704</v>
      </c>
      <c r="AC510">
        <v>19590</v>
      </c>
      <c r="AD510">
        <f>IF(A509=Emisiones_CO2_CO2eq_LA[[#This Row],[País]],IFERROR(Emisiones_CO2_CO2eq_LA[[#This Row],[Emisiones Fugitivas (kilotoneladas CO₂e)]]-AC509,0),0)</f>
        <v>2300</v>
      </c>
      <c r="AE510">
        <f>IF(A509=Emisiones_CO2_CO2eq_LA[[#This Row],[País]],IFERROR(((Emisiones_CO2_CO2eq_LA[[#This Row],[Emisiones Fugitivas (kilotoneladas CO₂e)]]-AC509)/AC509)*100,0),0)</f>
        <v>13.302486986697511</v>
      </c>
      <c r="AF510">
        <v>0.66721160723408601</v>
      </c>
      <c r="AG510">
        <v>58800</v>
      </c>
      <c r="AH510">
        <f>IF(A509=Emisiones_CO2_CO2eq_LA[[#This Row],[País]],IFERROR(Emisiones_CO2_CO2eq_LA[[#This Row],[Electricidad y Calor (kilotoneladas CO₂e)]]-AG509,0),0)</f>
        <v>6800</v>
      </c>
      <c r="AI510">
        <f>IF(A509=Emisiones_CO2_CO2eq_LA[[#This Row],[País]],IFERROR(((Emisiones_CO2_CO2eq_LA[[#This Row],[Electricidad y Calor (kilotoneladas CO₂e)]]-AG509)/AG509)*100,0),0)</f>
        <v>13.076923076923078</v>
      </c>
      <c r="AJ510">
        <v>2.00265658526616</v>
      </c>
    </row>
    <row r="511" spans="1:36" x14ac:dyDescent="0.25">
      <c r="A511" t="s">
        <v>376</v>
      </c>
      <c r="B511" t="s">
        <v>376</v>
      </c>
      <c r="C511" t="s">
        <v>377</v>
      </c>
      <c r="D511">
        <v>2013</v>
      </c>
      <c r="E511">
        <v>6800</v>
      </c>
      <c r="F511">
        <f>IF(A510=Emisiones_CO2_CO2eq_LA[[#This Row],[País]],IFERROR(Emisiones_CO2_CO2eq_LA[[#This Row],[Edificios (kilotoneladas CO₂e)]]-E510,0),0)</f>
        <v>400</v>
      </c>
      <c r="G511">
        <f>IF(A510=Emisiones_CO2_CO2eq_LA[[#This Row],[País]],IFERROR(((Emisiones_CO2_CO2eq_LA[[#This Row],[Edificios (kilotoneladas CO₂e)]]-E510)/E510)*100,0),0)</f>
        <v>6.25</v>
      </c>
      <c r="H511">
        <v>0.22833350122561299</v>
      </c>
      <c r="I511">
        <v>3320</v>
      </c>
      <c r="J511">
        <f>IF(A510=Emisiones_CO2_CO2eq_LA[[#This Row],[País]],IFERROR(Emisiones_CO2_CO2eq_LA[[#This Row],[Industria (kilotoneladas CO₂e)]]-I510,0),0)</f>
        <v>150</v>
      </c>
      <c r="K511">
        <f>IF(A510=Emisiones_CO2_CO2eq_LA[[#This Row],[País]],IFERROR(((Emisiones_CO2_CO2eq_LA[[#This Row],[Industria (kilotoneladas CO₂e)]]-I510)/I510)*100,0),0)</f>
        <v>4.7318611987381702</v>
      </c>
      <c r="L511">
        <v>0.111480474127799</v>
      </c>
      <c r="M511">
        <v>81300</v>
      </c>
      <c r="N511">
        <f>IF(A510=Emisiones_CO2_CO2eq_LA[[#This Row],[País]],IFERROR(Emisiones_CO2_CO2eq_LA[[#This Row],[UCTUS (kilotoneladas CO₂e)]]-M510,0),0)</f>
        <v>17830</v>
      </c>
      <c r="O511">
        <f>IF(A510=Emisiones_CO2_CO2eq_LA[[#This Row],[País]],IFERROR(((Emisiones_CO2_CO2eq_LA[[#This Row],[UCTUS (kilotoneladas CO₂e)]]-M510)/M510)*100,0),0)</f>
        <v>28.092011974161018</v>
      </c>
      <c r="P511">
        <v>2.72992847788858</v>
      </c>
      <c r="Q511">
        <v>0</v>
      </c>
      <c r="R511">
        <f>IF(A510=Emisiones_CO2_CO2eq_LA[[#This Row],[País]],IFERROR(Emisiones_CO2_CO2eq_LA[[#This Row],[Otras Quemas de Combustible (kilotoneladas CO₂e)]]-Q510,0),0)</f>
        <v>0</v>
      </c>
      <c r="S511">
        <f>IF(A510=Emisiones_CO2_CO2eq_LA[[#This Row],[País]],IFERROR(((Emisiones_CO2_CO2eq_LA[[#This Row],[Otras Quemas de Combustible (kilotoneladas CO₂e)]]-Q510)/Q510)*100,0),0)</f>
        <v>0</v>
      </c>
      <c r="T511" s="5"/>
      <c r="U511">
        <v>44200</v>
      </c>
      <c r="V511">
        <f>IF(A510=Emisiones_CO2_CO2eq_LA[[#This Row],[País]],IFERROR(Emisiones_CO2_CO2eq_LA[[#This Row],[Transporte (kilotoneladas CO₂e)]]-U510,0),0)</f>
        <v>-8600</v>
      </c>
      <c r="W511">
        <f>IF(A510=Emisiones_CO2_CO2eq_LA[[#This Row],[País]],IFERROR(((Emisiones_CO2_CO2eq_LA[[#This Row],[Transporte (kilotoneladas CO₂e)]]-U510)/U510)*100,0),0)</f>
        <v>-16.287878787878789</v>
      </c>
      <c r="X511">
        <v>1.48416775796648</v>
      </c>
      <c r="Y511">
        <v>43600</v>
      </c>
      <c r="Z511">
        <f>IF(A510=Emisiones_CO2_CO2eq_LA[[#This Row],[País]],IFERROR(Emisiones_CO2_CO2eq_LA[[#This Row],[Manufactura y Construcción (kilotoneladas CO₂e)]]-Y510,0),0)</f>
        <v>-2500</v>
      </c>
      <c r="AA511">
        <f>IF(A510=Emisiones_CO2_CO2eq_LA[[#This Row],[País]],IFERROR(((Emisiones_CO2_CO2eq_LA[[#This Row],[Manufactura y Construcción (kilotoneladas CO₂e)]]-Y510)/Y510)*100,0),0)</f>
        <v>-5.4229934924078096</v>
      </c>
      <c r="AB511">
        <v>1.4640206843289301</v>
      </c>
      <c r="AC511">
        <v>26310</v>
      </c>
      <c r="AD511">
        <f>IF(A510=Emisiones_CO2_CO2eq_LA[[#This Row],[País]],IFERROR(Emisiones_CO2_CO2eq_LA[[#This Row],[Emisiones Fugitivas (kilotoneladas CO₂e)]]-AC510,0),0)</f>
        <v>6720</v>
      </c>
      <c r="AE511">
        <f>IF(A510=Emisiones_CO2_CO2eq_LA[[#This Row],[País]],IFERROR(((Emisiones_CO2_CO2eq_LA[[#This Row],[Emisiones Fugitivas (kilotoneladas CO₂e)]]-AC510)/AC510)*100,0),0)</f>
        <v>34.30321592649311</v>
      </c>
      <c r="AF511">
        <v>0.88344917900674902</v>
      </c>
      <c r="AG511">
        <v>57500</v>
      </c>
      <c r="AH511">
        <f>IF(A510=Emisiones_CO2_CO2eq_LA[[#This Row],[País]],IFERROR(Emisiones_CO2_CO2eq_LA[[#This Row],[Electricidad y Calor (kilotoneladas CO₂e)]]-AG510,0),0)</f>
        <v>-1300</v>
      </c>
      <c r="AI511">
        <f>IF(A510=Emisiones_CO2_CO2eq_LA[[#This Row],[País]],IFERROR(((Emisiones_CO2_CO2eq_LA[[#This Row],[Electricidad y Calor (kilotoneladas CO₂e)]]-AG510)/AG510)*100,0),0)</f>
        <v>-2.2108843537414966</v>
      </c>
      <c r="AJ511">
        <v>1.93076122359893</v>
      </c>
    </row>
    <row r="512" spans="1:36" x14ac:dyDescent="0.25">
      <c r="A512" t="s">
        <v>376</v>
      </c>
      <c r="B512" t="s">
        <v>376</v>
      </c>
      <c r="C512" t="s">
        <v>377</v>
      </c>
      <c r="D512">
        <v>2014</v>
      </c>
      <c r="E512">
        <v>7000</v>
      </c>
      <c r="F512">
        <f>IF(A511=Emisiones_CO2_CO2eq_LA[[#This Row],[País]],IFERROR(Emisiones_CO2_CO2eq_LA[[#This Row],[Edificios (kilotoneladas CO₂e)]]-E511,0),0)</f>
        <v>200</v>
      </c>
      <c r="G512">
        <f>IF(A511=Emisiones_CO2_CO2eq_LA[[#This Row],[País]],IFERROR(((Emisiones_CO2_CO2eq_LA[[#This Row],[Edificios (kilotoneladas CO₂e)]]-E511)/E511)*100,0),0)</f>
        <v>2.9411764705882351</v>
      </c>
      <c r="H512">
        <v>0.23299936757314499</v>
      </c>
      <c r="I512">
        <v>3150</v>
      </c>
      <c r="J512">
        <f>IF(A511=Emisiones_CO2_CO2eq_LA[[#This Row],[País]],IFERROR(Emisiones_CO2_CO2eq_LA[[#This Row],[Industria (kilotoneladas CO₂e)]]-I511,0),0)</f>
        <v>-170</v>
      </c>
      <c r="K512">
        <f>IF(A511=Emisiones_CO2_CO2eq_LA[[#This Row],[País]],IFERROR(((Emisiones_CO2_CO2eq_LA[[#This Row],[Industria (kilotoneladas CO₂e)]]-I511)/I511)*100,0),0)</f>
        <v>-5.1204819277108431</v>
      </c>
      <c r="L512">
        <v>0.104849715407915</v>
      </c>
      <c r="M512">
        <v>69820</v>
      </c>
      <c r="N512">
        <f>IF(A511=Emisiones_CO2_CO2eq_LA[[#This Row],[País]],IFERROR(Emisiones_CO2_CO2eq_LA[[#This Row],[UCTUS (kilotoneladas CO₂e)]]-M511,0),0)</f>
        <v>-11480</v>
      </c>
      <c r="O512">
        <f>IF(A511=Emisiones_CO2_CO2eq_LA[[#This Row],[País]],IFERROR(((Emisiones_CO2_CO2eq_LA[[#This Row],[UCTUS (kilotoneladas CO₂e)]]-M511)/M511)*100,0),0)</f>
        <v>-14.120541205412055</v>
      </c>
      <c r="P512">
        <v>2.32400226342242</v>
      </c>
      <c r="Q512">
        <v>0</v>
      </c>
      <c r="R512">
        <f>IF(A511=Emisiones_CO2_CO2eq_LA[[#This Row],[País]],IFERROR(Emisiones_CO2_CO2eq_LA[[#This Row],[Otras Quemas de Combustible (kilotoneladas CO₂e)]]-Q511,0),0)</f>
        <v>0</v>
      </c>
      <c r="S512">
        <f>IF(A511=Emisiones_CO2_CO2eq_LA[[#This Row],[País]],IFERROR(((Emisiones_CO2_CO2eq_LA[[#This Row],[Otras Quemas de Combustible (kilotoneladas CO₂e)]]-Q511)/Q511)*100,0),0)</f>
        <v>0</v>
      </c>
      <c r="T512" s="5"/>
      <c r="U512">
        <v>50000</v>
      </c>
      <c r="V512">
        <f>IF(A511=Emisiones_CO2_CO2eq_LA[[#This Row],[País]],IFERROR(Emisiones_CO2_CO2eq_LA[[#This Row],[Transporte (kilotoneladas CO₂e)]]-U511,0),0)</f>
        <v>5800</v>
      </c>
      <c r="W512">
        <f>IF(A511=Emisiones_CO2_CO2eq_LA[[#This Row],[País]],IFERROR(((Emisiones_CO2_CO2eq_LA[[#This Row],[Transporte (kilotoneladas CO₂e)]]-U511)/U511)*100,0),0)</f>
        <v>13.122171945701359</v>
      </c>
      <c r="X512">
        <v>1.6642811969510301</v>
      </c>
      <c r="Y512">
        <v>40400</v>
      </c>
      <c r="Z512">
        <f>IF(A511=Emisiones_CO2_CO2eq_LA[[#This Row],[País]],IFERROR(Emisiones_CO2_CO2eq_LA[[#This Row],[Manufactura y Construcción (kilotoneladas CO₂e)]]-Y511,0),0)</f>
        <v>-3200</v>
      </c>
      <c r="AA512">
        <f>IF(A511=Emisiones_CO2_CO2eq_LA[[#This Row],[País]],IFERROR(((Emisiones_CO2_CO2eq_LA[[#This Row],[Manufactura y Construcción (kilotoneladas CO₂e)]]-Y511)/Y511)*100,0),0)</f>
        <v>-7.3394495412844041</v>
      </c>
      <c r="AB512">
        <v>1.3447392071364299</v>
      </c>
      <c r="AC512">
        <v>29430</v>
      </c>
      <c r="AD512">
        <f>IF(A511=Emisiones_CO2_CO2eq_LA[[#This Row],[País]],IFERROR(Emisiones_CO2_CO2eq_LA[[#This Row],[Emisiones Fugitivas (kilotoneladas CO₂e)]]-AC511,0),0)</f>
        <v>3120</v>
      </c>
      <c r="AE512">
        <f>IF(A511=Emisiones_CO2_CO2eq_LA[[#This Row],[País]],IFERROR(((Emisiones_CO2_CO2eq_LA[[#This Row],[Emisiones Fugitivas (kilotoneladas CO₂e)]]-AC511)/AC511)*100,0),0)</f>
        <v>11.858608893956671</v>
      </c>
      <c r="AF512">
        <v>0.97959591252538003</v>
      </c>
      <c r="AG512">
        <v>54100</v>
      </c>
      <c r="AH512">
        <f>IF(A511=Emisiones_CO2_CO2eq_LA[[#This Row],[País]],IFERROR(Emisiones_CO2_CO2eq_LA[[#This Row],[Electricidad y Calor (kilotoneladas CO₂e)]]-AG511,0),0)</f>
        <v>-3400</v>
      </c>
      <c r="AI512">
        <f>IF(A511=Emisiones_CO2_CO2eq_LA[[#This Row],[País]],IFERROR(((Emisiones_CO2_CO2eq_LA[[#This Row],[Electricidad y Calor (kilotoneladas CO₂e)]]-AG511)/AG511)*100,0),0)</f>
        <v>-5.9130434782608692</v>
      </c>
      <c r="AJ512">
        <v>1.80075225510102</v>
      </c>
    </row>
    <row r="513" spans="1:36" x14ac:dyDescent="0.25">
      <c r="A513" t="s">
        <v>376</v>
      </c>
      <c r="B513" t="s">
        <v>376</v>
      </c>
      <c r="C513" t="s">
        <v>377</v>
      </c>
      <c r="D513">
        <v>2015</v>
      </c>
      <c r="E513">
        <v>5900</v>
      </c>
      <c r="F513">
        <f>IF(A512=Emisiones_CO2_CO2eq_LA[[#This Row],[País]],IFERROR(Emisiones_CO2_CO2eq_LA[[#This Row],[Edificios (kilotoneladas CO₂e)]]-E512,0),0)</f>
        <v>-1100</v>
      </c>
      <c r="G513">
        <f>IF(A512=Emisiones_CO2_CO2eq_LA[[#This Row],[País]],IFERROR(((Emisiones_CO2_CO2eq_LA[[#This Row],[Edificios (kilotoneladas CO₂e)]]-E512)/E512)*100,0),0)</f>
        <v>-15.714285714285714</v>
      </c>
      <c r="H513">
        <v>0.19613057642443901</v>
      </c>
      <c r="I513">
        <v>3260</v>
      </c>
      <c r="J513">
        <f>IF(A512=Emisiones_CO2_CO2eq_LA[[#This Row],[País]],IFERROR(Emisiones_CO2_CO2eq_LA[[#This Row],[Industria (kilotoneladas CO₂e)]]-I512,0),0)</f>
        <v>110</v>
      </c>
      <c r="K513">
        <f>IF(A512=Emisiones_CO2_CO2eq_LA[[#This Row],[País]],IFERROR(((Emisiones_CO2_CO2eq_LA[[#This Row],[Industria (kilotoneladas CO₂e)]]-I512)/I512)*100,0),0)</f>
        <v>3.4920634920634921</v>
      </c>
      <c r="L513">
        <v>0.108370454092148</v>
      </c>
      <c r="M513">
        <v>75120</v>
      </c>
      <c r="N513">
        <f>IF(A512=Emisiones_CO2_CO2eq_LA[[#This Row],[País]],IFERROR(Emisiones_CO2_CO2eq_LA[[#This Row],[UCTUS (kilotoneladas CO₂e)]]-M512,0),0)</f>
        <v>5300</v>
      </c>
      <c r="O513">
        <f>IF(A512=Emisiones_CO2_CO2eq_LA[[#This Row],[País]],IFERROR(((Emisiones_CO2_CO2eq_LA[[#This Row],[UCTUS (kilotoneladas CO₂e)]]-M512)/M512)*100,0),0)</f>
        <v>7.5909481523918645</v>
      </c>
      <c r="P513">
        <v>2.49717439000066</v>
      </c>
      <c r="Q513">
        <v>0</v>
      </c>
      <c r="R513">
        <f>IF(A512=Emisiones_CO2_CO2eq_LA[[#This Row],[País]],IFERROR(Emisiones_CO2_CO2eq_LA[[#This Row],[Otras Quemas de Combustible (kilotoneladas CO₂e)]]-Q512,0),0)</f>
        <v>0</v>
      </c>
      <c r="S513">
        <f>IF(A512=Emisiones_CO2_CO2eq_LA[[#This Row],[País]],IFERROR(((Emisiones_CO2_CO2eq_LA[[#This Row],[Otras Quemas de Combustible (kilotoneladas CO₂e)]]-Q512)/Q512)*100,0),0)</f>
        <v>0</v>
      </c>
      <c r="T513" s="5"/>
      <c r="U513">
        <v>45400</v>
      </c>
      <c r="V513">
        <f>IF(A512=Emisiones_CO2_CO2eq_LA[[#This Row],[País]],IFERROR(Emisiones_CO2_CO2eq_LA[[#This Row],[Transporte (kilotoneladas CO₂e)]]-U512,0),0)</f>
        <v>-4600</v>
      </c>
      <c r="W513">
        <f>IF(A512=Emisiones_CO2_CO2eq_LA[[#This Row],[País]],IFERROR(((Emisiones_CO2_CO2eq_LA[[#This Row],[Transporte (kilotoneladas CO₂e)]]-U512)/U512)*100,0),0)</f>
        <v>-9.1999999999999993</v>
      </c>
      <c r="X513">
        <v>1.50920816435077</v>
      </c>
      <c r="Y513">
        <v>30200</v>
      </c>
      <c r="Z513">
        <f>IF(A512=Emisiones_CO2_CO2eq_LA[[#This Row],[País]],IFERROR(Emisiones_CO2_CO2eq_LA[[#This Row],[Manufactura y Construcción (kilotoneladas CO₂e)]]-Y512,0),0)</f>
        <v>-10200</v>
      </c>
      <c r="AA513">
        <f>IF(A512=Emisiones_CO2_CO2eq_LA[[#This Row],[País]],IFERROR(((Emisiones_CO2_CO2eq_LA[[#This Row],[Manufactura y Construcción (kilotoneladas CO₂e)]]-Y512)/Y512)*100,0),0)</f>
        <v>-25.247524752475247</v>
      </c>
      <c r="AB513">
        <v>1.0039226115284801</v>
      </c>
      <c r="AC513">
        <v>29430</v>
      </c>
      <c r="AD513">
        <f>IF(A512=Emisiones_CO2_CO2eq_LA[[#This Row],[País]],IFERROR(Emisiones_CO2_CO2eq_LA[[#This Row],[Emisiones Fugitivas (kilotoneladas CO₂e)]]-AC512,0),0)</f>
        <v>0</v>
      </c>
      <c r="AE513">
        <f>IF(A512=Emisiones_CO2_CO2eq_LA[[#This Row],[País]],IFERROR(((Emisiones_CO2_CO2eq_LA[[#This Row],[Emisiones Fugitivas (kilotoneladas CO₂e)]]-AC512)/AC512)*100,0),0)</f>
        <v>0</v>
      </c>
      <c r="AF513">
        <v>0.97832590918157003</v>
      </c>
      <c r="AG513">
        <v>59000</v>
      </c>
      <c r="AH513">
        <f>IF(A512=Emisiones_CO2_CO2eq_LA[[#This Row],[País]],IFERROR(Emisiones_CO2_CO2eq_LA[[#This Row],[Electricidad y Calor (kilotoneladas CO₂e)]]-AG512,0),0)</f>
        <v>4900</v>
      </c>
      <c r="AI513">
        <f>IF(A512=Emisiones_CO2_CO2eq_LA[[#This Row],[País]],IFERROR(((Emisiones_CO2_CO2eq_LA[[#This Row],[Electricidad y Calor (kilotoneladas CO₂e)]]-AG512)/AG512)*100,0),0)</f>
        <v>9.0573012939001849</v>
      </c>
      <c r="AJ513">
        <v>1.9613057642443901</v>
      </c>
    </row>
    <row r="514" spans="1:36" x14ac:dyDescent="0.25">
      <c r="A514" t="s">
        <v>376</v>
      </c>
      <c r="B514" t="s">
        <v>376</v>
      </c>
      <c r="C514" t="s">
        <v>377</v>
      </c>
      <c r="D514">
        <v>2016</v>
      </c>
      <c r="E514">
        <v>5400</v>
      </c>
      <c r="F514">
        <f>IF(A513=Emisiones_CO2_CO2eq_LA[[#This Row],[País]],IFERROR(Emisiones_CO2_CO2eq_LA[[#This Row],[Edificios (kilotoneladas CO₂e)]]-E513,0),0)</f>
        <v>-500</v>
      </c>
      <c r="G514">
        <f>IF(A513=Emisiones_CO2_CO2eq_LA[[#This Row],[País]],IFERROR(((Emisiones_CO2_CO2eq_LA[[#This Row],[Edificios (kilotoneladas CO₂e)]]-E513)/E513)*100,0),0)</f>
        <v>-8.4745762711864394</v>
      </c>
      <c r="H514">
        <v>0.180898462363069</v>
      </c>
      <c r="I514">
        <v>3260</v>
      </c>
      <c r="J514">
        <f>IF(A513=Emisiones_CO2_CO2eq_LA[[#This Row],[País]],IFERROR(Emisiones_CO2_CO2eq_LA[[#This Row],[Industria (kilotoneladas CO₂e)]]-I513,0),0)</f>
        <v>0</v>
      </c>
      <c r="K514">
        <f>IF(A513=Emisiones_CO2_CO2eq_LA[[#This Row],[País]],IFERROR(((Emisiones_CO2_CO2eq_LA[[#This Row],[Industria (kilotoneladas CO₂e)]]-I513)/I513)*100,0),0)</f>
        <v>0</v>
      </c>
      <c r="L514">
        <v>0.10920907172289</v>
      </c>
      <c r="M514">
        <v>83630</v>
      </c>
      <c r="N514">
        <f>IF(A513=Emisiones_CO2_CO2eq_LA[[#This Row],[País]],IFERROR(Emisiones_CO2_CO2eq_LA[[#This Row],[UCTUS (kilotoneladas CO₂e)]]-M513,0),0)</f>
        <v>8510</v>
      </c>
      <c r="O514">
        <f>IF(A513=Emisiones_CO2_CO2eq_LA[[#This Row],[País]],IFERROR(((Emisiones_CO2_CO2eq_LA[[#This Row],[UCTUS (kilotoneladas CO₂e)]]-M513)/M513)*100,0),0)</f>
        <v>11.328541001064963</v>
      </c>
      <c r="P514">
        <v>2.8015811865599098</v>
      </c>
      <c r="Q514">
        <v>0</v>
      </c>
      <c r="R514">
        <f>IF(A513=Emisiones_CO2_CO2eq_LA[[#This Row],[País]],IFERROR(Emisiones_CO2_CO2eq_LA[[#This Row],[Otras Quemas de Combustible (kilotoneladas CO₂e)]]-Q513,0),0)</f>
        <v>0</v>
      </c>
      <c r="S514">
        <f>IF(A513=Emisiones_CO2_CO2eq_LA[[#This Row],[País]],IFERROR(((Emisiones_CO2_CO2eq_LA[[#This Row],[Otras Quemas de Combustible (kilotoneladas CO₂e)]]-Q513)/Q513)*100,0),0)</f>
        <v>0</v>
      </c>
      <c r="T514" s="5"/>
      <c r="U514">
        <v>40000</v>
      </c>
      <c r="V514">
        <f>IF(A513=Emisiones_CO2_CO2eq_LA[[#This Row],[País]],IFERROR(Emisiones_CO2_CO2eq_LA[[#This Row],[Transporte (kilotoneladas CO₂e)]]-U513,0),0)</f>
        <v>-5400</v>
      </c>
      <c r="W514">
        <f>IF(A513=Emisiones_CO2_CO2eq_LA[[#This Row],[País]],IFERROR(((Emisiones_CO2_CO2eq_LA[[#This Row],[Transporte (kilotoneladas CO₂e)]]-U513)/U513)*100,0),0)</f>
        <v>-11.894273127753303</v>
      </c>
      <c r="X514">
        <v>1.3399886100968099</v>
      </c>
      <c r="Y514">
        <v>25300</v>
      </c>
      <c r="Z514">
        <f>IF(A513=Emisiones_CO2_CO2eq_LA[[#This Row],[País]],IFERROR(Emisiones_CO2_CO2eq_LA[[#This Row],[Manufactura y Construcción (kilotoneladas CO₂e)]]-Y513,0),0)</f>
        <v>-4900</v>
      </c>
      <c r="AA514">
        <f>IF(A513=Emisiones_CO2_CO2eq_LA[[#This Row],[País]],IFERROR(((Emisiones_CO2_CO2eq_LA[[#This Row],[Manufactura y Construcción (kilotoneladas CO₂e)]]-Y513)/Y513)*100,0),0)</f>
        <v>-16.225165562913908</v>
      </c>
      <c r="AB514">
        <v>0.84754279588623405</v>
      </c>
      <c r="AC514">
        <v>29430</v>
      </c>
      <c r="AD514">
        <f>IF(A513=Emisiones_CO2_CO2eq_LA[[#This Row],[País]],IFERROR(Emisiones_CO2_CO2eq_LA[[#This Row],[Emisiones Fugitivas (kilotoneladas CO₂e)]]-AC513,0),0)</f>
        <v>0</v>
      </c>
      <c r="AE514">
        <f>IF(A513=Emisiones_CO2_CO2eq_LA[[#This Row],[País]],IFERROR(((Emisiones_CO2_CO2eq_LA[[#This Row],[Emisiones Fugitivas (kilotoneladas CO₂e)]]-AC513)/AC513)*100,0),0)</f>
        <v>0</v>
      </c>
      <c r="AF514">
        <v>0.98589661987873101</v>
      </c>
      <c r="AG514">
        <v>56600</v>
      </c>
      <c r="AH514">
        <f>IF(A513=Emisiones_CO2_CO2eq_LA[[#This Row],[País]],IFERROR(Emisiones_CO2_CO2eq_LA[[#This Row],[Electricidad y Calor (kilotoneladas CO₂e)]]-AG513,0),0)</f>
        <v>-2400</v>
      </c>
      <c r="AI514">
        <f>IF(A513=Emisiones_CO2_CO2eq_LA[[#This Row],[País]],IFERROR(((Emisiones_CO2_CO2eq_LA[[#This Row],[Electricidad y Calor (kilotoneladas CO₂e)]]-AG513)/AG513)*100,0),0)</f>
        <v>-4.0677966101694913</v>
      </c>
      <c r="AJ514">
        <v>1.89608388328699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2020-10-20T21:34:51Z</dcterms:modified>
</cp:coreProperties>
</file>