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" documentId="8_{9F1230D5-64C1-4EE0-9758-3A2331A06A47}" xr6:coauthVersionLast="45" xr6:coauthVersionMax="45" xr10:uidLastSave="{08449423-F925-47E8-BD71-E83581E5B2B0}"/>
  <bookViews>
    <workbookView xWindow="-108" yWindow="-108" windowWidth="23256" windowHeight="12576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42" i="10" l="1"/>
  <c r="S342" i="10"/>
  <c r="T341" i="10"/>
  <c r="S341" i="10"/>
  <c r="T340" i="10"/>
  <c r="S340" i="10"/>
  <c r="T339" i="10"/>
  <c r="S339" i="10"/>
  <c r="T338" i="10"/>
  <c r="S338" i="10"/>
  <c r="T337" i="10"/>
  <c r="S337" i="10"/>
  <c r="T336" i="10"/>
  <c r="S336" i="10"/>
  <c r="T335" i="10"/>
  <c r="S335" i="10"/>
  <c r="T334" i="10"/>
  <c r="S334" i="10"/>
  <c r="T333" i="10"/>
  <c r="S333" i="10"/>
  <c r="T332" i="10"/>
  <c r="S332" i="10"/>
  <c r="T331" i="10"/>
  <c r="S331" i="10"/>
  <c r="T330" i="10"/>
  <c r="S330" i="10"/>
  <c r="T329" i="10"/>
  <c r="S329" i="10"/>
  <c r="T328" i="10"/>
  <c r="S328" i="10"/>
  <c r="T327" i="10"/>
  <c r="S327" i="10"/>
  <c r="T326" i="10"/>
  <c r="S326" i="10"/>
  <c r="T325" i="10"/>
  <c r="S325" i="10"/>
  <c r="T324" i="10"/>
  <c r="S324" i="10"/>
  <c r="T323" i="10"/>
  <c r="S323" i="10"/>
  <c r="T322" i="10"/>
  <c r="S322" i="10"/>
  <c r="T321" i="10"/>
  <c r="S321" i="10"/>
  <c r="T320" i="10"/>
  <c r="S320" i="10"/>
  <c r="T319" i="10"/>
  <c r="S319" i="10"/>
  <c r="T318" i="10"/>
  <c r="S318" i="10"/>
  <c r="T317" i="10"/>
  <c r="S317" i="10"/>
  <c r="T316" i="10"/>
  <c r="S316" i="10"/>
  <c r="T315" i="10"/>
  <c r="S315" i="10"/>
  <c r="T314" i="10"/>
  <c r="S314" i="10"/>
  <c r="T313" i="10"/>
  <c r="S313" i="10"/>
  <c r="T312" i="10"/>
  <c r="S312" i="10"/>
  <c r="T311" i="10"/>
  <c r="S311" i="10"/>
  <c r="T310" i="10"/>
  <c r="S310" i="10"/>
  <c r="T309" i="10"/>
  <c r="S309" i="10"/>
  <c r="T308" i="10"/>
  <c r="S308" i="10"/>
  <c r="T307" i="10"/>
  <c r="S307" i="10"/>
  <c r="T306" i="10"/>
  <c r="S306" i="10"/>
  <c r="T305" i="10"/>
  <c r="S305" i="10"/>
  <c r="T304" i="10"/>
  <c r="S304" i="10"/>
  <c r="T303" i="10"/>
  <c r="S303" i="10"/>
  <c r="T302" i="10"/>
  <c r="S302" i="10"/>
  <c r="T301" i="10"/>
  <c r="S301" i="10"/>
  <c r="T300" i="10"/>
  <c r="S300" i="10"/>
  <c r="T299" i="10"/>
  <c r="S299" i="10"/>
  <c r="T298" i="10"/>
  <c r="S298" i="10"/>
  <c r="T297" i="10"/>
  <c r="S297" i="10"/>
  <c r="T296" i="10"/>
  <c r="S296" i="10"/>
  <c r="T295" i="10"/>
  <c r="S295" i="10"/>
  <c r="T294" i="10"/>
  <c r="S294" i="10"/>
  <c r="T293" i="10"/>
  <c r="S293" i="10"/>
  <c r="T292" i="10"/>
  <c r="S292" i="10"/>
  <c r="T291" i="10"/>
  <c r="S291" i="10"/>
  <c r="T290" i="10"/>
  <c r="S290" i="10"/>
  <c r="T289" i="10"/>
  <c r="S289" i="10"/>
  <c r="T288" i="10"/>
  <c r="S288" i="10"/>
  <c r="T287" i="10"/>
  <c r="S287" i="10"/>
  <c r="T286" i="10"/>
  <c r="S286" i="10"/>
  <c r="T285" i="10"/>
  <c r="S285" i="10"/>
  <c r="T284" i="10"/>
  <c r="S284" i="10"/>
  <c r="T283" i="10"/>
  <c r="S283" i="10"/>
  <c r="T282" i="10"/>
  <c r="S282" i="10"/>
  <c r="T281" i="10"/>
  <c r="S281" i="10"/>
  <c r="T280" i="10"/>
  <c r="S280" i="10"/>
  <c r="T279" i="10"/>
  <c r="S279" i="10"/>
  <c r="T278" i="10"/>
  <c r="S278" i="10"/>
  <c r="T277" i="10"/>
  <c r="S277" i="10"/>
  <c r="T276" i="10"/>
  <c r="S276" i="10"/>
  <c r="T275" i="10"/>
  <c r="S275" i="10"/>
  <c r="T274" i="10"/>
  <c r="S274" i="10"/>
  <c r="T273" i="10"/>
  <c r="S273" i="10"/>
  <c r="T272" i="10"/>
  <c r="S272" i="10"/>
  <c r="T271" i="10"/>
  <c r="S271" i="10"/>
  <c r="T270" i="10"/>
  <c r="S270" i="10"/>
  <c r="T269" i="10"/>
  <c r="S269" i="10"/>
  <c r="T268" i="10"/>
  <c r="S268" i="10"/>
  <c r="T267" i="10"/>
  <c r="S267" i="10"/>
  <c r="T266" i="10"/>
  <c r="S266" i="10"/>
  <c r="T265" i="10"/>
  <c r="S265" i="10"/>
  <c r="T264" i="10"/>
  <c r="S264" i="10"/>
  <c r="T263" i="10"/>
  <c r="S263" i="10"/>
  <c r="T262" i="10"/>
  <c r="S262" i="10"/>
  <c r="T261" i="10"/>
  <c r="S261" i="10"/>
  <c r="T260" i="10"/>
  <c r="S260" i="10"/>
  <c r="T259" i="10"/>
  <c r="S259" i="10"/>
  <c r="T258" i="10"/>
  <c r="S258" i="10"/>
  <c r="T257" i="10"/>
  <c r="S257" i="10"/>
  <c r="T256" i="10"/>
  <c r="S256" i="10"/>
  <c r="T255" i="10"/>
  <c r="S255" i="10"/>
  <c r="T254" i="10"/>
  <c r="S254" i="10"/>
  <c r="T253" i="10"/>
  <c r="S253" i="10"/>
  <c r="T252" i="10"/>
  <c r="S252" i="10"/>
  <c r="T251" i="10"/>
  <c r="S251" i="10"/>
  <c r="T250" i="10"/>
  <c r="S250" i="10"/>
  <c r="T249" i="10"/>
  <c r="S249" i="10"/>
  <c r="T248" i="10"/>
  <c r="S248" i="10"/>
  <c r="T247" i="10"/>
  <c r="S247" i="10"/>
  <c r="T246" i="10"/>
  <c r="S246" i="10"/>
  <c r="T245" i="10"/>
  <c r="S245" i="10"/>
  <c r="T244" i="10"/>
  <c r="S244" i="10"/>
  <c r="T243" i="10"/>
  <c r="S243" i="10"/>
  <c r="T242" i="10"/>
  <c r="S242" i="10"/>
  <c r="T241" i="10"/>
  <c r="S241" i="10"/>
  <c r="T240" i="10"/>
  <c r="S240" i="10"/>
  <c r="T239" i="10"/>
  <c r="S239" i="10"/>
  <c r="T238" i="10"/>
  <c r="S238" i="10"/>
  <c r="T237" i="10"/>
  <c r="S237" i="10"/>
  <c r="T236" i="10"/>
  <c r="S236" i="10"/>
  <c r="T235" i="10"/>
  <c r="S235" i="10"/>
  <c r="T234" i="10"/>
  <c r="S234" i="10"/>
  <c r="T233" i="10"/>
  <c r="S233" i="10"/>
  <c r="T232" i="10"/>
  <c r="S232" i="10"/>
  <c r="T231" i="10"/>
  <c r="S231" i="10"/>
  <c r="T230" i="10"/>
  <c r="S230" i="10"/>
  <c r="T229" i="10"/>
  <c r="S229" i="10"/>
  <c r="T228" i="10"/>
  <c r="S228" i="10"/>
  <c r="T227" i="10"/>
  <c r="S227" i="10"/>
  <c r="T226" i="10"/>
  <c r="S226" i="10"/>
  <c r="T225" i="10"/>
  <c r="S225" i="10"/>
  <c r="T224" i="10"/>
  <c r="S224" i="10"/>
  <c r="T223" i="10"/>
  <c r="S223" i="10"/>
  <c r="T222" i="10"/>
  <c r="S222" i="10"/>
  <c r="T221" i="10"/>
  <c r="S221" i="10"/>
  <c r="T220" i="10"/>
  <c r="S220" i="10"/>
  <c r="T219" i="10"/>
  <c r="S219" i="10"/>
  <c r="T218" i="10"/>
  <c r="S218" i="10"/>
  <c r="T217" i="10"/>
  <c r="S217" i="10"/>
  <c r="T216" i="10"/>
  <c r="S216" i="10"/>
  <c r="T215" i="10"/>
  <c r="S215" i="10"/>
  <c r="T214" i="10"/>
  <c r="S214" i="10"/>
  <c r="T213" i="10"/>
  <c r="S213" i="10"/>
  <c r="T212" i="10"/>
  <c r="S212" i="10"/>
  <c r="T211" i="10"/>
  <c r="S211" i="10"/>
  <c r="T210" i="10"/>
  <c r="S210" i="10"/>
  <c r="T209" i="10"/>
  <c r="S209" i="10"/>
  <c r="T208" i="10"/>
  <c r="S208" i="10"/>
  <c r="T207" i="10"/>
  <c r="S207" i="10"/>
  <c r="T206" i="10"/>
  <c r="S206" i="10"/>
  <c r="T205" i="10"/>
  <c r="S205" i="10"/>
  <c r="T204" i="10"/>
  <c r="S204" i="10"/>
  <c r="T203" i="10"/>
  <c r="S203" i="10"/>
  <c r="T202" i="10"/>
  <c r="S202" i="10"/>
  <c r="T201" i="10"/>
  <c r="S201" i="10"/>
  <c r="T200" i="10"/>
  <c r="S200" i="10"/>
  <c r="T199" i="10"/>
  <c r="S199" i="10"/>
  <c r="T198" i="10"/>
  <c r="S198" i="10"/>
  <c r="T197" i="10"/>
  <c r="S197" i="10"/>
  <c r="T196" i="10"/>
  <c r="S196" i="10"/>
  <c r="T195" i="10"/>
  <c r="S195" i="10"/>
  <c r="T194" i="10"/>
  <c r="S194" i="10"/>
  <c r="T193" i="10"/>
  <c r="S193" i="10"/>
  <c r="T192" i="10"/>
  <c r="S192" i="10"/>
  <c r="T191" i="10"/>
  <c r="S191" i="10"/>
  <c r="T190" i="10"/>
  <c r="S190" i="10"/>
  <c r="T189" i="10"/>
  <c r="S189" i="10"/>
  <c r="T188" i="10"/>
  <c r="S188" i="10"/>
  <c r="T187" i="10"/>
  <c r="S187" i="10"/>
  <c r="T186" i="10"/>
  <c r="S186" i="10"/>
  <c r="T185" i="10"/>
  <c r="S185" i="10"/>
  <c r="T184" i="10"/>
  <c r="S184" i="10"/>
  <c r="T183" i="10"/>
  <c r="S183" i="10"/>
  <c r="T182" i="10"/>
  <c r="S182" i="10"/>
  <c r="T181" i="10"/>
  <c r="S181" i="10"/>
  <c r="T180" i="10"/>
  <c r="S180" i="10"/>
  <c r="T179" i="10"/>
  <c r="S179" i="10"/>
  <c r="T178" i="10"/>
  <c r="S178" i="10"/>
  <c r="T177" i="10"/>
  <c r="S177" i="10"/>
  <c r="T176" i="10"/>
  <c r="S176" i="10"/>
  <c r="T175" i="10"/>
  <c r="S175" i="10"/>
  <c r="T174" i="10"/>
  <c r="S174" i="10"/>
  <c r="T173" i="10"/>
  <c r="S173" i="10"/>
  <c r="T172" i="10"/>
  <c r="S172" i="10"/>
  <c r="T171" i="10"/>
  <c r="S171" i="10"/>
  <c r="T170" i="10"/>
  <c r="S170" i="10"/>
  <c r="T169" i="10"/>
  <c r="S169" i="10"/>
  <c r="T168" i="10"/>
  <c r="S168" i="10"/>
  <c r="T167" i="10"/>
  <c r="S167" i="10"/>
  <c r="T166" i="10"/>
  <c r="S166" i="10"/>
  <c r="T165" i="10"/>
  <c r="S165" i="10"/>
  <c r="T164" i="10"/>
  <c r="S164" i="10"/>
  <c r="T163" i="10"/>
  <c r="S163" i="10"/>
  <c r="T162" i="10"/>
  <c r="S162" i="10"/>
  <c r="T161" i="10"/>
  <c r="S161" i="10"/>
  <c r="T160" i="10"/>
  <c r="S160" i="10"/>
  <c r="T159" i="10"/>
  <c r="S159" i="10"/>
  <c r="T158" i="10"/>
  <c r="S158" i="10"/>
  <c r="T157" i="10"/>
  <c r="S157" i="10"/>
  <c r="T156" i="10"/>
  <c r="S156" i="10"/>
  <c r="T155" i="10"/>
  <c r="S155" i="10"/>
  <c r="T154" i="10"/>
  <c r="S154" i="10"/>
  <c r="T153" i="10"/>
  <c r="S153" i="10"/>
  <c r="T152" i="10"/>
  <c r="S152" i="10"/>
  <c r="T151" i="10"/>
  <c r="S151" i="10"/>
  <c r="T150" i="10"/>
  <c r="S150" i="10"/>
  <c r="T149" i="10"/>
  <c r="S149" i="10"/>
  <c r="T148" i="10"/>
  <c r="S148" i="10"/>
  <c r="T147" i="10"/>
  <c r="S147" i="10"/>
  <c r="T146" i="10"/>
  <c r="S146" i="10"/>
  <c r="T145" i="10"/>
  <c r="S145" i="10"/>
  <c r="T144" i="10"/>
  <c r="S144" i="10"/>
  <c r="T143" i="10"/>
  <c r="S143" i="10"/>
  <c r="T142" i="10"/>
  <c r="S142" i="10"/>
  <c r="T141" i="10"/>
  <c r="S141" i="10"/>
  <c r="T140" i="10"/>
  <c r="S140" i="10"/>
  <c r="T139" i="10"/>
  <c r="S139" i="10"/>
  <c r="T138" i="10"/>
  <c r="S138" i="10"/>
  <c r="T137" i="10"/>
  <c r="S137" i="10"/>
  <c r="T136" i="10"/>
  <c r="S136" i="10"/>
  <c r="T135" i="10"/>
  <c r="S135" i="10"/>
  <c r="T134" i="10"/>
  <c r="S134" i="10"/>
  <c r="T133" i="10"/>
  <c r="S133" i="10"/>
  <c r="T132" i="10"/>
  <c r="S132" i="10"/>
  <c r="T131" i="10"/>
  <c r="S131" i="10"/>
  <c r="T130" i="10"/>
  <c r="S130" i="10"/>
  <c r="T129" i="10"/>
  <c r="S129" i="10"/>
  <c r="T128" i="10"/>
  <c r="S128" i="10"/>
  <c r="T127" i="10"/>
  <c r="S127" i="10"/>
  <c r="T126" i="10"/>
  <c r="S126" i="10"/>
  <c r="T125" i="10"/>
  <c r="S125" i="10"/>
  <c r="T124" i="10"/>
  <c r="S124" i="10"/>
  <c r="T123" i="10"/>
  <c r="S123" i="10"/>
  <c r="T122" i="10"/>
  <c r="S122" i="10"/>
  <c r="T121" i="10"/>
  <c r="S121" i="10"/>
  <c r="T120" i="10"/>
  <c r="S120" i="10"/>
  <c r="T119" i="10"/>
  <c r="S119" i="10"/>
  <c r="T118" i="10"/>
  <c r="S118" i="10"/>
  <c r="T117" i="10"/>
  <c r="S117" i="10"/>
  <c r="T116" i="10"/>
  <c r="S116" i="10"/>
  <c r="T115" i="10"/>
  <c r="S115" i="10"/>
  <c r="T114" i="10"/>
  <c r="S114" i="10"/>
  <c r="T113" i="10"/>
  <c r="S113" i="10"/>
  <c r="T112" i="10"/>
  <c r="S112" i="10"/>
  <c r="T111" i="10"/>
  <c r="S111" i="10"/>
  <c r="T110" i="10"/>
  <c r="S110" i="10"/>
  <c r="T109" i="10"/>
  <c r="S109" i="10"/>
  <c r="T108" i="10"/>
  <c r="S108" i="10"/>
  <c r="T107" i="10"/>
  <c r="S107" i="10"/>
  <c r="T106" i="10"/>
  <c r="S106" i="10"/>
  <c r="T105" i="10"/>
  <c r="S105" i="10"/>
  <c r="T104" i="10"/>
  <c r="S104" i="10"/>
  <c r="T103" i="10"/>
  <c r="S103" i="10"/>
  <c r="T102" i="10"/>
  <c r="S102" i="10"/>
  <c r="T101" i="10"/>
  <c r="S101" i="10"/>
  <c r="T100" i="10"/>
  <c r="S100" i="10"/>
  <c r="T99" i="10"/>
  <c r="S99" i="10"/>
  <c r="T98" i="10"/>
  <c r="S98" i="10"/>
  <c r="T97" i="10"/>
  <c r="S97" i="10"/>
  <c r="T96" i="10"/>
  <c r="S96" i="10"/>
  <c r="T95" i="10"/>
  <c r="S95" i="10"/>
  <c r="T94" i="10"/>
  <c r="S94" i="10"/>
  <c r="T93" i="10"/>
  <c r="S93" i="10"/>
  <c r="T92" i="10"/>
  <c r="S92" i="10"/>
  <c r="T91" i="10"/>
  <c r="S91" i="10"/>
  <c r="T90" i="10"/>
  <c r="S90" i="10"/>
  <c r="T89" i="10"/>
  <c r="S89" i="10"/>
  <c r="T88" i="10"/>
  <c r="S88" i="10"/>
  <c r="T86" i="10"/>
  <c r="S86" i="10"/>
  <c r="T85" i="10"/>
  <c r="S85" i="10"/>
  <c r="T84" i="10"/>
  <c r="S84" i="10"/>
  <c r="T83" i="10"/>
  <c r="S83" i="10"/>
  <c r="T82" i="10"/>
  <c r="S82" i="10"/>
  <c r="T81" i="10"/>
  <c r="S81" i="10"/>
  <c r="T80" i="10"/>
  <c r="S80" i="10"/>
  <c r="T79" i="10"/>
  <c r="S79" i="10"/>
  <c r="T78" i="10"/>
  <c r="S78" i="10"/>
  <c r="T77" i="10"/>
  <c r="S77" i="10"/>
  <c r="T76" i="10"/>
  <c r="S76" i="10"/>
  <c r="T75" i="10"/>
  <c r="S75" i="10"/>
  <c r="T74" i="10"/>
  <c r="S74" i="10"/>
  <c r="T73" i="10"/>
  <c r="S73" i="10"/>
  <c r="T72" i="10"/>
  <c r="S72" i="10"/>
  <c r="T71" i="10"/>
  <c r="S71" i="10"/>
  <c r="T70" i="10"/>
  <c r="S70" i="10"/>
  <c r="T69" i="10"/>
  <c r="S69" i="10"/>
  <c r="T68" i="10"/>
  <c r="S68" i="10"/>
  <c r="T67" i="10"/>
  <c r="S67" i="10"/>
  <c r="T66" i="10"/>
  <c r="S66" i="10"/>
  <c r="T65" i="10"/>
  <c r="S65" i="10"/>
  <c r="T64" i="10"/>
  <c r="S64" i="10"/>
  <c r="T63" i="10"/>
  <c r="S63" i="10"/>
  <c r="T62" i="10"/>
  <c r="S62" i="10"/>
  <c r="T61" i="10"/>
  <c r="S61" i="10"/>
  <c r="T60" i="10"/>
  <c r="S60" i="10"/>
  <c r="T59" i="10"/>
  <c r="S59" i="10"/>
  <c r="T58" i="10"/>
  <c r="S58" i="10"/>
  <c r="T57" i="10"/>
  <c r="S57" i="10"/>
  <c r="T56" i="10"/>
  <c r="S56" i="10"/>
  <c r="T55" i="10"/>
  <c r="S55" i="10"/>
  <c r="T54" i="10"/>
  <c r="S54" i="10"/>
  <c r="T53" i="10"/>
  <c r="S53" i="10"/>
  <c r="T52" i="10"/>
  <c r="S52" i="10"/>
  <c r="T51" i="10"/>
  <c r="S51" i="10"/>
  <c r="T50" i="10"/>
  <c r="S50" i="10"/>
  <c r="T49" i="10"/>
  <c r="S49" i="10"/>
  <c r="T48" i="10"/>
  <c r="S48" i="10"/>
  <c r="T47" i="10"/>
  <c r="S47" i="10"/>
  <c r="T46" i="10"/>
  <c r="S46" i="10"/>
  <c r="T45" i="10"/>
  <c r="S45" i="10"/>
  <c r="T44" i="10"/>
  <c r="S44" i="10"/>
  <c r="T43" i="10"/>
  <c r="S43" i="10"/>
  <c r="T42" i="10"/>
  <c r="S42" i="10"/>
  <c r="T41" i="10"/>
  <c r="S41" i="10"/>
  <c r="T40" i="10"/>
  <c r="S40" i="10"/>
  <c r="T39" i="10"/>
  <c r="S39" i="10"/>
  <c r="T38" i="10"/>
  <c r="S38" i="10"/>
  <c r="T37" i="10"/>
  <c r="S37" i="10"/>
  <c r="T36" i="10"/>
  <c r="S36" i="10"/>
  <c r="T35" i="10"/>
  <c r="S35" i="10"/>
  <c r="T34" i="10"/>
  <c r="S34" i="10"/>
  <c r="T33" i="10"/>
  <c r="S33" i="10"/>
  <c r="T32" i="10"/>
  <c r="S32" i="10"/>
  <c r="T31" i="10"/>
  <c r="S31" i="10"/>
  <c r="T30" i="10"/>
  <c r="S30" i="10"/>
  <c r="T29" i="10"/>
  <c r="S29" i="10"/>
  <c r="T28" i="10"/>
  <c r="S28" i="10"/>
  <c r="T27" i="10"/>
  <c r="S27" i="10"/>
  <c r="T26" i="10"/>
  <c r="S26" i="10"/>
  <c r="T25" i="10"/>
  <c r="S25" i="10"/>
  <c r="T24" i="10"/>
  <c r="S24" i="10"/>
  <c r="T23" i="10"/>
  <c r="S23" i="10"/>
  <c r="T22" i="10"/>
  <c r="S22" i="10"/>
  <c r="T21" i="10"/>
  <c r="S21" i="10"/>
  <c r="T20" i="10"/>
  <c r="S20" i="10"/>
  <c r="T19" i="10"/>
  <c r="S19" i="10"/>
  <c r="T18" i="10"/>
  <c r="S18" i="10"/>
  <c r="T17" i="10"/>
  <c r="S17" i="10"/>
  <c r="T16" i="10"/>
  <c r="S16" i="10"/>
  <c r="T15" i="10"/>
  <c r="S15" i="10"/>
  <c r="T14" i="10"/>
  <c r="S14" i="10"/>
  <c r="T13" i="10"/>
  <c r="S13" i="10"/>
  <c r="T12" i="10"/>
  <c r="S12" i="10"/>
  <c r="T11" i="10"/>
  <c r="S11" i="10"/>
  <c r="T10" i="10"/>
  <c r="S10" i="10"/>
  <c r="T9" i="10"/>
  <c r="S9" i="10"/>
  <c r="T8" i="10"/>
  <c r="S8" i="10"/>
  <c r="T7" i="10"/>
  <c r="S7" i="10"/>
  <c r="T6" i="10"/>
  <c r="S6" i="10"/>
  <c r="T5" i="10"/>
  <c r="S5" i="10"/>
  <c r="T4" i="10"/>
  <c r="S4" i="10"/>
  <c r="T3" i="10"/>
  <c r="S3" i="10"/>
  <c r="T2" i="10"/>
  <c r="S2" i="10"/>
  <c r="R2" i="10"/>
  <c r="R34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C1" i="11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<sst xmlns="http://schemas.openxmlformats.org/spreadsheetml/2006/main" count="4486" uniqueCount="889">
  <si>
    <t>Alta Verapaz</t>
  </si>
  <si>
    <t>Baja Verapaz</t>
  </si>
  <si>
    <t>Chimaltenango</t>
  </si>
  <si>
    <t>Chiquimula</t>
  </si>
  <si>
    <t>El Progreso</t>
  </si>
  <si>
    <t>Escuintla</t>
  </si>
  <si>
    <t>Guatemala</t>
  </si>
  <si>
    <t>Huehuetenango</t>
  </si>
  <si>
    <t>Izabal</t>
  </si>
  <si>
    <t>Jalapa</t>
  </si>
  <si>
    <t>Jutiapa</t>
  </si>
  <si>
    <t>Petén</t>
  </si>
  <si>
    <t>Quetzaltenango</t>
  </si>
  <si>
    <t>Quiché</t>
  </si>
  <si>
    <t>Retalhuleu</t>
  </si>
  <si>
    <t>Sacatepéquez</t>
  </si>
  <si>
    <t>San Marcos</t>
  </si>
  <si>
    <t>Santa Rosa</t>
  </si>
  <si>
    <t>Sololá</t>
  </si>
  <si>
    <t>Suchitepéquez</t>
  </si>
  <si>
    <t>Totonicapán</t>
  </si>
  <si>
    <t>Zacapa</t>
  </si>
  <si>
    <t>Departamento</t>
  </si>
  <si>
    <t>FECHA</t>
  </si>
  <si>
    <t>CONFIRMADOS</t>
  </si>
  <si>
    <t>ACTIVOS</t>
  </si>
  <si>
    <t>RECUPERADOS</t>
  </si>
  <si>
    <t>DIA</t>
  </si>
  <si>
    <t>REGION 1</t>
  </si>
  <si>
    <t>REGION 2</t>
  </si>
  <si>
    <t>Totonicapan</t>
  </si>
  <si>
    <t>REGION 3</t>
  </si>
  <si>
    <t>REGION 4</t>
  </si>
  <si>
    <t>REGION 5</t>
  </si>
  <si>
    <t>H</t>
  </si>
  <si>
    <t>M</t>
  </si>
  <si>
    <t>EDAD</t>
  </si>
  <si>
    <t>DEPARTAMENTO</t>
  </si>
  <si>
    <t>MUNICIPIO</t>
  </si>
  <si>
    <t>ALDEA</t>
  </si>
  <si>
    <t xml:space="preserve">QUIEN DIO LA INFORMACION </t>
  </si>
  <si>
    <t xml:space="preserve">FUENTE </t>
  </si>
  <si>
    <t>Palencia</t>
  </si>
  <si>
    <t>Alcalde Municipal</t>
  </si>
  <si>
    <t>https://republica.gt/2020/04/23/nuevos-casos-de-covid-19-elevan-los-contagios-a-384/</t>
  </si>
  <si>
    <t>Patzún</t>
  </si>
  <si>
    <t>Presidente Constitucional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</si>
  <si>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</si>
  <si>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</si>
  <si>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</si>
  <si>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https://www.prensalibre.com/ciudades/chimaltenango/coronavirus-en-patzun-asi-amanece-el-primer-poblado-con-casos-comunitarios/</t>
  </si>
  <si>
    <t>Chuisuc</t>
  </si>
  <si>
    <t>Olintepeque</t>
  </si>
  <si>
    <t>Gobernador Departamental</t>
  </si>
  <si>
    <t>https://www.prensalibre.com/ciudades/quetzaltenango/aislaran-aldea-de-quetzaltenango-con-casos-confirmados-de-coronavirus/</t>
  </si>
  <si>
    <t>https://www.prensalibre.com/ciudades/quetzaltenango/alcalde-de-coatepeque-confirma-primer-caso-de-coronavirus-en-el-municipio/</t>
  </si>
  <si>
    <t>Coatepeque</t>
  </si>
  <si>
    <t>Asentamiento</t>
  </si>
  <si>
    <t>Nueva Esperanza</t>
  </si>
  <si>
    <t>Santiago Sacatepéquez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</si>
  <si>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</si>
  <si>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</si>
  <si>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</si>
  <si>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</si>
  <si>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Teculután</t>
  </si>
  <si>
    <t xml:space="preserve">Gualán </t>
  </si>
  <si>
    <t>Director Depto Area de Salud, Zacapa</t>
  </si>
  <si>
    <t>https://www.prensalibre.com/ciudades/zacapa/area-de-salud-confirma-otros-cuatro-casos-de-coronavirus-en-zacapa-y-cifra-sube-a-seis/</t>
  </si>
  <si>
    <t>30/,4/2020</t>
  </si>
  <si>
    <t>Casos Diarios</t>
  </si>
  <si>
    <t>Muertes Dia</t>
  </si>
  <si>
    <t>Recuperados Dia</t>
  </si>
  <si>
    <t>FALLECIDOS</t>
  </si>
  <si>
    <t>FALLECIDOS AJENOS A COVID19</t>
  </si>
  <si>
    <t>Columna1</t>
  </si>
  <si>
    <t>Casos Activos</t>
  </si>
  <si>
    <t>País</t>
  </si>
  <si>
    <t>Id_Dep</t>
  </si>
  <si>
    <t>Id_Mun</t>
  </si>
  <si>
    <t>Municipio</t>
  </si>
  <si>
    <t>Región</t>
  </si>
  <si>
    <t>Detalle Región</t>
  </si>
  <si>
    <t>Región COVID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</si>
  <si>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</si>
  <si>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</si>
  <si>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</si>
  <si>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</si>
  <si>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</si>
  <si>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</si>
  <si>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</si>
  <si>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</si>
  <si>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</si>
  <si>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R1</t>
  </si>
  <si>
    <t>Región 1 -  Metropolitana</t>
  </si>
  <si>
    <t>Región COVID 1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</si>
  <si>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</si>
  <si>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</si>
  <si>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</si>
  <si>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</si>
  <si>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</si>
  <si>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</si>
  <si>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</si>
  <si>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</si>
  <si>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</si>
  <si>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</si>
  <si>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</si>
  <si>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</si>
  <si>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</si>
  <si>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</si>
  <si>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</si>
  <si>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</si>
  <si>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</si>
  <si>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</si>
  <si>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</si>
  <si>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</si>
  <si>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</si>
  <si>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</si>
  <si>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</si>
  <si>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</si>
  <si>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</si>
  <si>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</si>
  <si>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</si>
  <si>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</si>
  <si>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</si>
  <si>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</si>
  <si>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</si>
  <si>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</si>
  <si>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</si>
  <si>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</si>
  <si>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</si>
  <si>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</si>
  <si>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</si>
  <si>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R3</t>
  </si>
  <si>
    <t>Región 3 - Nororiental</t>
  </si>
  <si>
    <t>Región COVID 3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</si>
  <si>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</si>
  <si>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</si>
  <si>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</si>
  <si>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</si>
  <si>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</si>
  <si>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</si>
  <si>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</si>
  <si>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</si>
  <si>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</si>
  <si>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</si>
  <si>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</si>
  <si>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</si>
  <si>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</si>
  <si>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</si>
  <si>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</si>
  <si>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</si>
  <si>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</si>
  <si>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</si>
  <si>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</si>
  <si>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</si>
  <si>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</si>
  <si>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</si>
  <si>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</si>
  <si>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</si>
  <si>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</si>
  <si>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</si>
  <si>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</si>
  <si>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</si>
  <si>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</si>
  <si>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</si>
  <si>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</si>
  <si>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</si>
  <si>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</si>
  <si>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</si>
  <si>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</si>
  <si>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</si>
  <si>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</si>
  <si>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</si>
  <si>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</si>
  <si>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</si>
  <si>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</si>
  <si>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</si>
  <si>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</si>
  <si>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</si>
  <si>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</si>
  <si>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</si>
  <si>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</si>
  <si>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</si>
  <si>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</si>
  <si>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</si>
  <si>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</si>
  <si>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</si>
  <si>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</si>
  <si>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</si>
  <si>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</si>
  <si>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</si>
  <si>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</si>
  <si>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</si>
  <si>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</si>
  <si>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</si>
  <si>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</si>
  <si>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</si>
  <si>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</si>
  <si>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</si>
  <si>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</si>
  <si>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</si>
  <si>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</si>
  <si>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</si>
  <si>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</si>
  <si>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</si>
  <si>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</si>
  <si>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</si>
  <si>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</si>
  <si>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</si>
  <si>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</si>
  <si>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</si>
  <si>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</si>
  <si>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</si>
  <si>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</si>
  <si>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</si>
  <si>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</si>
  <si>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</si>
  <si>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</si>
  <si>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</si>
  <si>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</si>
  <si>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</si>
  <si>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</si>
  <si>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</si>
  <si>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</si>
  <si>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Región COVID 4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</si>
  <si>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</si>
  <si>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</si>
  <si>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</si>
  <si>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</si>
  <si>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</si>
  <si>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</si>
  <si>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</si>
  <si>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</si>
  <si>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</si>
  <si>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</si>
  <si>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</si>
  <si>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</si>
  <si>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</si>
  <si>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</si>
  <si>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</si>
  <si>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</si>
  <si>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</si>
  <si>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</si>
  <si>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</si>
  <si>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</si>
  <si>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</si>
  <si>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</si>
  <si>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</si>
  <si>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</si>
  <si>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</si>
  <si>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</si>
  <si>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</si>
  <si>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</si>
  <si>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</si>
  <si>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</si>
  <si>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</si>
  <si>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</si>
  <si>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</si>
  <si>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</si>
  <si>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</si>
  <si>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</si>
  <si>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</si>
  <si>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</si>
  <si>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</si>
  <si>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</si>
  <si>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</si>
  <si>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</si>
  <si>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</si>
  <si>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</si>
  <si>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</si>
  <si>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</si>
  <si>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</si>
  <si>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</si>
  <si>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</si>
  <si>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</si>
  <si>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</si>
  <si>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</si>
  <si>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</si>
  <si>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</si>
  <si>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</si>
  <si>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</si>
  <si>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</si>
  <si>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</si>
  <si>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</si>
  <si>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</si>
  <si>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</si>
  <si>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</si>
  <si>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</si>
  <si>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</si>
  <si>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</si>
  <si>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</si>
  <si>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</si>
  <si>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R6</t>
  </si>
  <si>
    <t>Región 6 - Suroccidental</t>
  </si>
  <si>
    <t>Región COVID 5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</si>
  <si>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</si>
  <si>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</si>
  <si>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</si>
  <si>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</si>
  <si>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</si>
  <si>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</si>
  <si>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</si>
  <si>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</si>
  <si>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</si>
  <si>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</si>
  <si>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</si>
  <si>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</si>
  <si>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</si>
  <si>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</si>
  <si>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</si>
  <si>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</si>
  <si>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</si>
  <si>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</si>
  <si>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</si>
  <si>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</si>
  <si>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</si>
  <si>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</si>
  <si>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</si>
  <si>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</si>
  <si>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</si>
  <si>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</si>
  <si>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</si>
  <si>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</si>
  <si>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</si>
  <si>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</si>
  <si>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</si>
  <si>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</si>
  <si>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</si>
  <si>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</si>
  <si>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</si>
  <si>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</si>
  <si>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</si>
  <si>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</si>
  <si>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</si>
  <si>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</si>
  <si>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</si>
  <si>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</si>
  <si>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</si>
  <si>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</si>
  <si>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</si>
  <si>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</si>
  <si>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</si>
  <si>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</si>
  <si>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Región COVID 2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</si>
  <si>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</si>
  <si>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</si>
  <si>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</si>
  <si>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</si>
  <si>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</si>
  <si>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</si>
  <si>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</si>
  <si>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</si>
  <si>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</si>
  <si>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</si>
  <si>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</si>
  <si>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</si>
  <si>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</si>
  <si>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</si>
  <si>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</si>
  <si>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</si>
  <si>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</si>
  <si>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</si>
  <si>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</si>
  <si>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</si>
  <si>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</si>
  <si>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</si>
  <si>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</si>
  <si>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</si>
  <si>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</si>
  <si>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</si>
  <si>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</si>
  <si>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</si>
  <si>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</si>
  <si>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</si>
  <si>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</si>
  <si>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</si>
  <si>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</si>
  <si>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</si>
  <si>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</si>
  <si>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</si>
  <si>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</si>
  <si>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</si>
  <si>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</si>
  <si>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</si>
  <si>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</si>
  <si>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</si>
  <si>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</si>
  <si>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</si>
  <si>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</si>
  <si>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</si>
  <si>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</si>
  <si>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</si>
  <si>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</si>
  <si>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</si>
  <si>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</si>
  <si>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</si>
  <si>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</si>
  <si>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</si>
  <si>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</si>
  <si>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</si>
  <si>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</si>
  <si>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</si>
  <si>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</si>
  <si>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</si>
  <si>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</si>
  <si>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</si>
  <si>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</si>
  <si>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</si>
  <si>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</si>
  <si>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</si>
  <si>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</si>
  <si>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</si>
  <si>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</si>
  <si>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</si>
  <si>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</si>
  <si>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</si>
  <si>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</si>
  <si>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</si>
  <si>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</si>
  <si>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</si>
  <si>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</si>
  <si>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</si>
  <si>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</si>
  <si>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</si>
  <si>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</si>
  <si>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</si>
  <si>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</si>
  <si>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</si>
  <si>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</si>
  <si>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</si>
  <si>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</si>
  <si>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</si>
  <si>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</si>
  <si>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</si>
  <si>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</si>
  <si>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</si>
  <si>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</si>
  <si>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</si>
  <si>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</si>
  <si>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</si>
  <si>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</si>
  <si>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</si>
  <si>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</si>
  <si>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</si>
  <si>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</si>
  <si>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</si>
  <si>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</si>
  <si>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</si>
  <si>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</si>
  <si>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</si>
  <si>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</si>
  <si>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</si>
  <si>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</si>
  <si>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</si>
  <si>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</si>
  <si>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</si>
  <si>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</si>
  <si>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</si>
  <si>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</si>
  <si>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</si>
  <si>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</si>
  <si>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</si>
  <si>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</si>
  <si>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</si>
  <si>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</si>
  <si>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</si>
  <si>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</si>
  <si>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</si>
  <si>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</si>
  <si>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</si>
  <si>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</si>
  <si>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</si>
  <si>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</si>
  <si>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</si>
  <si>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</si>
  <si>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</si>
  <si>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</si>
  <si>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</si>
  <si>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</si>
  <si>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</si>
  <si>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</si>
  <si>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</si>
  <si>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</si>
  <si>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</si>
  <si>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</si>
  <si>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</si>
  <si>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</si>
  <si>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</si>
  <si>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</si>
  <si>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</si>
  <si>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</si>
  <si>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</si>
  <si>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</si>
  <si>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</si>
  <si>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</si>
  <si>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</si>
  <si>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</si>
  <si>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</si>
  <si>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</si>
  <si>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</si>
  <si>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</si>
  <si>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</si>
  <si>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</si>
  <si>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</si>
  <si>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</si>
  <si>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</si>
  <si>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</si>
  <si>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</si>
  <si>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</si>
  <si>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</si>
  <si>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</si>
  <si>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</si>
  <si>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</si>
  <si>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</si>
  <si>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</si>
  <si>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</si>
  <si>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</si>
  <si>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</si>
  <si>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</si>
  <si>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</si>
  <si>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</si>
  <si>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</si>
  <si>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</si>
  <si>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</si>
  <si>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</si>
  <si>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</si>
  <si>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</si>
  <si>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</si>
  <si>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</si>
  <si>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</si>
  <si>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</si>
  <si>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</si>
  <si>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</si>
  <si>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</si>
  <si>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</si>
  <si>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</si>
  <si>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</si>
  <si>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</si>
  <si>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</si>
  <si>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</si>
  <si>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</si>
  <si>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</si>
  <si>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</si>
  <si>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</si>
  <si>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</si>
  <si>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</si>
  <si>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</si>
  <si>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</si>
  <si>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</si>
  <si>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</si>
  <si>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</si>
  <si>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</si>
  <si>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</si>
  <si>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</si>
  <si>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</si>
  <si>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</si>
  <si>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</si>
  <si>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</si>
  <si>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</si>
  <si>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</si>
  <si>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</si>
  <si>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</si>
  <si>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</si>
  <si>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</si>
  <si>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</si>
  <si>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</si>
  <si>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</si>
  <si>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</si>
  <si>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</si>
  <si>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</si>
  <si>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</si>
  <si>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</si>
  <si>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</si>
  <si>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</si>
  <si>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</si>
  <si>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</si>
  <si>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</si>
  <si>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</si>
  <si>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</si>
  <si>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</si>
  <si>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</si>
  <si>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</si>
  <si>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</si>
  <si>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</si>
  <si>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</si>
  <si>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</si>
  <si>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</si>
  <si>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</si>
  <si>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</si>
  <si>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</si>
  <si>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</si>
  <si>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</si>
  <si>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</si>
  <si>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</si>
  <si>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</si>
  <si>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</si>
  <si>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</si>
  <si>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</si>
  <si>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</si>
  <si>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</si>
  <si>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</si>
  <si>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</si>
  <si>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</si>
  <si>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</si>
  <si>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</si>
  <si>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</si>
  <si>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</si>
  <si>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</si>
  <si>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</si>
  <si>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</si>
  <si>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</si>
  <si>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</si>
  <si>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</si>
  <si>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</si>
  <si>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</si>
  <si>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</si>
  <si>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</si>
  <si>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</si>
  <si>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</si>
  <si>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</si>
  <si>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</si>
  <si>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</si>
  <si>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</si>
  <si>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</si>
  <si>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</si>
  <si>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</si>
  <si>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</si>
  <si>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</si>
  <si>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</si>
  <si>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</si>
  <si>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</si>
  <si>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</si>
  <si>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</si>
  <si>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</si>
  <si>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</si>
  <si>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</si>
  <si>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</si>
  <si>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</si>
  <si>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</si>
  <si>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</si>
  <si>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</si>
  <si>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</si>
  <si>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</si>
  <si>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</si>
  <si>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</si>
  <si>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</si>
  <si>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</si>
  <si>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</si>
  <si>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</si>
  <si>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</si>
  <si>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</si>
  <si>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</si>
  <si>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</si>
  <si>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</si>
  <si>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</si>
  <si>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</si>
  <si>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</si>
  <si>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</si>
  <si>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</si>
  <si>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</si>
  <si>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</si>
  <si>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</si>
  <si>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</si>
  <si>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</si>
  <si>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</si>
  <si>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</si>
  <si>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</si>
  <si>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</si>
  <si>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</si>
  <si>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</si>
  <si>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</si>
  <si>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</si>
  <si>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</si>
  <si>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</si>
  <si>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</si>
  <si>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</si>
  <si>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</si>
  <si>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</si>
  <si>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</si>
  <si>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</si>
  <si>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</si>
  <si>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</si>
  <si>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</si>
  <si>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</si>
  <si>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</si>
  <si>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</si>
  <si>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</si>
  <si>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</si>
  <si>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</si>
  <si>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</si>
  <si>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</si>
  <si>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</si>
  <si>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</si>
  <si>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</si>
  <si>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</si>
  <si>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</si>
  <si>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</si>
  <si>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</si>
  <si>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</si>
  <si>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</si>
  <si>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</si>
  <si>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</si>
  <si>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</si>
  <si>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</si>
  <si>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</si>
  <si>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</si>
  <si>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</si>
  <si>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</si>
  <si>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</si>
  <si>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</si>
  <si>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</si>
  <si>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</si>
  <si>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</si>
  <si>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</si>
  <si>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</si>
  <si>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</si>
  <si>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</si>
  <si>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</si>
  <si>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</si>
  <si>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</si>
  <si>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</si>
  <si>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</si>
  <si>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</si>
  <si>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</si>
  <si>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</si>
  <si>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</si>
  <si>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</si>
  <si>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</si>
  <si>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</si>
  <si>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</si>
  <si>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</si>
  <si>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</si>
  <si>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</si>
  <si>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</si>
  <si>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</si>
  <si>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</si>
  <si>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</si>
  <si>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</si>
  <si>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</si>
  <si>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</si>
  <si>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</si>
  <si>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</si>
  <si>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</si>
  <si>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</si>
  <si>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</si>
  <si>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</si>
  <si>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</si>
  <si>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</si>
  <si>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</si>
  <si>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</si>
  <si>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</si>
  <si>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</si>
  <si>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</si>
  <si>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</si>
  <si>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</si>
  <si>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</si>
  <si>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</si>
  <si>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</si>
  <si>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</si>
  <si>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</si>
  <si>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</si>
  <si>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</si>
  <si>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</si>
  <si>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</si>
  <si>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</si>
  <si>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</si>
  <si>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</si>
  <si>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</si>
  <si>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</si>
  <si>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</si>
  <si>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</si>
  <si>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</si>
  <si>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</si>
  <si>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</si>
  <si>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</si>
  <si>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</si>
  <si>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</si>
  <si>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</si>
  <si>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</si>
  <si>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</si>
  <si>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</si>
  <si>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</si>
  <si>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</si>
  <si>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</si>
  <si>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</si>
  <si>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</si>
  <si>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</si>
  <si>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</si>
  <si>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</si>
  <si>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</si>
  <si>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</si>
  <si>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</si>
  <si>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</si>
  <si>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</si>
  <si>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</si>
  <si>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</si>
  <si>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</si>
  <si>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</si>
  <si>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</si>
  <si>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</si>
  <si>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</si>
  <si>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</si>
  <si>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</si>
  <si>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</si>
  <si>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</si>
  <si>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</si>
  <si>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</si>
  <si>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</si>
  <si>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</si>
  <si>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</si>
  <si>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</si>
  <si>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</si>
  <si>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</si>
  <si>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</si>
  <si>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</si>
  <si>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</si>
  <si>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</si>
  <si>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</si>
  <si>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</si>
  <si>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</si>
  <si>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</si>
  <si>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</si>
  <si>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</si>
  <si>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</si>
  <si>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</si>
  <si>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</si>
  <si>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</si>
  <si>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</si>
  <si>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</si>
  <si>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</si>
  <si>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</si>
  <si>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</si>
  <si>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</si>
  <si>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</si>
  <si>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</si>
  <si>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</si>
  <si>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</si>
  <si>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</si>
  <si>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</si>
  <si>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</si>
  <si>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</si>
  <si>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</si>
  <si>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</si>
  <si>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</si>
  <si>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</si>
  <si>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</si>
  <si>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</si>
  <si>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</si>
  <si>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</si>
  <si>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</si>
  <si>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</si>
  <si>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</si>
  <si>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</si>
  <si>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</si>
  <si>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</si>
  <si>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</si>
  <si>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</si>
  <si>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</si>
  <si>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</si>
  <si>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</si>
  <si>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</si>
  <si>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</si>
  <si>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</si>
  <si>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</si>
  <si>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</si>
  <si>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</si>
  <si>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</si>
  <si>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</si>
  <si>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</si>
  <si>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</si>
  <si>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</si>
  <si>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</si>
  <si>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</si>
  <si>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</si>
  <si>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</si>
  <si>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</si>
  <si>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</si>
  <si>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</si>
  <si>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</si>
  <si>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</si>
  <si>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</si>
  <si>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</si>
  <si>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Casos Confirmados</t>
  </si>
  <si>
    <t>Fecha?</t>
  </si>
  <si>
    <t>Caso</t>
  </si>
  <si>
    <t>No Informado</t>
  </si>
  <si>
    <t>Población total</t>
  </si>
  <si>
    <t>Sexo - Hombres</t>
  </si>
  <si>
    <t>Sexo -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</si>
</sst>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1" fillId="0" borderId="0" xfId="0" applyFont="1" applyFill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6" fontId="0" fillId="0" borderId="0" xfId="2" applyNumberFormat="1" applyFont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37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0.0"/>
    </dxf>
    <dxf>
      <numFmt numFmtId="164" formatCode="0.0000"/>
    </dxf>
    <dxf>
      <numFmt numFmtId="164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/m/yyyy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municaciones%20REDD%20Dropbox\Patricio%20Emanuelli\0000%20DOCUMENTACI&#211;N%20REDD+%20Guatemala\MRV_REDD_Guatemala\BD_GT\CENSO%202018\RESUMEN%20CENSO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SO"/>
      <sheetName val="RESUMEN CENSO 2018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50" totalsRowShown="0" headerRowDxfId="36" dataDxfId="34" headerRowBorderDxfId="35" tableBorderDxfId="33">
  <autoFilter ref="A1:K50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94683B-F380-4419-8481-EA84E67B22A1}" name="Casos_Region" displayName="Casos_Region" ref="A3:C8" totalsRowShown="0">
  <autoFilter ref="A3:C8" xr:uid="{34E41DA0-9A9B-4F51-80FA-22E83F1973DA}"/>
  <tableColumns count="3">
    <tableColumn id="1" xr3:uid="{734347CE-477D-41AD-B610-485A7ED9F808}" name="Fecha?" dataDxfId="21"/>
    <tableColumn id="2" xr3:uid="{AEEA1AFD-C1EA-434A-B9D0-9FFA8A0FB2B1}" name="Región"/>
    <tableColumn id="3" xr3:uid="{6A14AD86-09F0-40EF-A380-7FD3103EB61A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600" totalsRowShown="0" headerRowDxfId="20" dataDxfId="18" headerRowBorderDxfId="19" tableBorderDxfId="17">
  <autoFilter ref="A1:H600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>
      <calculatedColumnFormula>+VLOOKUP($C2,[1]!CENSO_2018[[Código2]:[Lugar de estudio - No declarado]],129,0)</calculatedColumnFormula>
    </tableColumn>
    <tableColumn id="21" xr3:uid="{E3D930E8-0241-4EF6-8308-70832F57DC80}" name="Sexo - Mujeres" dataDxfId="0" dataCellStyle="Millares">
      <calculatedColumnFormula>+VLOOKUP($C2,[1]!CENSO_2018[[Código2]:[Lugar de estudio - No declarado]],130,0)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abSelected="1" zoomScaleNormal="100" workbookViewId="0"/>
  </sheetViews>
  <sheetFormatPr baseColWidth="10" defaultRowHeight="14.4" x14ac:dyDescent="0.3"/>
  <cols>
    <col min="1" max="1" width="8.44140625" bestFit="1" customWidth="1"/>
    <col min="2" max="2" width="13.109375" style="18" customWidth="1"/>
    <col min="3" max="3" width="10.33203125" style="18" customWidth="1"/>
    <col min="4" max="4" width="10.21875" customWidth="1"/>
    <col min="5" max="5" width="9" customWidth="1"/>
    <col min="6" max="6" width="8.33203125" customWidth="1"/>
    <col min="7" max="7" width="8.21875" customWidth="1"/>
    <col min="8" max="8" width="13" customWidth="1"/>
    <col min="9" max="9" width="8.5546875" customWidth="1"/>
    <col min="10" max="10" width="9.88671875" customWidth="1"/>
    <col min="11" max="11" width="18.109375" customWidth="1"/>
    <col min="12" max="12" width="3.6640625" customWidth="1"/>
    <col min="13" max="13" width="14" customWidth="1"/>
    <col min="14" max="14" width="9.33203125" bestFit="1" customWidth="1"/>
    <col min="15" max="15" width="3.88671875" customWidth="1"/>
    <col min="16" max="16" width="8.6640625" customWidth="1"/>
    <col min="17" max="17" width="9.6640625" bestFit="1" customWidth="1"/>
    <col min="18" max="18" width="13.6640625" bestFit="1" customWidth="1"/>
  </cols>
  <sheetData>
    <row r="1" spans="1:12" ht="28.8" customHeight="1" thickBot="1" x14ac:dyDescent="0.35">
      <c r="A1" s="33" t="s">
        <v>27</v>
      </c>
      <c r="B1" s="33" t="s">
        <v>23</v>
      </c>
      <c r="C1" s="33" t="s">
        <v>69</v>
      </c>
      <c r="D1" s="34" t="s">
        <v>24</v>
      </c>
      <c r="E1" s="35" t="s">
        <v>25</v>
      </c>
      <c r="F1" s="36" t="s">
        <v>26</v>
      </c>
      <c r="G1" s="37" t="s">
        <v>72</v>
      </c>
      <c r="H1" s="36" t="s">
        <v>71</v>
      </c>
      <c r="I1" s="37" t="s">
        <v>70</v>
      </c>
      <c r="J1" s="43" t="s">
        <v>75</v>
      </c>
      <c r="K1" s="37" t="s">
        <v>73</v>
      </c>
      <c r="L1" s="55"/>
    </row>
    <row r="2" spans="1:12" x14ac:dyDescent="0.3">
      <c r="A2" s="38">
        <v>1</v>
      </c>
      <c r="B2" s="13">
        <v>43903</v>
      </c>
      <c r="C2" s="26">
        <v>1</v>
      </c>
      <c r="D2" s="10">
        <v>1</v>
      </c>
      <c r="E2" s="29">
        <v>1</v>
      </c>
      <c r="F2" s="10">
        <v>0</v>
      </c>
      <c r="G2" s="10">
        <v>0</v>
      </c>
      <c r="H2" s="27">
        <v>0</v>
      </c>
      <c r="I2" s="28">
        <v>0</v>
      </c>
      <c r="J2" s="42">
        <f>+NACIONAL[[#This Row],[CONFIRMADOS]]-NACIONAL[[#This Row],[FALLECIDOS]]-NACIONAL[[#This Row],[RECUPERADOS]]</f>
        <v>1</v>
      </c>
      <c r="K2" s="58"/>
    </row>
    <row r="3" spans="1:12" x14ac:dyDescent="0.3">
      <c r="A3" s="39">
        <v>2</v>
      </c>
      <c r="B3" s="14">
        <v>43904</v>
      </c>
      <c r="C3" s="26">
        <f>+D3-D2</f>
        <v>1</v>
      </c>
      <c r="D3" s="3">
        <v>2</v>
      </c>
      <c r="E3" s="30">
        <v>2</v>
      </c>
      <c r="F3" s="3">
        <v>0</v>
      </c>
      <c r="G3" s="3">
        <v>0</v>
      </c>
      <c r="H3" s="28">
        <f>+F3-F2</f>
        <v>0</v>
      </c>
      <c r="I3" s="28">
        <f t="shared" ref="I3:I4" si="0">+G3-G2</f>
        <v>0</v>
      </c>
      <c r="J3" s="42">
        <f>+NACIONAL[[#This Row],[CONFIRMADOS]]-NACIONAL[[#This Row],[FALLECIDOS]]-NACIONAL[[#This Row],[RECUPERADOS]]</f>
        <v>2</v>
      </c>
      <c r="K3" s="59"/>
      <c r="L3" s="55"/>
    </row>
    <row r="4" spans="1:12" x14ac:dyDescent="0.3">
      <c r="A4" s="39">
        <v>3</v>
      </c>
      <c r="B4" s="14">
        <v>43905</v>
      </c>
      <c r="C4" s="26">
        <f t="shared" ref="C4:C50" si="1">+D4-D3</f>
        <v>1</v>
      </c>
      <c r="D4" s="3">
        <v>3</v>
      </c>
      <c r="E4" s="30">
        <v>2</v>
      </c>
      <c r="F4" s="3">
        <v>0</v>
      </c>
      <c r="G4" s="3">
        <v>1</v>
      </c>
      <c r="H4" s="28">
        <f t="shared" ref="H4:H50" si="2">+F4-F3</f>
        <v>0</v>
      </c>
      <c r="I4" s="28">
        <f t="shared" si="0"/>
        <v>1</v>
      </c>
      <c r="J4" s="42">
        <f>+NACIONAL[[#This Row],[CONFIRMADOS]]-NACIONAL[[#This Row],[FALLECIDOS]]-NACIONAL[[#This Row],[RECUPERADOS]]</f>
        <v>2</v>
      </c>
      <c r="K4" s="59"/>
      <c r="L4" s="55"/>
    </row>
    <row r="5" spans="1:12" x14ac:dyDescent="0.3">
      <c r="A5" s="39">
        <v>4</v>
      </c>
      <c r="B5" s="14">
        <v>43906</v>
      </c>
      <c r="C5" s="26">
        <f t="shared" si="1"/>
        <v>3</v>
      </c>
      <c r="D5" s="3">
        <v>6</v>
      </c>
      <c r="E5" s="30">
        <v>5</v>
      </c>
      <c r="F5" s="3">
        <v>0</v>
      </c>
      <c r="G5" s="3">
        <v>1</v>
      </c>
      <c r="H5" s="28">
        <f t="shared" si="2"/>
        <v>0</v>
      </c>
      <c r="I5" s="28">
        <f>+G5-G4</f>
        <v>0</v>
      </c>
      <c r="J5" s="42">
        <f>+NACIONAL[[#This Row],[CONFIRMADOS]]-NACIONAL[[#This Row],[FALLECIDOS]]-NACIONAL[[#This Row],[RECUPERADOS]]</f>
        <v>5</v>
      </c>
      <c r="K5" s="59"/>
      <c r="L5" s="55"/>
    </row>
    <row r="6" spans="1:12" x14ac:dyDescent="0.3">
      <c r="A6" s="39">
        <v>5</v>
      </c>
      <c r="B6" s="14">
        <v>43907</v>
      </c>
      <c r="C6" s="26">
        <f t="shared" si="1"/>
        <v>0</v>
      </c>
      <c r="D6" s="3">
        <v>6</v>
      </c>
      <c r="E6" s="30">
        <v>5</v>
      </c>
      <c r="F6" s="3">
        <v>0</v>
      </c>
      <c r="G6" s="3">
        <v>1</v>
      </c>
      <c r="H6" s="28">
        <f t="shared" si="2"/>
        <v>0</v>
      </c>
      <c r="I6" s="28">
        <f t="shared" ref="I6:I50" si="3">+G6-G5</f>
        <v>0</v>
      </c>
      <c r="J6" s="42">
        <f>+NACIONAL[[#This Row],[CONFIRMADOS]]-NACIONAL[[#This Row],[FALLECIDOS]]-NACIONAL[[#This Row],[RECUPERADOS]]</f>
        <v>5</v>
      </c>
      <c r="K6" s="59"/>
      <c r="L6" s="55"/>
    </row>
    <row r="7" spans="1:12" x14ac:dyDescent="0.3">
      <c r="A7" s="39">
        <v>6</v>
      </c>
      <c r="B7" s="14">
        <v>43908</v>
      </c>
      <c r="C7" s="26">
        <f t="shared" si="1"/>
        <v>2</v>
      </c>
      <c r="D7" s="3">
        <v>8</v>
      </c>
      <c r="E7" s="30">
        <v>7</v>
      </c>
      <c r="F7" s="3">
        <v>0</v>
      </c>
      <c r="G7" s="3">
        <v>1</v>
      </c>
      <c r="H7" s="28">
        <f t="shared" si="2"/>
        <v>0</v>
      </c>
      <c r="I7" s="28">
        <f t="shared" si="3"/>
        <v>0</v>
      </c>
      <c r="J7" s="42">
        <f>+NACIONAL[[#This Row],[CONFIRMADOS]]-NACIONAL[[#This Row],[FALLECIDOS]]-NACIONAL[[#This Row],[RECUPERADOS]]</f>
        <v>7</v>
      </c>
      <c r="K7" s="59"/>
      <c r="L7" s="55"/>
    </row>
    <row r="8" spans="1:12" x14ac:dyDescent="0.3">
      <c r="A8" s="39">
        <v>7</v>
      </c>
      <c r="B8" s="14">
        <v>43909</v>
      </c>
      <c r="C8" s="26">
        <f t="shared" si="1"/>
        <v>1</v>
      </c>
      <c r="D8" s="3">
        <v>9</v>
      </c>
      <c r="E8" s="30">
        <v>8</v>
      </c>
      <c r="F8" s="3">
        <v>0</v>
      </c>
      <c r="G8" s="3">
        <v>1</v>
      </c>
      <c r="H8" s="28">
        <f t="shared" si="2"/>
        <v>0</v>
      </c>
      <c r="I8" s="28">
        <f t="shared" si="3"/>
        <v>0</v>
      </c>
      <c r="J8" s="42">
        <f>+NACIONAL[[#This Row],[CONFIRMADOS]]-NACIONAL[[#This Row],[FALLECIDOS]]-NACIONAL[[#This Row],[RECUPERADOS]]</f>
        <v>8</v>
      </c>
      <c r="K8" s="59"/>
      <c r="L8" s="55"/>
    </row>
    <row r="9" spans="1:12" x14ac:dyDescent="0.3">
      <c r="A9" s="39">
        <v>8</v>
      </c>
      <c r="B9" s="14">
        <v>43910</v>
      </c>
      <c r="C9" s="26">
        <f t="shared" si="1"/>
        <v>3</v>
      </c>
      <c r="D9" s="3">
        <v>12</v>
      </c>
      <c r="E9" s="30">
        <v>11</v>
      </c>
      <c r="F9" s="3">
        <v>0</v>
      </c>
      <c r="G9" s="3">
        <v>1</v>
      </c>
      <c r="H9" s="28">
        <f t="shared" si="2"/>
        <v>0</v>
      </c>
      <c r="I9" s="28">
        <f t="shared" si="3"/>
        <v>0</v>
      </c>
      <c r="J9" s="42">
        <f>+NACIONAL[[#This Row],[CONFIRMADOS]]-NACIONAL[[#This Row],[FALLECIDOS]]-NACIONAL[[#This Row],[RECUPERADOS]]</f>
        <v>11</v>
      </c>
      <c r="K9" s="59"/>
      <c r="L9" s="55"/>
    </row>
    <row r="10" spans="1:12" x14ac:dyDescent="0.3">
      <c r="A10" s="39">
        <v>9</v>
      </c>
      <c r="B10" s="14">
        <v>43911</v>
      </c>
      <c r="C10" s="26">
        <f t="shared" si="1"/>
        <v>5</v>
      </c>
      <c r="D10" s="3">
        <v>17</v>
      </c>
      <c r="E10" s="30">
        <v>16</v>
      </c>
      <c r="F10" s="3">
        <v>0</v>
      </c>
      <c r="G10" s="3">
        <v>1</v>
      </c>
      <c r="H10" s="28">
        <f t="shared" si="2"/>
        <v>0</v>
      </c>
      <c r="I10" s="28">
        <f t="shared" si="3"/>
        <v>0</v>
      </c>
      <c r="J10" s="42">
        <f>+NACIONAL[[#This Row],[CONFIRMADOS]]-NACIONAL[[#This Row],[FALLECIDOS]]-NACIONAL[[#This Row],[RECUPERADOS]]</f>
        <v>16</v>
      </c>
      <c r="K10" s="59"/>
      <c r="L10" s="55"/>
    </row>
    <row r="11" spans="1:12" x14ac:dyDescent="0.3">
      <c r="A11" s="39">
        <v>10</v>
      </c>
      <c r="B11" s="14">
        <v>43912</v>
      </c>
      <c r="C11" s="26">
        <f t="shared" si="1"/>
        <v>2</v>
      </c>
      <c r="D11" s="3">
        <v>19</v>
      </c>
      <c r="E11" s="30">
        <v>18</v>
      </c>
      <c r="F11" s="3">
        <v>0</v>
      </c>
      <c r="G11" s="3">
        <v>1</v>
      </c>
      <c r="H11" s="28">
        <f t="shared" si="2"/>
        <v>0</v>
      </c>
      <c r="I11" s="28">
        <f t="shared" si="3"/>
        <v>0</v>
      </c>
      <c r="J11" s="42">
        <f>+NACIONAL[[#This Row],[CONFIRMADOS]]-NACIONAL[[#This Row],[FALLECIDOS]]-NACIONAL[[#This Row],[RECUPERADOS]]</f>
        <v>18</v>
      </c>
      <c r="K11" s="59"/>
      <c r="L11" s="55"/>
    </row>
    <row r="12" spans="1:12" x14ac:dyDescent="0.3">
      <c r="A12" s="39">
        <v>11</v>
      </c>
      <c r="B12" s="14">
        <v>43913</v>
      </c>
      <c r="C12" s="26">
        <f t="shared" si="1"/>
        <v>1</v>
      </c>
      <c r="D12" s="3">
        <v>20</v>
      </c>
      <c r="E12" s="30">
        <v>19</v>
      </c>
      <c r="F12" s="3">
        <v>0</v>
      </c>
      <c r="G12" s="3">
        <v>1</v>
      </c>
      <c r="H12" s="28">
        <f t="shared" si="2"/>
        <v>0</v>
      </c>
      <c r="I12" s="28">
        <f t="shared" si="3"/>
        <v>0</v>
      </c>
      <c r="J12" s="42">
        <f>+NACIONAL[[#This Row],[CONFIRMADOS]]-NACIONAL[[#This Row],[FALLECIDOS]]-NACIONAL[[#This Row],[RECUPERADOS]]</f>
        <v>19</v>
      </c>
      <c r="K12" s="59"/>
      <c r="L12" s="55"/>
    </row>
    <row r="13" spans="1:12" x14ac:dyDescent="0.3">
      <c r="A13" s="39">
        <v>12</v>
      </c>
      <c r="B13" s="14">
        <v>43914</v>
      </c>
      <c r="C13" s="26">
        <f t="shared" si="1"/>
        <v>1</v>
      </c>
      <c r="D13" s="3">
        <v>21</v>
      </c>
      <c r="E13" s="30">
        <v>20</v>
      </c>
      <c r="F13" s="3">
        <v>0</v>
      </c>
      <c r="G13" s="3">
        <v>1</v>
      </c>
      <c r="H13" s="28">
        <f t="shared" si="2"/>
        <v>0</v>
      </c>
      <c r="I13" s="28">
        <f t="shared" si="3"/>
        <v>0</v>
      </c>
      <c r="J13" s="42">
        <f>+NACIONAL[[#This Row],[CONFIRMADOS]]-NACIONAL[[#This Row],[FALLECIDOS]]-NACIONAL[[#This Row],[RECUPERADOS]]</f>
        <v>20</v>
      </c>
      <c r="K13" s="59"/>
      <c r="L13" s="55"/>
    </row>
    <row r="14" spans="1:12" x14ac:dyDescent="0.3">
      <c r="A14" s="39">
        <v>13</v>
      </c>
      <c r="B14" s="14">
        <v>43915</v>
      </c>
      <c r="C14" s="26">
        <f t="shared" si="1"/>
        <v>3</v>
      </c>
      <c r="D14" s="3">
        <v>24</v>
      </c>
      <c r="E14" s="30">
        <v>19</v>
      </c>
      <c r="F14" s="3">
        <v>4</v>
      </c>
      <c r="G14" s="3">
        <v>1</v>
      </c>
      <c r="H14" s="28">
        <f t="shared" si="2"/>
        <v>4</v>
      </c>
      <c r="I14" s="28">
        <f t="shared" si="3"/>
        <v>0</v>
      </c>
      <c r="J14" s="42">
        <f>+NACIONAL[[#This Row],[CONFIRMADOS]]-NACIONAL[[#This Row],[FALLECIDOS]]-NACIONAL[[#This Row],[RECUPERADOS]]</f>
        <v>19</v>
      </c>
      <c r="K14" s="59"/>
      <c r="L14" s="55"/>
    </row>
    <row r="15" spans="1:12" x14ac:dyDescent="0.3">
      <c r="A15" s="39">
        <v>14</v>
      </c>
      <c r="B15" s="14">
        <v>43916</v>
      </c>
      <c r="C15" s="26">
        <f t="shared" si="1"/>
        <v>1</v>
      </c>
      <c r="D15" s="3">
        <v>25</v>
      </c>
      <c r="E15" s="30">
        <v>19</v>
      </c>
      <c r="F15" s="3">
        <v>5</v>
      </c>
      <c r="G15" s="3">
        <v>1</v>
      </c>
      <c r="H15" s="28">
        <f t="shared" si="2"/>
        <v>1</v>
      </c>
      <c r="I15" s="28">
        <f t="shared" si="3"/>
        <v>0</v>
      </c>
      <c r="J15" s="42">
        <f>+NACIONAL[[#This Row],[CONFIRMADOS]]-NACIONAL[[#This Row],[FALLECIDOS]]-NACIONAL[[#This Row],[RECUPERADOS]]</f>
        <v>19</v>
      </c>
      <c r="K15" s="59"/>
      <c r="L15" s="55"/>
    </row>
    <row r="16" spans="1:12" x14ac:dyDescent="0.3">
      <c r="A16" s="39">
        <v>15</v>
      </c>
      <c r="B16" s="14">
        <v>43917</v>
      </c>
      <c r="C16" s="26">
        <f t="shared" si="1"/>
        <v>7</v>
      </c>
      <c r="D16" s="3">
        <v>32</v>
      </c>
      <c r="E16" s="30">
        <v>26</v>
      </c>
      <c r="F16" s="3">
        <v>5</v>
      </c>
      <c r="G16" s="3">
        <v>1</v>
      </c>
      <c r="H16" s="28">
        <f t="shared" si="2"/>
        <v>0</v>
      </c>
      <c r="I16" s="28">
        <f t="shared" si="3"/>
        <v>0</v>
      </c>
      <c r="J16" s="42">
        <f>+NACIONAL[[#This Row],[CONFIRMADOS]]-NACIONAL[[#This Row],[FALLECIDOS]]-NACIONAL[[#This Row],[RECUPERADOS]]</f>
        <v>26</v>
      </c>
      <c r="K16" s="59"/>
      <c r="L16" s="55"/>
    </row>
    <row r="17" spans="1:12" x14ac:dyDescent="0.3">
      <c r="A17" s="39">
        <v>16</v>
      </c>
      <c r="B17" s="14">
        <v>43918</v>
      </c>
      <c r="C17" s="26">
        <f t="shared" si="1"/>
        <v>2</v>
      </c>
      <c r="D17" s="3">
        <v>34</v>
      </c>
      <c r="E17" s="30">
        <v>23</v>
      </c>
      <c r="F17" s="3">
        <v>10</v>
      </c>
      <c r="G17" s="3">
        <v>1</v>
      </c>
      <c r="H17" s="28">
        <f t="shared" si="2"/>
        <v>5</v>
      </c>
      <c r="I17" s="28">
        <f t="shared" si="3"/>
        <v>0</v>
      </c>
      <c r="J17" s="42">
        <f>+NACIONAL[[#This Row],[CONFIRMADOS]]-NACIONAL[[#This Row],[FALLECIDOS]]-NACIONAL[[#This Row],[RECUPERADOS]]</f>
        <v>23</v>
      </c>
      <c r="K17" s="59"/>
      <c r="L17" s="55"/>
    </row>
    <row r="18" spans="1:12" x14ac:dyDescent="0.3">
      <c r="A18" s="39">
        <v>17</v>
      </c>
      <c r="B18" s="57">
        <v>43919</v>
      </c>
      <c r="C18" s="26">
        <f t="shared" si="1"/>
        <v>2</v>
      </c>
      <c r="D18" s="3">
        <v>36</v>
      </c>
      <c r="E18" s="30">
        <v>25</v>
      </c>
      <c r="F18" s="3">
        <v>10</v>
      </c>
      <c r="G18" s="3">
        <v>1</v>
      </c>
      <c r="H18" s="28">
        <f t="shared" si="2"/>
        <v>0</v>
      </c>
      <c r="I18" s="28">
        <f t="shared" si="3"/>
        <v>0</v>
      </c>
      <c r="J18" s="42">
        <f>+NACIONAL[[#This Row],[CONFIRMADOS]]-NACIONAL[[#This Row],[FALLECIDOS]]-NACIONAL[[#This Row],[RECUPERADOS]]</f>
        <v>25</v>
      </c>
      <c r="K18" s="59"/>
      <c r="L18" s="55"/>
    </row>
    <row r="19" spans="1:12" x14ac:dyDescent="0.3">
      <c r="A19" s="39">
        <v>18</v>
      </c>
      <c r="B19" s="14">
        <v>43920</v>
      </c>
      <c r="C19" s="26">
        <f t="shared" si="1"/>
        <v>0</v>
      </c>
      <c r="D19" s="3">
        <v>36</v>
      </c>
      <c r="E19" s="30">
        <v>25</v>
      </c>
      <c r="F19" s="3">
        <v>10</v>
      </c>
      <c r="G19" s="3">
        <v>1</v>
      </c>
      <c r="H19" s="28">
        <f t="shared" si="2"/>
        <v>0</v>
      </c>
      <c r="I19" s="28">
        <f t="shared" si="3"/>
        <v>0</v>
      </c>
      <c r="J19" s="42">
        <f>+NACIONAL[[#This Row],[CONFIRMADOS]]-NACIONAL[[#This Row],[FALLECIDOS]]-NACIONAL[[#This Row],[RECUPERADOS]]</f>
        <v>25</v>
      </c>
      <c r="K19" s="59"/>
      <c r="L19" s="55"/>
    </row>
    <row r="20" spans="1:12" x14ac:dyDescent="0.3">
      <c r="A20" s="39">
        <v>19</v>
      </c>
      <c r="B20" s="14">
        <v>43921</v>
      </c>
      <c r="C20" s="26">
        <f t="shared" si="1"/>
        <v>3</v>
      </c>
      <c r="D20" s="3">
        <v>39</v>
      </c>
      <c r="E20" s="30">
        <v>26</v>
      </c>
      <c r="F20" s="3">
        <v>12</v>
      </c>
      <c r="G20" s="3">
        <v>1</v>
      </c>
      <c r="H20" s="28">
        <f t="shared" si="2"/>
        <v>2</v>
      </c>
      <c r="I20" s="28">
        <f t="shared" si="3"/>
        <v>0</v>
      </c>
      <c r="J20" s="42">
        <f>+NACIONAL[[#This Row],[CONFIRMADOS]]-NACIONAL[[#This Row],[FALLECIDOS]]-NACIONAL[[#This Row],[RECUPERADOS]]</f>
        <v>26</v>
      </c>
      <c r="K20" s="59"/>
      <c r="L20" s="55"/>
    </row>
    <row r="21" spans="1:12" x14ac:dyDescent="0.3">
      <c r="A21" s="39">
        <v>20</v>
      </c>
      <c r="B21" s="14">
        <v>43922</v>
      </c>
      <c r="C21" s="26">
        <f t="shared" si="1"/>
        <v>7</v>
      </c>
      <c r="D21" s="3">
        <v>46</v>
      </c>
      <c r="E21" s="30">
        <v>33</v>
      </c>
      <c r="F21" s="3">
        <v>12</v>
      </c>
      <c r="G21" s="3">
        <v>1</v>
      </c>
      <c r="H21" s="28">
        <f t="shared" si="2"/>
        <v>0</v>
      </c>
      <c r="I21" s="28">
        <f t="shared" si="3"/>
        <v>0</v>
      </c>
      <c r="J21" s="42">
        <f>+NACIONAL[[#This Row],[CONFIRMADOS]]-NACIONAL[[#This Row],[FALLECIDOS]]-NACIONAL[[#This Row],[RECUPERADOS]]</f>
        <v>33</v>
      </c>
      <c r="K21" s="59"/>
      <c r="L21" s="55"/>
    </row>
    <row r="22" spans="1:12" x14ac:dyDescent="0.3">
      <c r="A22" s="39">
        <v>21</v>
      </c>
      <c r="B22" s="14">
        <v>43923</v>
      </c>
      <c r="C22" s="26">
        <f t="shared" si="1"/>
        <v>1</v>
      </c>
      <c r="D22" s="3">
        <v>47</v>
      </c>
      <c r="E22" s="30">
        <v>34</v>
      </c>
      <c r="F22" s="3">
        <v>12</v>
      </c>
      <c r="G22" s="3">
        <v>1</v>
      </c>
      <c r="H22" s="28">
        <f t="shared" si="2"/>
        <v>0</v>
      </c>
      <c r="I22" s="28">
        <f t="shared" si="3"/>
        <v>0</v>
      </c>
      <c r="J22" s="42">
        <f>+NACIONAL[[#This Row],[CONFIRMADOS]]-NACIONAL[[#This Row],[FALLECIDOS]]-NACIONAL[[#This Row],[RECUPERADOS]]</f>
        <v>34</v>
      </c>
      <c r="K22" s="59"/>
      <c r="L22" s="55"/>
    </row>
    <row r="23" spans="1:12" x14ac:dyDescent="0.3">
      <c r="A23" s="39">
        <v>22</v>
      </c>
      <c r="B23" s="14">
        <v>43924</v>
      </c>
      <c r="C23" s="26">
        <f t="shared" si="1"/>
        <v>3</v>
      </c>
      <c r="D23" s="3">
        <v>50</v>
      </c>
      <c r="E23" s="30">
        <v>37</v>
      </c>
      <c r="F23" s="3">
        <v>12</v>
      </c>
      <c r="G23" s="3">
        <v>1</v>
      </c>
      <c r="H23" s="28">
        <f t="shared" si="2"/>
        <v>0</v>
      </c>
      <c r="I23" s="28">
        <f t="shared" si="3"/>
        <v>0</v>
      </c>
      <c r="J23" s="42">
        <f>+NACIONAL[[#This Row],[CONFIRMADOS]]-NACIONAL[[#This Row],[FALLECIDOS]]-NACIONAL[[#This Row],[RECUPERADOS]]</f>
        <v>37</v>
      </c>
      <c r="K23" s="59"/>
      <c r="L23" s="55"/>
    </row>
    <row r="24" spans="1:12" x14ac:dyDescent="0.3">
      <c r="A24" s="39">
        <v>23</v>
      </c>
      <c r="B24" s="14">
        <v>43925</v>
      </c>
      <c r="C24" s="26">
        <f t="shared" si="1"/>
        <v>11</v>
      </c>
      <c r="D24" s="3">
        <v>61</v>
      </c>
      <c r="E24" s="30">
        <v>44</v>
      </c>
      <c r="F24" s="3">
        <v>15</v>
      </c>
      <c r="G24" s="3">
        <v>2</v>
      </c>
      <c r="H24" s="28">
        <f t="shared" si="2"/>
        <v>3</v>
      </c>
      <c r="I24" s="28">
        <f t="shared" si="3"/>
        <v>1</v>
      </c>
      <c r="J24" s="42">
        <f>+NACIONAL[[#This Row],[CONFIRMADOS]]-NACIONAL[[#This Row],[FALLECIDOS]]-NACIONAL[[#This Row],[RECUPERADOS]]</f>
        <v>44</v>
      </c>
      <c r="K24" s="59"/>
      <c r="L24" s="55"/>
    </row>
    <row r="25" spans="1:12" x14ac:dyDescent="0.3">
      <c r="A25" s="39">
        <v>24</v>
      </c>
      <c r="B25" s="14">
        <v>43926</v>
      </c>
      <c r="C25" s="26">
        <f t="shared" si="1"/>
        <v>9</v>
      </c>
      <c r="D25" s="3">
        <v>70</v>
      </c>
      <c r="E25" s="30">
        <v>52</v>
      </c>
      <c r="F25" s="3">
        <v>15</v>
      </c>
      <c r="G25" s="3">
        <v>3</v>
      </c>
      <c r="H25" s="28">
        <f t="shared" si="2"/>
        <v>0</v>
      </c>
      <c r="I25" s="28">
        <f t="shared" si="3"/>
        <v>1</v>
      </c>
      <c r="J25" s="42">
        <f>+NACIONAL[[#This Row],[CONFIRMADOS]]-NACIONAL[[#This Row],[FALLECIDOS]]-NACIONAL[[#This Row],[RECUPERADOS]]</f>
        <v>52</v>
      </c>
      <c r="K25" s="59"/>
      <c r="L25" s="55"/>
    </row>
    <row r="26" spans="1:12" x14ac:dyDescent="0.3">
      <c r="A26" s="39">
        <v>25</v>
      </c>
      <c r="B26" s="14">
        <v>43927</v>
      </c>
      <c r="C26" s="26">
        <f t="shared" si="1"/>
        <v>4</v>
      </c>
      <c r="D26" s="3">
        <v>74</v>
      </c>
      <c r="E26" s="30">
        <v>54</v>
      </c>
      <c r="F26" s="3">
        <v>17</v>
      </c>
      <c r="G26" s="3">
        <v>3</v>
      </c>
      <c r="H26" s="28">
        <f t="shared" si="2"/>
        <v>2</v>
      </c>
      <c r="I26" s="28">
        <f t="shared" si="3"/>
        <v>0</v>
      </c>
      <c r="J26" s="42">
        <f>+NACIONAL[[#This Row],[CONFIRMADOS]]-NACIONAL[[#This Row],[FALLECIDOS]]-NACIONAL[[#This Row],[RECUPERADOS]]</f>
        <v>54</v>
      </c>
      <c r="K26" s="59"/>
      <c r="L26" s="55"/>
    </row>
    <row r="27" spans="1:12" x14ac:dyDescent="0.3">
      <c r="A27" s="39">
        <v>26</v>
      </c>
      <c r="B27" s="14">
        <v>43928</v>
      </c>
      <c r="C27" s="26">
        <f t="shared" si="1"/>
        <v>6</v>
      </c>
      <c r="D27" s="3">
        <v>80</v>
      </c>
      <c r="E27" s="30">
        <v>60</v>
      </c>
      <c r="F27" s="3">
        <v>17</v>
      </c>
      <c r="G27" s="3">
        <v>3</v>
      </c>
      <c r="H27" s="28">
        <f t="shared" si="2"/>
        <v>0</v>
      </c>
      <c r="I27" s="28">
        <f t="shared" si="3"/>
        <v>0</v>
      </c>
      <c r="J27" s="42">
        <f>+NACIONAL[[#This Row],[CONFIRMADOS]]-NACIONAL[[#This Row],[FALLECIDOS]]-NACIONAL[[#This Row],[RECUPERADOS]]</f>
        <v>60</v>
      </c>
      <c r="K27" s="59"/>
      <c r="L27" s="55"/>
    </row>
    <row r="28" spans="1:12" x14ac:dyDescent="0.3">
      <c r="A28" s="39">
        <v>27</v>
      </c>
      <c r="B28" s="14">
        <v>43929</v>
      </c>
      <c r="C28" s="26">
        <f t="shared" si="1"/>
        <v>7</v>
      </c>
      <c r="D28" s="3">
        <v>87</v>
      </c>
      <c r="E28" s="30">
        <v>67</v>
      </c>
      <c r="F28" s="3">
        <v>17</v>
      </c>
      <c r="G28" s="3">
        <v>3</v>
      </c>
      <c r="H28" s="28">
        <f t="shared" si="2"/>
        <v>0</v>
      </c>
      <c r="I28" s="28">
        <f t="shared" si="3"/>
        <v>0</v>
      </c>
      <c r="J28" s="42">
        <f>+NACIONAL[[#This Row],[CONFIRMADOS]]-NACIONAL[[#This Row],[FALLECIDOS]]-NACIONAL[[#This Row],[RECUPERADOS]]</f>
        <v>67</v>
      </c>
      <c r="K28" s="59"/>
      <c r="L28" s="55"/>
    </row>
    <row r="29" spans="1:12" x14ac:dyDescent="0.3">
      <c r="A29" s="39">
        <v>28</v>
      </c>
      <c r="B29" s="14">
        <v>43930</v>
      </c>
      <c r="C29" s="26">
        <f t="shared" si="1"/>
        <v>36</v>
      </c>
      <c r="D29" s="3">
        <v>123</v>
      </c>
      <c r="E29" s="30">
        <v>106</v>
      </c>
      <c r="F29" s="3">
        <v>17</v>
      </c>
      <c r="G29" s="3">
        <v>3</v>
      </c>
      <c r="H29" s="28">
        <f t="shared" si="2"/>
        <v>0</v>
      </c>
      <c r="I29" s="28">
        <f t="shared" si="3"/>
        <v>0</v>
      </c>
      <c r="J29" s="42">
        <f>+NACIONAL[[#This Row],[CONFIRMADOS]]-NACIONAL[[#This Row],[FALLECIDOS]]-NACIONAL[[#This Row],[RECUPERADOS]]</f>
        <v>103</v>
      </c>
      <c r="K29" s="59"/>
      <c r="L29" s="55"/>
    </row>
    <row r="30" spans="1:12" x14ac:dyDescent="0.3">
      <c r="A30" s="39">
        <v>29</v>
      </c>
      <c r="B30" s="14">
        <v>43931</v>
      </c>
      <c r="C30" s="26">
        <f t="shared" si="1"/>
        <v>16</v>
      </c>
      <c r="D30" s="3">
        <v>139</v>
      </c>
      <c r="E30" s="30">
        <v>117</v>
      </c>
      <c r="F30" s="3">
        <v>19</v>
      </c>
      <c r="G30" s="3">
        <v>3</v>
      </c>
      <c r="H30" s="28">
        <f t="shared" si="2"/>
        <v>2</v>
      </c>
      <c r="I30" s="28">
        <f t="shared" si="3"/>
        <v>0</v>
      </c>
      <c r="J30" s="42">
        <f>+NACIONAL[[#This Row],[CONFIRMADOS]]-NACIONAL[[#This Row],[FALLECIDOS]]-NACIONAL[[#This Row],[RECUPERADOS]]</f>
        <v>117</v>
      </c>
      <c r="K30" s="59"/>
      <c r="L30" s="55"/>
    </row>
    <row r="31" spans="1:12" x14ac:dyDescent="0.3">
      <c r="A31" s="39">
        <v>30</v>
      </c>
      <c r="B31" s="14">
        <v>43932</v>
      </c>
      <c r="C31" s="26">
        <f t="shared" si="1"/>
        <v>14</v>
      </c>
      <c r="D31" s="3">
        <v>153</v>
      </c>
      <c r="E31" s="30">
        <v>130</v>
      </c>
      <c r="F31" s="3">
        <v>19</v>
      </c>
      <c r="G31" s="3">
        <v>3</v>
      </c>
      <c r="H31" s="28">
        <f t="shared" si="2"/>
        <v>0</v>
      </c>
      <c r="I31" s="28">
        <f t="shared" si="3"/>
        <v>0</v>
      </c>
      <c r="J31" s="42">
        <f>+NACIONAL[[#This Row],[CONFIRMADOS]]-NACIONAL[[#This Row],[FALLECIDOS]]-NACIONAL[[#This Row],[RECUPERADOS]]</f>
        <v>131</v>
      </c>
      <c r="K31" s="59">
        <v>1</v>
      </c>
      <c r="L31" s="55"/>
    </row>
    <row r="32" spans="1:12" x14ac:dyDescent="0.3">
      <c r="A32" s="39">
        <v>31</v>
      </c>
      <c r="B32" s="14">
        <v>43933</v>
      </c>
      <c r="C32" s="26">
        <f t="shared" si="1"/>
        <v>3</v>
      </c>
      <c r="D32" s="3">
        <v>156</v>
      </c>
      <c r="E32" s="30">
        <v>130</v>
      </c>
      <c r="F32" s="3">
        <v>19</v>
      </c>
      <c r="G32" s="3">
        <v>5</v>
      </c>
      <c r="H32" s="28">
        <f t="shared" si="2"/>
        <v>0</v>
      </c>
      <c r="I32" s="28">
        <f t="shared" si="3"/>
        <v>2</v>
      </c>
      <c r="J32" s="42">
        <f>+NACIONAL[[#This Row],[CONFIRMADOS]]-NACIONAL[[#This Row],[FALLECIDOS]]-NACIONAL[[#This Row],[RECUPERADOS]]</f>
        <v>132</v>
      </c>
      <c r="K32" s="59">
        <v>1</v>
      </c>
      <c r="L32" s="55"/>
    </row>
    <row r="33" spans="1:12" x14ac:dyDescent="0.3">
      <c r="A33" s="39">
        <v>32</v>
      </c>
      <c r="B33" s="14">
        <v>43934</v>
      </c>
      <c r="C33" s="26">
        <f t="shared" si="1"/>
        <v>11</v>
      </c>
      <c r="D33" s="3">
        <v>167</v>
      </c>
      <c r="E33" s="30">
        <v>142</v>
      </c>
      <c r="F33" s="3">
        <v>19</v>
      </c>
      <c r="G33" s="3">
        <v>5</v>
      </c>
      <c r="H33" s="28">
        <f t="shared" si="2"/>
        <v>0</v>
      </c>
      <c r="I33" s="28">
        <f t="shared" si="3"/>
        <v>0</v>
      </c>
      <c r="J33" s="42">
        <f>+NACIONAL[[#This Row],[CONFIRMADOS]]-NACIONAL[[#This Row],[FALLECIDOS]]-NACIONAL[[#This Row],[RECUPERADOS]]</f>
        <v>143</v>
      </c>
      <c r="K33" s="59">
        <v>1</v>
      </c>
      <c r="L33" s="55"/>
    </row>
    <row r="34" spans="1:12" x14ac:dyDescent="0.3">
      <c r="A34" s="39">
        <v>33</v>
      </c>
      <c r="B34" s="14">
        <v>43935</v>
      </c>
      <c r="C34" s="26">
        <f t="shared" si="1"/>
        <v>13</v>
      </c>
      <c r="D34" s="3">
        <v>180</v>
      </c>
      <c r="E34" s="30">
        <v>155</v>
      </c>
      <c r="F34" s="3">
        <v>19</v>
      </c>
      <c r="G34" s="3">
        <v>5</v>
      </c>
      <c r="H34" s="28">
        <f t="shared" si="2"/>
        <v>0</v>
      </c>
      <c r="I34" s="28">
        <f t="shared" si="3"/>
        <v>0</v>
      </c>
      <c r="J34" s="42">
        <f>+NACIONAL[[#This Row],[CONFIRMADOS]]-NACIONAL[[#This Row],[FALLECIDOS]]-NACIONAL[[#This Row],[RECUPERADOS]]</f>
        <v>156</v>
      </c>
      <c r="K34" s="59">
        <v>1</v>
      </c>
      <c r="L34" s="55"/>
    </row>
    <row r="35" spans="1:12" x14ac:dyDescent="0.3">
      <c r="A35" s="39">
        <v>34</v>
      </c>
      <c r="B35" s="14">
        <v>43936</v>
      </c>
      <c r="C35" s="26">
        <f t="shared" si="1"/>
        <v>16</v>
      </c>
      <c r="D35" s="3">
        <v>196</v>
      </c>
      <c r="E35" s="30">
        <v>171</v>
      </c>
      <c r="F35" s="3">
        <v>19</v>
      </c>
      <c r="G35" s="3">
        <v>5</v>
      </c>
      <c r="H35" s="28">
        <f t="shared" si="2"/>
        <v>0</v>
      </c>
      <c r="I35" s="28">
        <f t="shared" si="3"/>
        <v>0</v>
      </c>
      <c r="J35" s="42">
        <f>+NACIONAL[[#This Row],[CONFIRMADOS]]-NACIONAL[[#This Row],[FALLECIDOS]]-NACIONAL[[#This Row],[RECUPERADOS]]</f>
        <v>172</v>
      </c>
      <c r="K35" s="59">
        <v>1</v>
      </c>
      <c r="L35" s="55"/>
    </row>
    <row r="36" spans="1:12" x14ac:dyDescent="0.3">
      <c r="A36" s="40">
        <v>35</v>
      </c>
      <c r="B36" s="14">
        <v>43937</v>
      </c>
      <c r="C36" s="26">
        <f t="shared" si="1"/>
        <v>18</v>
      </c>
      <c r="D36" s="9">
        <v>214</v>
      </c>
      <c r="E36" s="30">
        <v>185</v>
      </c>
      <c r="F36" s="9">
        <v>21</v>
      </c>
      <c r="G36" s="9">
        <v>7</v>
      </c>
      <c r="H36" s="28">
        <f t="shared" si="2"/>
        <v>2</v>
      </c>
      <c r="I36" s="28">
        <f t="shared" si="3"/>
        <v>2</v>
      </c>
      <c r="J36" s="42">
        <f>+NACIONAL[[#This Row],[CONFIRMADOS]]-NACIONAL[[#This Row],[FALLECIDOS]]-NACIONAL[[#This Row],[RECUPERADOS]]</f>
        <v>186</v>
      </c>
      <c r="K36" s="60">
        <v>1</v>
      </c>
      <c r="L36" s="12"/>
    </row>
    <row r="37" spans="1:12" x14ac:dyDescent="0.3">
      <c r="A37" s="23">
        <v>36</v>
      </c>
      <c r="B37" s="16">
        <v>43938</v>
      </c>
      <c r="C37" s="26">
        <f t="shared" si="1"/>
        <v>21</v>
      </c>
      <c r="D37" s="17">
        <v>235</v>
      </c>
      <c r="E37" s="31">
        <v>206</v>
      </c>
      <c r="F37" s="17">
        <v>21</v>
      </c>
      <c r="G37" s="17">
        <v>7</v>
      </c>
      <c r="H37" s="28">
        <f t="shared" si="2"/>
        <v>0</v>
      </c>
      <c r="I37" s="28">
        <f t="shared" si="3"/>
        <v>0</v>
      </c>
      <c r="J37" s="42">
        <f>+NACIONAL[[#This Row],[CONFIRMADOS]]-NACIONAL[[#This Row],[FALLECIDOS]]-NACIONAL[[#This Row],[RECUPERADOS]]</f>
        <v>207</v>
      </c>
      <c r="K37" s="20">
        <v>1</v>
      </c>
      <c r="L37" s="55"/>
    </row>
    <row r="38" spans="1:12" x14ac:dyDescent="0.3">
      <c r="A38" s="23">
        <v>37</v>
      </c>
      <c r="B38" s="16">
        <v>43939</v>
      </c>
      <c r="C38" s="26">
        <f t="shared" si="1"/>
        <v>22</v>
      </c>
      <c r="D38" s="17">
        <v>257</v>
      </c>
      <c r="E38" s="30">
        <v>227</v>
      </c>
      <c r="F38" s="3">
        <v>21</v>
      </c>
      <c r="G38" s="3">
        <v>7</v>
      </c>
      <c r="H38" s="28">
        <f t="shared" si="2"/>
        <v>0</v>
      </c>
      <c r="I38" s="28">
        <f t="shared" si="3"/>
        <v>0</v>
      </c>
      <c r="J38" s="42">
        <f>+NACIONAL[[#This Row],[CONFIRMADOS]]-NACIONAL[[#This Row],[FALLECIDOS]]-NACIONAL[[#This Row],[RECUPERADOS]]</f>
        <v>229</v>
      </c>
      <c r="K38" s="20">
        <v>2</v>
      </c>
      <c r="L38" s="55"/>
    </row>
    <row r="39" spans="1:12" x14ac:dyDescent="0.3">
      <c r="A39" s="23">
        <v>38</v>
      </c>
      <c r="B39" s="16">
        <v>43940</v>
      </c>
      <c r="C39" s="26">
        <f t="shared" si="1"/>
        <v>32</v>
      </c>
      <c r="D39" s="17">
        <v>289</v>
      </c>
      <c r="E39" s="31">
        <v>258</v>
      </c>
      <c r="F39" s="11">
        <v>22</v>
      </c>
      <c r="G39" s="11">
        <v>7</v>
      </c>
      <c r="H39" s="28">
        <f t="shared" si="2"/>
        <v>1</v>
      </c>
      <c r="I39" s="28">
        <f t="shared" si="3"/>
        <v>0</v>
      </c>
      <c r="J39" s="42">
        <f>+NACIONAL[[#This Row],[CONFIRMADOS]]-NACIONAL[[#This Row],[FALLECIDOS]]-NACIONAL[[#This Row],[RECUPERADOS]]</f>
        <v>260</v>
      </c>
      <c r="K39" s="23">
        <v>2</v>
      </c>
      <c r="L39" s="55"/>
    </row>
    <row r="40" spans="1:12" x14ac:dyDescent="0.3">
      <c r="A40" s="23">
        <v>39</v>
      </c>
      <c r="B40" s="16">
        <v>43941</v>
      </c>
      <c r="C40" s="26">
        <f t="shared" si="1"/>
        <v>5</v>
      </c>
      <c r="D40" s="17">
        <v>294</v>
      </c>
      <c r="E40" s="31">
        <v>261</v>
      </c>
      <c r="F40" s="11">
        <v>24</v>
      </c>
      <c r="G40" s="11">
        <v>7</v>
      </c>
      <c r="H40" s="28">
        <f t="shared" si="2"/>
        <v>2</v>
      </c>
      <c r="I40" s="28">
        <f t="shared" si="3"/>
        <v>0</v>
      </c>
      <c r="J40" s="42">
        <f>+NACIONAL[[#This Row],[CONFIRMADOS]]-NACIONAL[[#This Row],[FALLECIDOS]]-NACIONAL[[#This Row],[RECUPERADOS]]</f>
        <v>263</v>
      </c>
      <c r="K40" s="23">
        <v>2</v>
      </c>
      <c r="L40" s="55"/>
    </row>
    <row r="41" spans="1:12" x14ac:dyDescent="0.3">
      <c r="A41" s="23">
        <v>40</v>
      </c>
      <c r="B41" s="19">
        <v>43942</v>
      </c>
      <c r="C41" s="26">
        <f t="shared" si="1"/>
        <v>22</v>
      </c>
      <c r="D41" s="17">
        <v>316</v>
      </c>
      <c r="E41" s="31">
        <v>282</v>
      </c>
      <c r="F41" s="11">
        <v>24</v>
      </c>
      <c r="G41" s="11">
        <v>8</v>
      </c>
      <c r="H41" s="28">
        <f t="shared" si="2"/>
        <v>0</v>
      </c>
      <c r="I41" s="28">
        <f t="shared" si="3"/>
        <v>1</v>
      </c>
      <c r="J41" s="42">
        <f>+NACIONAL[[#This Row],[CONFIRMADOS]]-NACIONAL[[#This Row],[FALLECIDOS]]-NACIONAL[[#This Row],[RECUPERADOS]]</f>
        <v>284</v>
      </c>
      <c r="K41" s="23">
        <v>2</v>
      </c>
      <c r="L41" s="55"/>
    </row>
    <row r="42" spans="1:12" x14ac:dyDescent="0.3">
      <c r="A42" s="23">
        <v>41</v>
      </c>
      <c r="B42" s="19">
        <v>43943</v>
      </c>
      <c r="C42" s="26">
        <f t="shared" si="1"/>
        <v>26</v>
      </c>
      <c r="D42" s="17">
        <v>342</v>
      </c>
      <c r="E42" s="31">
        <v>305</v>
      </c>
      <c r="F42" s="11">
        <v>25</v>
      </c>
      <c r="G42" s="11">
        <v>10</v>
      </c>
      <c r="H42" s="28">
        <f t="shared" si="2"/>
        <v>1</v>
      </c>
      <c r="I42" s="28">
        <f t="shared" si="3"/>
        <v>2</v>
      </c>
      <c r="J42" s="42">
        <f>+NACIONAL[[#This Row],[CONFIRMADOS]]-NACIONAL[[#This Row],[FALLECIDOS]]-NACIONAL[[#This Row],[RECUPERADOS]]</f>
        <v>307</v>
      </c>
      <c r="K42" s="23">
        <v>2</v>
      </c>
      <c r="L42" s="55"/>
    </row>
    <row r="43" spans="1:12" x14ac:dyDescent="0.3">
      <c r="A43" s="23">
        <v>42</v>
      </c>
      <c r="B43" s="19">
        <v>43944</v>
      </c>
      <c r="C43" s="26">
        <f t="shared" si="1"/>
        <v>42</v>
      </c>
      <c r="D43" s="17">
        <v>384</v>
      </c>
      <c r="E43" s="31">
        <v>341</v>
      </c>
      <c r="F43" s="11">
        <v>30</v>
      </c>
      <c r="G43" s="11">
        <v>11</v>
      </c>
      <c r="H43" s="28">
        <f t="shared" si="2"/>
        <v>5</v>
      </c>
      <c r="I43" s="28">
        <f t="shared" si="3"/>
        <v>1</v>
      </c>
      <c r="J43" s="42">
        <f>+NACIONAL[[#This Row],[CONFIRMADOS]]-NACIONAL[[#This Row],[FALLECIDOS]]-NACIONAL[[#This Row],[RECUPERADOS]]</f>
        <v>343</v>
      </c>
      <c r="K43" s="23">
        <v>2</v>
      </c>
      <c r="L43" s="55"/>
    </row>
    <row r="44" spans="1:12" x14ac:dyDescent="0.3">
      <c r="A44" s="23">
        <v>43</v>
      </c>
      <c r="B44" s="19">
        <v>43945</v>
      </c>
      <c r="C44" s="26">
        <f t="shared" si="1"/>
        <v>46</v>
      </c>
      <c r="D44" s="17">
        <v>430</v>
      </c>
      <c r="E44" s="31">
        <v>387</v>
      </c>
      <c r="F44" s="11">
        <v>30</v>
      </c>
      <c r="G44" s="11">
        <v>11</v>
      </c>
      <c r="H44" s="28">
        <f t="shared" si="2"/>
        <v>0</v>
      </c>
      <c r="I44" s="28">
        <f t="shared" si="3"/>
        <v>0</v>
      </c>
      <c r="J44" s="42">
        <f>+NACIONAL[[#This Row],[CONFIRMADOS]]-NACIONAL[[#This Row],[FALLECIDOS]]-NACIONAL[[#This Row],[RECUPERADOS]]</f>
        <v>389</v>
      </c>
      <c r="K44" s="23">
        <v>2</v>
      </c>
      <c r="L44" s="55"/>
    </row>
    <row r="45" spans="1:12" x14ac:dyDescent="0.3">
      <c r="A45" s="23">
        <v>44</v>
      </c>
      <c r="B45" s="19">
        <v>43946</v>
      </c>
      <c r="C45" s="26">
        <f t="shared" si="1"/>
        <v>43</v>
      </c>
      <c r="D45" s="17">
        <v>473</v>
      </c>
      <c r="E45" s="31">
        <v>413</v>
      </c>
      <c r="F45" s="11">
        <v>45</v>
      </c>
      <c r="G45" s="11">
        <v>13</v>
      </c>
      <c r="H45" s="28">
        <f t="shared" si="2"/>
        <v>15</v>
      </c>
      <c r="I45" s="28">
        <f t="shared" si="3"/>
        <v>2</v>
      </c>
      <c r="J45" s="42">
        <f>+NACIONAL[[#This Row],[CONFIRMADOS]]-NACIONAL[[#This Row],[FALLECIDOS]]-NACIONAL[[#This Row],[RECUPERADOS]]</f>
        <v>415</v>
      </c>
      <c r="K45" s="23">
        <v>2</v>
      </c>
      <c r="L45" s="55"/>
    </row>
    <row r="46" spans="1:12" x14ac:dyDescent="0.3">
      <c r="A46" s="23">
        <v>45</v>
      </c>
      <c r="B46" s="19">
        <v>43947</v>
      </c>
      <c r="C46" s="26">
        <f t="shared" si="1"/>
        <v>27</v>
      </c>
      <c r="D46" s="17">
        <v>500</v>
      </c>
      <c r="E46" s="31">
        <v>434</v>
      </c>
      <c r="F46" s="11">
        <v>49</v>
      </c>
      <c r="G46" s="11">
        <v>15</v>
      </c>
      <c r="H46" s="28">
        <f t="shared" si="2"/>
        <v>4</v>
      </c>
      <c r="I46" s="28">
        <f t="shared" si="3"/>
        <v>2</v>
      </c>
      <c r="J46" s="42">
        <f>+NACIONAL[[#This Row],[CONFIRMADOS]]-NACIONAL[[#This Row],[FALLECIDOS]]-NACIONAL[[#This Row],[RECUPERADOS]]</f>
        <v>436</v>
      </c>
      <c r="K46" s="23">
        <v>2</v>
      </c>
      <c r="L46" s="55"/>
    </row>
    <row r="47" spans="1:12" x14ac:dyDescent="0.3">
      <c r="A47" s="23">
        <v>46</v>
      </c>
      <c r="B47" s="19">
        <v>43948</v>
      </c>
      <c r="C47" s="26">
        <f t="shared" si="1"/>
        <v>30</v>
      </c>
      <c r="D47" s="17">
        <v>530</v>
      </c>
      <c r="E47" s="30">
        <v>464</v>
      </c>
      <c r="F47" s="3">
        <v>49</v>
      </c>
      <c r="G47" s="3">
        <v>15</v>
      </c>
      <c r="H47" s="28">
        <f t="shared" si="2"/>
        <v>0</v>
      </c>
      <c r="I47" s="28">
        <f t="shared" si="3"/>
        <v>0</v>
      </c>
      <c r="J47" s="42">
        <f>+NACIONAL[[#This Row],[CONFIRMADOS]]-NACIONAL[[#This Row],[FALLECIDOS]]-NACIONAL[[#This Row],[RECUPERADOS]]</f>
        <v>466</v>
      </c>
      <c r="K47" s="20">
        <v>2</v>
      </c>
      <c r="L47" s="55"/>
    </row>
    <row r="48" spans="1:12" x14ac:dyDescent="0.3">
      <c r="A48" s="23">
        <v>47</v>
      </c>
      <c r="B48" s="19">
        <v>43949</v>
      </c>
      <c r="C48" s="26">
        <f t="shared" si="1"/>
        <v>27</v>
      </c>
      <c r="D48" s="17">
        <v>557</v>
      </c>
      <c r="E48" s="31">
        <v>477</v>
      </c>
      <c r="F48" s="11">
        <v>62</v>
      </c>
      <c r="G48" s="11">
        <v>16</v>
      </c>
      <c r="H48" s="28">
        <f t="shared" si="2"/>
        <v>13</v>
      </c>
      <c r="I48" s="28">
        <f t="shared" si="3"/>
        <v>1</v>
      </c>
      <c r="J48" s="42">
        <f>+NACIONAL[[#This Row],[CONFIRMADOS]]-NACIONAL[[#This Row],[FALLECIDOS]]-NACIONAL[[#This Row],[RECUPERADOS]]</f>
        <v>479</v>
      </c>
      <c r="K48" s="23">
        <v>2</v>
      </c>
      <c r="L48" s="55"/>
    </row>
    <row r="49" spans="1:12" x14ac:dyDescent="0.3">
      <c r="A49" s="23">
        <v>48</v>
      </c>
      <c r="B49" s="19">
        <v>43950</v>
      </c>
      <c r="C49" s="26">
        <f t="shared" si="1"/>
        <v>28</v>
      </c>
      <c r="D49" s="17">
        <v>585</v>
      </c>
      <c r="E49" s="31">
        <v>502</v>
      </c>
      <c r="F49" s="11">
        <v>65</v>
      </c>
      <c r="G49" s="11">
        <v>16</v>
      </c>
      <c r="H49" s="28">
        <f t="shared" si="2"/>
        <v>3</v>
      </c>
      <c r="I49" s="28">
        <f t="shared" si="3"/>
        <v>0</v>
      </c>
      <c r="J49" s="42">
        <f>+NACIONAL[[#This Row],[CONFIRMADOS]]-NACIONAL[[#This Row],[FALLECIDOS]]-NACIONAL[[#This Row],[RECUPERADOS]]</f>
        <v>504</v>
      </c>
      <c r="K49" s="23">
        <v>2</v>
      </c>
      <c r="L49" s="55"/>
    </row>
    <row r="50" spans="1:12" ht="15.6" customHeight="1" x14ac:dyDescent="0.3">
      <c r="A50" s="41">
        <v>49</v>
      </c>
      <c r="B50" s="18" t="s">
        <v>68</v>
      </c>
      <c r="C50" s="26">
        <f t="shared" si="1"/>
        <v>14</v>
      </c>
      <c r="D50" s="25">
        <v>599</v>
      </c>
      <c r="E50" s="32">
        <v>515</v>
      </c>
      <c r="F50" s="24">
        <v>66</v>
      </c>
      <c r="G50" s="24">
        <v>16</v>
      </c>
      <c r="H50" s="28">
        <f t="shared" si="2"/>
        <v>1</v>
      </c>
      <c r="I50" s="28">
        <f t="shared" si="3"/>
        <v>0</v>
      </c>
      <c r="J50" s="42">
        <f>+NACIONAL[[#This Row],[CONFIRMADOS]]-NACIONAL[[#This Row],[FALLECIDOS]]-NACIONAL[[#This Row],[RECUPERADOS]]</f>
        <v>517</v>
      </c>
      <c r="K50" s="41">
        <v>2</v>
      </c>
      <c r="L50" s="55"/>
    </row>
    <row r="51" spans="1:12" x14ac:dyDescent="0.3">
      <c r="D51" s="12"/>
    </row>
    <row r="52" spans="1:12" x14ac:dyDescent="0.3">
      <c r="D52" s="12"/>
    </row>
    <row r="53" spans="1:12" x14ac:dyDescent="0.3">
      <c r="D53" s="12"/>
    </row>
    <row r="54" spans="1:12" x14ac:dyDescent="0.3">
      <c r="A54" s="2"/>
      <c r="D54" s="15"/>
      <c r="E54" s="2"/>
      <c r="F54" s="2"/>
      <c r="G54" s="2"/>
      <c r="H54" s="2"/>
      <c r="I54" s="2"/>
      <c r="J54" s="2"/>
      <c r="K54" s="2"/>
      <c r="L54" s="2"/>
    </row>
    <row r="55" spans="1:12" x14ac:dyDescent="0.3">
      <c r="D55" s="12"/>
    </row>
    <row r="56" spans="1:12" x14ac:dyDescent="0.3">
      <c r="D56" s="12"/>
    </row>
    <row r="57" spans="1:12" x14ac:dyDescent="0.3">
      <c r="D57" s="12"/>
    </row>
    <row r="58" spans="1:12" x14ac:dyDescent="0.3">
      <c r="D58" s="12"/>
    </row>
    <row r="59" spans="1:12" x14ac:dyDescent="0.3">
      <c r="D59" s="12"/>
    </row>
    <row r="60" spans="1:12" x14ac:dyDescent="0.3">
      <c r="D60" s="12"/>
    </row>
    <row r="61" spans="1:12" x14ac:dyDescent="0.3">
      <c r="D61" s="12"/>
    </row>
    <row r="62" spans="1:12" x14ac:dyDescent="0.3">
      <c r="D62" s="12"/>
    </row>
    <row r="63" spans="1:12" x14ac:dyDescent="0.3">
      <c r="D63" s="12"/>
    </row>
    <row r="64" spans="1:12" x14ac:dyDescent="0.3">
      <c r="D64" s="12"/>
    </row>
    <row r="65" spans="4:4" x14ac:dyDescent="0.3">
      <c r="D65" s="12"/>
    </row>
    <row r="66" spans="4:4" x14ac:dyDescent="0.3">
      <c r="D66" s="12"/>
    </row>
    <row r="67" spans="4:4" x14ac:dyDescent="0.3">
      <c r="D67" s="12"/>
    </row>
    <row r="68" spans="4:4" x14ac:dyDescent="0.3">
      <c r="D68" s="12"/>
    </row>
    <row r="69" spans="4:4" x14ac:dyDescent="0.3">
      <c r="D69" s="12"/>
    </row>
    <row r="70" spans="4:4" x14ac:dyDescent="0.3">
      <c r="D70" s="12"/>
    </row>
    <row r="71" spans="4:4" x14ac:dyDescent="0.3">
      <c r="D71" s="12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8"/>
  <sheetViews>
    <sheetView showGridLines="0" workbookViewId="0">
      <selection activeCell="E6" sqref="E6"/>
    </sheetView>
  </sheetViews>
  <sheetFormatPr baseColWidth="10" defaultRowHeight="14.4" x14ac:dyDescent="0.3"/>
  <cols>
    <col min="2" max="2" width="13.77734375" bestFit="1" customWidth="1"/>
    <col min="3" max="3" width="18.88671875" customWidth="1"/>
  </cols>
  <sheetData>
    <row r="1" spans="1:3" x14ac:dyDescent="0.3">
      <c r="C1">
        <f>SUM(C4:C8)</f>
        <v>658</v>
      </c>
    </row>
    <row r="3" spans="1:3" x14ac:dyDescent="0.3">
      <c r="A3" t="s">
        <v>883</v>
      </c>
      <c r="B3" t="s">
        <v>80</v>
      </c>
      <c r="C3" t="s">
        <v>882</v>
      </c>
    </row>
    <row r="4" spans="1:3" x14ac:dyDescent="0.3">
      <c r="A4" s="52">
        <v>43951</v>
      </c>
      <c r="B4" t="s">
        <v>94</v>
      </c>
      <c r="C4">
        <v>347</v>
      </c>
    </row>
    <row r="5" spans="1:3" x14ac:dyDescent="0.3">
      <c r="A5" s="52">
        <v>43951</v>
      </c>
      <c r="B5" t="s">
        <v>343</v>
      </c>
      <c r="C5">
        <v>100</v>
      </c>
    </row>
    <row r="6" spans="1:3" x14ac:dyDescent="0.3">
      <c r="A6" s="52">
        <v>43951</v>
      </c>
      <c r="B6" t="s">
        <v>134</v>
      </c>
      <c r="C6">
        <v>89</v>
      </c>
    </row>
    <row r="7" spans="1:3" x14ac:dyDescent="0.3">
      <c r="A7" s="52">
        <v>43951</v>
      </c>
      <c r="B7" t="s">
        <v>224</v>
      </c>
      <c r="C7">
        <v>84</v>
      </c>
    </row>
    <row r="8" spans="1:3" x14ac:dyDescent="0.3">
      <c r="A8" s="52">
        <v>43951</v>
      </c>
      <c r="B8" t="s">
        <v>294</v>
      </c>
      <c r="C8">
        <v>38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600"/>
  <sheetViews>
    <sheetView workbookViewId="0">
      <selection activeCell="L9" sqref="L9"/>
    </sheetView>
  </sheetViews>
  <sheetFormatPr baseColWidth="10" defaultRowHeight="14.4" x14ac:dyDescent="0.3"/>
  <cols>
    <col min="1" max="1" width="14.77734375" customWidth="1"/>
    <col min="2" max="2" width="17.21875" customWidth="1"/>
    <col min="5" max="5" width="6.88671875" customWidth="1"/>
    <col min="6" max="6" width="6.21875" customWidth="1"/>
  </cols>
  <sheetData>
    <row r="1" spans="1:8" ht="15" thickBot="1" x14ac:dyDescent="0.35">
      <c r="A1" s="61" t="s">
        <v>82</v>
      </c>
      <c r="B1" s="61" t="s">
        <v>37</v>
      </c>
      <c r="C1" s="61" t="s">
        <v>23</v>
      </c>
      <c r="D1" s="61" t="s">
        <v>884</v>
      </c>
      <c r="E1" s="61" t="s">
        <v>34</v>
      </c>
      <c r="F1" s="61" t="s">
        <v>35</v>
      </c>
      <c r="G1" s="61" t="s">
        <v>74</v>
      </c>
      <c r="H1" s="61" t="s">
        <v>36</v>
      </c>
    </row>
    <row r="2" spans="1:8" x14ac:dyDescent="0.3">
      <c r="A2" t="str">
        <f>+IFERROR(VLOOKUP(B2,LOCALIZACION[[Departamento]:[Región COVID]],4,0),"No Informado")</f>
        <v>Región COVID 1</v>
      </c>
      <c r="B2" t="s">
        <v>6</v>
      </c>
      <c r="C2" s="1">
        <v>43903</v>
      </c>
      <c r="D2" s="53">
        <v>1</v>
      </c>
      <c r="E2" s="56">
        <v>1</v>
      </c>
      <c r="F2" s="56"/>
      <c r="G2" s="56" t="str">
        <f t="shared" ref="G2:G65" si="0">+IF(E2=1,"Masculino","Femenino")</f>
        <v>Masculino</v>
      </c>
      <c r="H2">
        <v>27</v>
      </c>
    </row>
    <row r="3" spans="1:8" x14ac:dyDescent="0.3">
      <c r="A3" t="str">
        <f>+IFERROR(VLOOKUP(B3,LOCALIZACION[[Departamento]:[Región COVID]],4,0),"No Informado")</f>
        <v>Región COVID 1</v>
      </c>
      <c r="B3" t="s">
        <v>6</v>
      </c>
      <c r="C3" s="1">
        <v>43904</v>
      </c>
      <c r="D3" s="53">
        <v>2</v>
      </c>
      <c r="E3" s="56">
        <v>1</v>
      </c>
      <c r="F3" s="56"/>
      <c r="G3" s="56" t="str">
        <f t="shared" si="0"/>
        <v>Masculino</v>
      </c>
      <c r="H3">
        <v>85</v>
      </c>
    </row>
    <row r="4" spans="1:8" x14ac:dyDescent="0.3">
      <c r="A4" t="str">
        <f>+IFERROR(VLOOKUP(B4,LOCALIZACION[[Departamento]:[Región COVID]],4,0),"No Informado")</f>
        <v>Región COVID 1</v>
      </c>
      <c r="B4" t="s">
        <v>6</v>
      </c>
      <c r="C4" s="1">
        <v>43905</v>
      </c>
      <c r="D4" s="53">
        <v>3</v>
      </c>
      <c r="E4" s="56">
        <v>1</v>
      </c>
      <c r="F4" s="56"/>
      <c r="G4" s="56" t="str">
        <f t="shared" si="0"/>
        <v>Masculino</v>
      </c>
      <c r="H4">
        <v>32</v>
      </c>
    </row>
    <row r="5" spans="1:8" x14ac:dyDescent="0.3">
      <c r="A5" t="str">
        <f>+IFERROR(VLOOKUP(B5,LOCALIZACION[[Departamento]:[Región COVID]],4,0),"No Informado")</f>
        <v>Región COVID 1</v>
      </c>
      <c r="B5" t="s">
        <v>6</v>
      </c>
      <c r="C5" s="1">
        <v>43906</v>
      </c>
      <c r="D5" s="53">
        <v>4</v>
      </c>
      <c r="E5" s="56">
        <v>1</v>
      </c>
      <c r="F5" s="56"/>
      <c r="G5" s="56" t="str">
        <f t="shared" si="0"/>
        <v>Masculino</v>
      </c>
      <c r="H5">
        <v>30</v>
      </c>
    </row>
    <row r="6" spans="1:8" x14ac:dyDescent="0.3">
      <c r="A6" t="str">
        <f>+IFERROR(VLOOKUP(B6,LOCALIZACION[[Departamento]:[Región COVID]],4,0),"No Informado")</f>
        <v>Región COVID 1</v>
      </c>
      <c r="B6" t="s">
        <v>15</v>
      </c>
      <c r="C6" s="1">
        <v>43906</v>
      </c>
      <c r="D6" s="53">
        <v>5</v>
      </c>
      <c r="E6" s="56"/>
      <c r="F6" s="56">
        <v>1</v>
      </c>
      <c r="G6" s="56" t="str">
        <f t="shared" si="0"/>
        <v>Femenino</v>
      </c>
      <c r="H6">
        <v>35</v>
      </c>
    </row>
    <row r="7" spans="1:8" x14ac:dyDescent="0.3">
      <c r="A7" t="str">
        <f>+IFERROR(VLOOKUP(B7,LOCALIZACION[[Departamento]:[Región COVID]],4,0),"No Informado")</f>
        <v>Región COVID 1</v>
      </c>
      <c r="B7" t="s">
        <v>6</v>
      </c>
      <c r="C7" s="1">
        <v>43906</v>
      </c>
      <c r="D7" s="53">
        <v>6</v>
      </c>
      <c r="E7" s="56">
        <v>1</v>
      </c>
      <c r="F7" s="56"/>
      <c r="G7" s="56" t="str">
        <f t="shared" si="0"/>
        <v>Masculino</v>
      </c>
      <c r="H7">
        <v>32</v>
      </c>
    </row>
    <row r="8" spans="1:8" x14ac:dyDescent="0.3">
      <c r="A8" t="str">
        <f>+IFERROR(VLOOKUP(B8,LOCALIZACION[[Departamento]:[Región COVID]],4,0),"No Informado")</f>
        <v>Región COVID 1</v>
      </c>
      <c r="B8" t="s">
        <v>6</v>
      </c>
      <c r="C8" s="1">
        <v>43908</v>
      </c>
      <c r="D8" s="53">
        <v>7</v>
      </c>
      <c r="E8" s="56">
        <v>1</v>
      </c>
      <c r="F8" s="56"/>
      <c r="G8" s="56" t="str">
        <f t="shared" si="0"/>
        <v>Masculino</v>
      </c>
      <c r="H8">
        <v>57</v>
      </c>
    </row>
    <row r="9" spans="1:8" x14ac:dyDescent="0.3">
      <c r="A9" t="str">
        <f>+IFERROR(VLOOKUP(B9,LOCALIZACION[[Departamento]:[Región COVID]],4,0),"No Informado")</f>
        <v>Región COVID 1</v>
      </c>
      <c r="B9" t="s">
        <v>6</v>
      </c>
      <c r="C9" s="1">
        <v>43908</v>
      </c>
      <c r="D9" s="53">
        <v>8</v>
      </c>
      <c r="E9" s="56"/>
      <c r="F9" s="56">
        <v>1</v>
      </c>
      <c r="G9" s="56" t="str">
        <f t="shared" si="0"/>
        <v>Femenino</v>
      </c>
      <c r="H9">
        <v>50</v>
      </c>
    </row>
    <row r="10" spans="1:8" x14ac:dyDescent="0.3">
      <c r="A10" t="str">
        <f>+IFERROR(VLOOKUP(B10,LOCALIZACION[[Departamento]:[Región COVID]],4,0),"No Informado")</f>
        <v>Región COVID 1</v>
      </c>
      <c r="B10" t="s">
        <v>6</v>
      </c>
      <c r="C10" s="1">
        <v>43909</v>
      </c>
      <c r="D10" s="53">
        <v>9</v>
      </c>
      <c r="E10" s="56">
        <v>1</v>
      </c>
      <c r="F10" s="56"/>
      <c r="G10" s="56" t="str">
        <f t="shared" si="0"/>
        <v>Masculino</v>
      </c>
      <c r="H10">
        <v>23</v>
      </c>
    </row>
    <row r="11" spans="1:8" x14ac:dyDescent="0.3">
      <c r="A11" t="str">
        <f>+IFERROR(VLOOKUP(B11,LOCALIZACION[[Departamento]:[Región COVID]],4,0),"No Informado")</f>
        <v>Región COVID 4</v>
      </c>
      <c r="B11" t="s">
        <v>17</v>
      </c>
      <c r="C11" s="1">
        <v>43910</v>
      </c>
      <c r="D11" s="53">
        <v>10</v>
      </c>
      <c r="E11" s="56"/>
      <c r="F11" s="56">
        <v>1</v>
      </c>
      <c r="G11" s="56" t="str">
        <f t="shared" si="0"/>
        <v>Femenino</v>
      </c>
      <c r="H11">
        <v>43</v>
      </c>
    </row>
    <row r="12" spans="1:8" x14ac:dyDescent="0.3">
      <c r="A12" t="str">
        <f>+IFERROR(VLOOKUP(B12,LOCALIZACION[[Departamento]:[Región COVID]],4,0),"No Informado")</f>
        <v>Región COVID 1</v>
      </c>
      <c r="B12" t="s">
        <v>6</v>
      </c>
      <c r="C12" s="1">
        <v>43910</v>
      </c>
      <c r="D12" s="53">
        <v>11</v>
      </c>
      <c r="E12" s="56">
        <v>1</v>
      </c>
      <c r="F12" s="56"/>
      <c r="G12" s="56" t="str">
        <f t="shared" si="0"/>
        <v>Masculino</v>
      </c>
      <c r="H12">
        <v>36</v>
      </c>
    </row>
    <row r="13" spans="1:8" x14ac:dyDescent="0.3">
      <c r="A13" t="str">
        <f>+IFERROR(VLOOKUP(B13,LOCALIZACION[[Departamento]:[Región COVID]],4,0),"No Informado")</f>
        <v>Región COVID 1</v>
      </c>
      <c r="B13" t="s">
        <v>15</v>
      </c>
      <c r="C13" s="1">
        <v>43910</v>
      </c>
      <c r="D13" s="53">
        <v>12</v>
      </c>
      <c r="E13" s="56">
        <v>1</v>
      </c>
      <c r="F13" s="56"/>
      <c r="G13" s="56" t="str">
        <f t="shared" si="0"/>
        <v>Masculino</v>
      </c>
      <c r="H13">
        <v>29</v>
      </c>
    </row>
    <row r="14" spans="1:8" x14ac:dyDescent="0.3">
      <c r="A14" t="str">
        <f>+IFERROR(VLOOKUP(B14,LOCALIZACION[[Departamento]:[Región COVID]],4,0),"No Informado")</f>
        <v>Región COVID 1</v>
      </c>
      <c r="B14" t="s">
        <v>6</v>
      </c>
      <c r="C14" s="1">
        <v>43911</v>
      </c>
      <c r="D14" s="53">
        <v>13</v>
      </c>
      <c r="E14" s="56"/>
      <c r="F14" s="56">
        <v>1</v>
      </c>
      <c r="G14" s="56" t="str">
        <f t="shared" si="0"/>
        <v>Femenino</v>
      </c>
      <c r="H14">
        <v>51</v>
      </c>
    </row>
    <row r="15" spans="1:8" x14ac:dyDescent="0.3">
      <c r="A15" t="str">
        <f>+IFERROR(VLOOKUP(B15,LOCALIZACION[[Departamento]:[Región COVID]],4,0),"No Informado")</f>
        <v>Región COVID 1</v>
      </c>
      <c r="B15" t="s">
        <v>6</v>
      </c>
      <c r="C15" s="1">
        <v>43911</v>
      </c>
      <c r="D15" s="53">
        <v>14</v>
      </c>
      <c r="E15" s="56">
        <v>1</v>
      </c>
      <c r="F15" s="56"/>
      <c r="G15" s="56" t="str">
        <f t="shared" si="0"/>
        <v>Masculino</v>
      </c>
      <c r="H15">
        <v>46</v>
      </c>
    </row>
    <row r="16" spans="1:8" x14ac:dyDescent="0.3">
      <c r="A16" t="str">
        <f>+IFERROR(VLOOKUP(B16,LOCALIZACION[[Departamento]:[Región COVID]],4,0),"No Informado")</f>
        <v>Región COVID 1</v>
      </c>
      <c r="B16" t="s">
        <v>6</v>
      </c>
      <c r="C16" s="1">
        <v>43911</v>
      </c>
      <c r="D16" s="53">
        <v>15</v>
      </c>
      <c r="E16" s="56"/>
      <c r="F16" s="56">
        <v>1</v>
      </c>
      <c r="G16" s="56" t="str">
        <f t="shared" si="0"/>
        <v>Femenino</v>
      </c>
      <c r="H16">
        <v>25</v>
      </c>
    </row>
    <row r="17" spans="1:8" x14ac:dyDescent="0.3">
      <c r="A17" t="str">
        <f>+IFERROR(VLOOKUP(B17,LOCALIZACION[[Departamento]:[Región COVID]],4,0),"No Informado")</f>
        <v>Región COVID 1</v>
      </c>
      <c r="B17" t="s">
        <v>6</v>
      </c>
      <c r="C17" s="1">
        <v>43911</v>
      </c>
      <c r="D17" s="53">
        <v>16</v>
      </c>
      <c r="E17" s="56"/>
      <c r="F17" s="56">
        <v>1</v>
      </c>
      <c r="G17" s="56" t="str">
        <f t="shared" si="0"/>
        <v>Femenino</v>
      </c>
      <c r="H17">
        <v>3</v>
      </c>
    </row>
    <row r="18" spans="1:8" x14ac:dyDescent="0.3">
      <c r="A18" t="str">
        <f>+IFERROR(VLOOKUP(B18,LOCALIZACION[[Departamento]:[Región COVID]],4,0),"No Informado")</f>
        <v>Región COVID 1</v>
      </c>
      <c r="B18" t="s">
        <v>6</v>
      </c>
      <c r="C18" s="1">
        <v>43911</v>
      </c>
      <c r="D18" s="53">
        <v>17</v>
      </c>
      <c r="E18" s="56"/>
      <c r="F18" s="56">
        <v>1</v>
      </c>
      <c r="G18" s="56" t="str">
        <f t="shared" si="0"/>
        <v>Femenino</v>
      </c>
      <c r="H18">
        <v>36</v>
      </c>
    </row>
    <row r="19" spans="1:8" x14ac:dyDescent="0.3">
      <c r="A19" t="str">
        <f>+IFERROR(VLOOKUP(B19,LOCALIZACION[[Departamento]:[Región COVID]],4,0),"No Informado")</f>
        <v>Región COVID 1</v>
      </c>
      <c r="B19" t="s">
        <v>6</v>
      </c>
      <c r="C19" s="1">
        <v>43912</v>
      </c>
      <c r="D19" s="53">
        <v>18</v>
      </c>
      <c r="E19" s="56">
        <v>1</v>
      </c>
      <c r="F19" s="56"/>
      <c r="G19" s="56" t="str">
        <f t="shared" si="0"/>
        <v>Masculino</v>
      </c>
      <c r="H19">
        <v>58</v>
      </c>
    </row>
    <row r="20" spans="1:8" x14ac:dyDescent="0.3">
      <c r="A20" t="str">
        <f>+IFERROR(VLOOKUP(B20,LOCALIZACION[[Departamento]:[Región COVID]],4,0),"No Informado")</f>
        <v>Región COVID 1</v>
      </c>
      <c r="B20" t="s">
        <v>6</v>
      </c>
      <c r="C20" s="1">
        <v>43912</v>
      </c>
      <c r="D20" s="53">
        <v>19</v>
      </c>
      <c r="E20" s="56"/>
      <c r="F20" s="56">
        <v>1</v>
      </c>
      <c r="G20" s="56" t="str">
        <f t="shared" si="0"/>
        <v>Femenino</v>
      </c>
      <c r="H20">
        <v>30</v>
      </c>
    </row>
    <row r="21" spans="1:8" x14ac:dyDescent="0.3">
      <c r="A21" t="str">
        <f>+IFERROR(VLOOKUP(B21,LOCALIZACION[[Departamento]:[Región COVID]],4,0),"No Informado")</f>
        <v>Región COVID 1</v>
      </c>
      <c r="B21" t="s">
        <v>15</v>
      </c>
      <c r="C21" s="1">
        <v>43913</v>
      </c>
      <c r="D21" s="53">
        <v>20</v>
      </c>
      <c r="E21" s="56"/>
      <c r="F21" s="56">
        <v>1</v>
      </c>
      <c r="G21" s="56" t="str">
        <f t="shared" si="0"/>
        <v>Femenino</v>
      </c>
      <c r="H21">
        <v>27</v>
      </c>
    </row>
    <row r="22" spans="1:8" x14ac:dyDescent="0.3">
      <c r="A22" t="str">
        <f>+IFERROR(VLOOKUP(B22,LOCALIZACION[[Departamento]:[Región COVID]],4,0),"No Informado")</f>
        <v>Región COVID 1</v>
      </c>
      <c r="B22" t="s">
        <v>6</v>
      </c>
      <c r="C22" s="1">
        <v>43914</v>
      </c>
      <c r="D22" s="53">
        <v>21</v>
      </c>
      <c r="E22" s="56">
        <v>1</v>
      </c>
      <c r="F22" s="56"/>
      <c r="G22" s="56" t="str">
        <f t="shared" si="0"/>
        <v>Masculino</v>
      </c>
      <c r="H22">
        <v>54</v>
      </c>
    </row>
    <row r="23" spans="1:8" x14ac:dyDescent="0.3">
      <c r="A23" t="str">
        <f>+IFERROR(VLOOKUP(B23,LOCALIZACION[[Departamento]:[Región COVID]],4,0),"No Informado")</f>
        <v>Región COVID 1</v>
      </c>
      <c r="B23" t="s">
        <v>6</v>
      </c>
      <c r="C23" s="1">
        <v>43915</v>
      </c>
      <c r="D23" s="53">
        <v>22</v>
      </c>
      <c r="E23" s="56"/>
      <c r="F23" s="56">
        <v>1</v>
      </c>
      <c r="G23" s="56" t="str">
        <f t="shared" si="0"/>
        <v>Femenino</v>
      </c>
      <c r="H23">
        <v>33</v>
      </c>
    </row>
    <row r="24" spans="1:8" x14ac:dyDescent="0.3">
      <c r="A24" t="str">
        <f>+IFERROR(VLOOKUP(B24,LOCALIZACION[[Departamento]:[Región COVID]],4,0),"No Informado")</f>
        <v>Región COVID 1</v>
      </c>
      <c r="B24" t="s">
        <v>6</v>
      </c>
      <c r="C24" s="1">
        <v>43915</v>
      </c>
      <c r="D24" s="53">
        <v>23</v>
      </c>
      <c r="E24" s="56"/>
      <c r="F24" s="56">
        <v>1</v>
      </c>
      <c r="G24" s="56" t="str">
        <f t="shared" si="0"/>
        <v>Femenino</v>
      </c>
      <c r="H24">
        <v>30</v>
      </c>
    </row>
    <row r="25" spans="1:8" x14ac:dyDescent="0.3">
      <c r="A25" t="str">
        <f>+IFERROR(VLOOKUP(B25,LOCALIZACION[[Departamento]:[Región COVID]],4,0),"No Informado")</f>
        <v>Región COVID 1</v>
      </c>
      <c r="B25" t="s">
        <v>6</v>
      </c>
      <c r="C25" s="1">
        <v>43915</v>
      </c>
      <c r="D25" s="53">
        <v>24</v>
      </c>
      <c r="E25" s="56"/>
      <c r="F25" s="56">
        <v>1</v>
      </c>
      <c r="G25" s="56" t="str">
        <f t="shared" si="0"/>
        <v>Femenino</v>
      </c>
      <c r="H25">
        <v>24</v>
      </c>
    </row>
    <row r="26" spans="1:8" x14ac:dyDescent="0.3">
      <c r="A26" t="str">
        <f>+IFERROR(VLOOKUP(B26,LOCALIZACION[[Departamento]:[Región COVID]],4,0),"No Informado")</f>
        <v>Región COVID 1</v>
      </c>
      <c r="B26" t="s">
        <v>6</v>
      </c>
      <c r="C26" s="1">
        <v>43916</v>
      </c>
      <c r="D26" s="53">
        <v>25</v>
      </c>
      <c r="E26" s="56">
        <v>1</v>
      </c>
      <c r="F26" s="56"/>
      <c r="G26" s="56" t="str">
        <f t="shared" si="0"/>
        <v>Masculino</v>
      </c>
      <c r="H26">
        <v>40</v>
      </c>
    </row>
    <row r="27" spans="1:8" x14ac:dyDescent="0.3">
      <c r="A27" t="str">
        <f>+IFERROR(VLOOKUP(B27,LOCALIZACION[[Departamento]:[Región COVID]],4,0),"No Informado")</f>
        <v>Región COVID 3</v>
      </c>
      <c r="B27" t="s">
        <v>8</v>
      </c>
      <c r="C27" s="1">
        <v>43917</v>
      </c>
      <c r="D27" s="53">
        <v>26</v>
      </c>
      <c r="E27" s="56">
        <v>1</v>
      </c>
      <c r="F27" s="56"/>
      <c r="G27" s="56" t="str">
        <f t="shared" si="0"/>
        <v>Masculino</v>
      </c>
      <c r="H27">
        <v>65</v>
      </c>
    </row>
    <row r="28" spans="1:8" x14ac:dyDescent="0.3">
      <c r="A28" t="str">
        <f>+IFERROR(VLOOKUP(B28,LOCALIZACION[[Departamento]:[Región COVID]],4,0),"No Informado")</f>
        <v>Región COVID 3</v>
      </c>
      <c r="B28" t="s">
        <v>8</v>
      </c>
      <c r="C28" s="1">
        <v>43917</v>
      </c>
      <c r="D28" s="53">
        <v>27</v>
      </c>
      <c r="E28" s="56"/>
      <c r="F28" s="56">
        <v>1</v>
      </c>
      <c r="G28" s="56" t="str">
        <f t="shared" si="0"/>
        <v>Femenino</v>
      </c>
      <c r="H28">
        <v>65</v>
      </c>
    </row>
    <row r="29" spans="1:8" x14ac:dyDescent="0.3">
      <c r="A29" t="str">
        <f>+IFERROR(VLOOKUP(B29,LOCALIZACION[[Departamento]:[Región COVID]],4,0),"No Informado")</f>
        <v>Región COVID 1</v>
      </c>
      <c r="B29" t="s">
        <v>6</v>
      </c>
      <c r="C29" s="1">
        <v>43917</v>
      </c>
      <c r="D29" s="53">
        <v>28</v>
      </c>
      <c r="E29" s="56">
        <v>1</v>
      </c>
      <c r="F29" s="56"/>
      <c r="G29" s="56" t="str">
        <f t="shared" si="0"/>
        <v>Masculino</v>
      </c>
      <c r="H29">
        <v>71</v>
      </c>
    </row>
    <row r="30" spans="1:8" x14ac:dyDescent="0.3">
      <c r="A30" t="str">
        <f>+IFERROR(VLOOKUP(B30,LOCALIZACION[[Departamento]:[Región COVID]],4,0),"No Informado")</f>
        <v>Región COVID 1</v>
      </c>
      <c r="B30" t="s">
        <v>6</v>
      </c>
      <c r="C30" s="1">
        <v>43917</v>
      </c>
      <c r="D30" s="53">
        <v>29</v>
      </c>
      <c r="E30" s="56"/>
      <c r="F30" s="56">
        <v>1</v>
      </c>
      <c r="G30" s="56" t="str">
        <f t="shared" si="0"/>
        <v>Femenino</v>
      </c>
      <c r="H30">
        <v>20</v>
      </c>
    </row>
    <row r="31" spans="1:8" x14ac:dyDescent="0.3">
      <c r="A31" t="str">
        <f>+IFERROR(VLOOKUP(B31,LOCALIZACION[[Departamento]:[Región COVID]],4,0),"No Informado")</f>
        <v>Región COVID 1</v>
      </c>
      <c r="B31" t="s">
        <v>6</v>
      </c>
      <c r="C31" s="1">
        <v>43917</v>
      </c>
      <c r="D31" s="53">
        <v>30</v>
      </c>
      <c r="E31" s="56"/>
      <c r="F31" s="56">
        <v>1</v>
      </c>
      <c r="G31" s="56" t="str">
        <f t="shared" si="0"/>
        <v>Femenino</v>
      </c>
      <c r="H31">
        <v>23</v>
      </c>
    </row>
    <row r="32" spans="1:8" x14ac:dyDescent="0.3">
      <c r="A32" t="str">
        <f>+IFERROR(VLOOKUP(B32,LOCALIZACION[[Departamento]:[Región COVID]],4,0),"No Informado")</f>
        <v>Región COVID 1</v>
      </c>
      <c r="B32" t="s">
        <v>6</v>
      </c>
      <c r="C32" s="1">
        <v>43917</v>
      </c>
      <c r="D32" s="53">
        <v>31</v>
      </c>
      <c r="E32" s="56"/>
      <c r="F32" s="56">
        <v>1</v>
      </c>
      <c r="G32" s="56" t="str">
        <f t="shared" si="0"/>
        <v>Femenino</v>
      </c>
      <c r="H32">
        <v>25</v>
      </c>
    </row>
    <row r="33" spans="1:8" x14ac:dyDescent="0.3">
      <c r="A33" t="str">
        <f>+IFERROR(VLOOKUP(B33,LOCALIZACION[[Departamento]:[Región COVID]],4,0),"No Informado")</f>
        <v>Región COVID 1</v>
      </c>
      <c r="B33" t="s">
        <v>6</v>
      </c>
      <c r="C33" s="1">
        <v>43917</v>
      </c>
      <c r="D33" s="53">
        <v>32</v>
      </c>
      <c r="E33" s="56">
        <v>1</v>
      </c>
      <c r="F33" s="56"/>
      <c r="G33" s="56" t="str">
        <f t="shared" si="0"/>
        <v>Masculino</v>
      </c>
      <c r="H33">
        <v>40</v>
      </c>
    </row>
    <row r="34" spans="1:8" x14ac:dyDescent="0.3">
      <c r="A34" t="str">
        <f>+IFERROR(VLOOKUP(B34,LOCALIZACION[[Departamento]:[Región COVID]],4,0),"No Informado")</f>
        <v>Región COVID 1</v>
      </c>
      <c r="B34" t="s">
        <v>6</v>
      </c>
      <c r="C34" s="1">
        <v>43918</v>
      </c>
      <c r="D34" s="53">
        <v>33</v>
      </c>
      <c r="E34" s="56">
        <v>1</v>
      </c>
      <c r="F34" s="56"/>
      <c r="G34" s="56" t="str">
        <f t="shared" si="0"/>
        <v>Masculino</v>
      </c>
      <c r="H34">
        <v>70</v>
      </c>
    </row>
    <row r="35" spans="1:8" x14ac:dyDescent="0.3">
      <c r="A35" t="str">
        <f>+IFERROR(VLOOKUP(B35,LOCALIZACION[[Departamento]:[Región COVID]],4,0),"No Informado")</f>
        <v>Región COVID 1</v>
      </c>
      <c r="B35" t="s">
        <v>6</v>
      </c>
      <c r="C35" s="1">
        <v>43918</v>
      </c>
      <c r="D35" s="53">
        <v>34</v>
      </c>
      <c r="E35" s="56">
        <v>1</v>
      </c>
      <c r="F35" s="56"/>
      <c r="G35" s="56" t="str">
        <f t="shared" si="0"/>
        <v>Masculino</v>
      </c>
      <c r="H35">
        <v>63</v>
      </c>
    </row>
    <row r="36" spans="1:8" x14ac:dyDescent="0.3">
      <c r="A36" t="str">
        <f>+IFERROR(VLOOKUP(B36,LOCALIZACION[[Departamento]:[Región COVID]],4,0),"No Informado")</f>
        <v>Región COVID 1</v>
      </c>
      <c r="B36" t="s">
        <v>15</v>
      </c>
      <c r="C36" s="1">
        <v>43919</v>
      </c>
      <c r="D36" s="54">
        <v>35</v>
      </c>
      <c r="E36" s="56">
        <v>1</v>
      </c>
      <c r="F36" s="56"/>
      <c r="G36" s="56" t="str">
        <f t="shared" si="0"/>
        <v>Masculino</v>
      </c>
      <c r="H36">
        <v>42</v>
      </c>
    </row>
    <row r="37" spans="1:8" x14ac:dyDescent="0.3">
      <c r="A37" t="str">
        <f>+IFERROR(VLOOKUP(B37,LOCALIZACION[[Departamento]:[Región COVID]],4,0),"No Informado")</f>
        <v>Región COVID 2</v>
      </c>
      <c r="B37" t="s">
        <v>20</v>
      </c>
      <c r="C37" s="1">
        <v>43919</v>
      </c>
      <c r="D37" s="53">
        <v>36</v>
      </c>
      <c r="E37" s="56">
        <v>1</v>
      </c>
      <c r="F37" s="56"/>
      <c r="G37" s="56" t="str">
        <f t="shared" si="0"/>
        <v>Masculino</v>
      </c>
      <c r="H37">
        <v>29</v>
      </c>
    </row>
    <row r="38" spans="1:8" x14ac:dyDescent="0.3">
      <c r="A38" t="str">
        <f>+IFERROR(VLOOKUP(B38,LOCALIZACION[[Departamento]:[Región COVID]],4,0),"No Informado")</f>
        <v>Región COVID 2</v>
      </c>
      <c r="B38" t="s">
        <v>12</v>
      </c>
      <c r="C38" s="1">
        <v>43921</v>
      </c>
      <c r="D38" s="53">
        <v>37</v>
      </c>
      <c r="E38" s="56">
        <v>1</v>
      </c>
      <c r="F38" s="56"/>
      <c r="G38" s="56" t="str">
        <f t="shared" si="0"/>
        <v>Masculino</v>
      </c>
      <c r="H38">
        <v>29</v>
      </c>
    </row>
    <row r="39" spans="1:8" x14ac:dyDescent="0.3">
      <c r="A39" t="str">
        <f>+IFERROR(VLOOKUP(B39,LOCALIZACION[[Departamento]:[Región COVID]],4,0),"No Informado")</f>
        <v>Región COVID 1</v>
      </c>
      <c r="B39" t="s">
        <v>6</v>
      </c>
      <c r="C39" s="1">
        <v>43921</v>
      </c>
      <c r="D39" s="55">
        <v>38</v>
      </c>
      <c r="E39" s="56"/>
      <c r="F39" s="56">
        <v>1</v>
      </c>
      <c r="G39" s="56" t="str">
        <f t="shared" si="0"/>
        <v>Femenino</v>
      </c>
      <c r="H39">
        <v>44</v>
      </c>
    </row>
    <row r="40" spans="1:8" x14ac:dyDescent="0.3">
      <c r="A40" t="str">
        <f>+IFERROR(VLOOKUP(B40,LOCALIZACION[[Departamento]:[Región COVID]],4,0),"No Informado")</f>
        <v>Región COVID 1</v>
      </c>
      <c r="B40" t="s">
        <v>6</v>
      </c>
      <c r="C40" s="1">
        <v>43921</v>
      </c>
      <c r="D40" s="55">
        <v>39</v>
      </c>
      <c r="E40" s="56">
        <v>1</v>
      </c>
      <c r="F40" s="56"/>
      <c r="G40" s="56" t="str">
        <f t="shared" si="0"/>
        <v>Masculino</v>
      </c>
      <c r="H40">
        <v>69</v>
      </c>
    </row>
    <row r="41" spans="1:8" x14ac:dyDescent="0.3">
      <c r="A41" t="str">
        <f>+IFERROR(VLOOKUP(B41,LOCALIZACION[[Departamento]:[Región COVID]],4,0),"No Informado")</f>
        <v>Región COVID 1</v>
      </c>
      <c r="B41" t="s">
        <v>6</v>
      </c>
      <c r="C41" s="1">
        <v>43922</v>
      </c>
      <c r="D41" s="55">
        <v>40</v>
      </c>
      <c r="E41" s="56">
        <v>1</v>
      </c>
      <c r="F41" s="56"/>
      <c r="G41" s="56" t="str">
        <f t="shared" si="0"/>
        <v>Masculino</v>
      </c>
      <c r="H41">
        <v>34</v>
      </c>
    </row>
    <row r="42" spans="1:8" x14ac:dyDescent="0.3">
      <c r="A42" t="str">
        <f>+IFERROR(VLOOKUP(B42,LOCALIZACION[[Departamento]:[Región COVID]],4,0),"No Informado")</f>
        <v>Región COVID 1</v>
      </c>
      <c r="B42" t="s">
        <v>6</v>
      </c>
      <c r="C42" s="1">
        <v>43922</v>
      </c>
      <c r="D42" s="55">
        <v>41</v>
      </c>
      <c r="E42" s="56"/>
      <c r="F42" s="56">
        <v>1</v>
      </c>
      <c r="G42" s="56" t="str">
        <f t="shared" si="0"/>
        <v>Femenino</v>
      </c>
      <c r="H42">
        <v>8</v>
      </c>
    </row>
    <row r="43" spans="1:8" x14ac:dyDescent="0.3">
      <c r="A43" t="str">
        <f>+IFERROR(VLOOKUP(B43,LOCALIZACION[[Departamento]:[Región COVID]],4,0),"No Informado")</f>
        <v>Región COVID 1</v>
      </c>
      <c r="B43" t="s">
        <v>6</v>
      </c>
      <c r="C43" s="1">
        <v>43922</v>
      </c>
      <c r="D43" s="55">
        <v>42</v>
      </c>
      <c r="E43" s="56"/>
      <c r="F43" s="56">
        <v>1</v>
      </c>
      <c r="G43" s="56" t="str">
        <f t="shared" si="0"/>
        <v>Femenino</v>
      </c>
      <c r="H43">
        <v>12</v>
      </c>
    </row>
    <row r="44" spans="1:8" x14ac:dyDescent="0.3">
      <c r="A44" t="str">
        <f>+IFERROR(VLOOKUP(B44,LOCALIZACION[[Departamento]:[Región COVID]],4,0),"No Informado")</f>
        <v>Región COVID 1</v>
      </c>
      <c r="B44" t="s">
        <v>6</v>
      </c>
      <c r="C44" s="1">
        <v>43922</v>
      </c>
      <c r="D44" s="55">
        <v>43</v>
      </c>
      <c r="E44" s="56"/>
      <c r="F44" s="56">
        <v>1</v>
      </c>
      <c r="G44" s="56" t="str">
        <f t="shared" si="0"/>
        <v>Femenino</v>
      </c>
      <c r="H44">
        <v>15</v>
      </c>
    </row>
    <row r="45" spans="1:8" x14ac:dyDescent="0.3">
      <c r="A45" t="str">
        <f>+IFERROR(VLOOKUP(B45,LOCALIZACION[[Departamento]:[Región COVID]],4,0),"No Informado")</f>
        <v>Región COVID 1</v>
      </c>
      <c r="B45" t="s">
        <v>6</v>
      </c>
      <c r="C45" s="1">
        <v>43922</v>
      </c>
      <c r="D45" s="55">
        <v>44</v>
      </c>
      <c r="E45" s="56"/>
      <c r="F45" s="56">
        <v>1</v>
      </c>
      <c r="G45" s="56" t="str">
        <f t="shared" si="0"/>
        <v>Femenino</v>
      </c>
      <c r="H45">
        <v>25</v>
      </c>
    </row>
    <row r="46" spans="1:8" x14ac:dyDescent="0.3">
      <c r="A46" t="str">
        <f>+IFERROR(VLOOKUP(B46,LOCALIZACION[[Departamento]:[Región COVID]],4,0),"No Informado")</f>
        <v>Región COVID 1</v>
      </c>
      <c r="B46" t="s">
        <v>6</v>
      </c>
      <c r="C46" s="1">
        <v>43922</v>
      </c>
      <c r="D46" s="55">
        <v>45</v>
      </c>
      <c r="E46" s="56"/>
      <c r="F46" s="56">
        <v>1</v>
      </c>
      <c r="G46" s="56" t="str">
        <f t="shared" si="0"/>
        <v>Femenino</v>
      </c>
      <c r="H46">
        <v>41</v>
      </c>
    </row>
    <row r="47" spans="1:8" x14ac:dyDescent="0.3">
      <c r="A47" t="str">
        <f>+IFERROR(VLOOKUP(B47,LOCALIZACION[[Departamento]:[Región COVID]],4,0),"No Informado")</f>
        <v>Región COVID 1</v>
      </c>
      <c r="B47" t="s">
        <v>6</v>
      </c>
      <c r="C47" s="1">
        <v>43922</v>
      </c>
      <c r="D47" s="53">
        <v>46</v>
      </c>
      <c r="E47" s="56">
        <v>1</v>
      </c>
      <c r="F47" s="56"/>
      <c r="G47" s="56" t="str">
        <f t="shared" si="0"/>
        <v>Masculino</v>
      </c>
      <c r="H47">
        <v>37</v>
      </c>
    </row>
    <row r="48" spans="1:8" x14ac:dyDescent="0.3">
      <c r="A48" t="str">
        <f>+IFERROR(VLOOKUP(B48,LOCALIZACION[[Departamento]:[Región COVID]],4,0),"No Informado")</f>
        <v>Región COVID 1</v>
      </c>
      <c r="B48" t="s">
        <v>6</v>
      </c>
      <c r="C48" s="1">
        <v>43923</v>
      </c>
      <c r="D48" s="55">
        <v>47</v>
      </c>
      <c r="E48" s="56"/>
      <c r="F48" s="56">
        <v>1</v>
      </c>
      <c r="G48" s="56" t="str">
        <f t="shared" si="0"/>
        <v>Femenino</v>
      </c>
      <c r="H48">
        <v>46</v>
      </c>
    </row>
    <row r="49" spans="1:8" x14ac:dyDescent="0.3">
      <c r="A49" t="str">
        <f>+IFERROR(VLOOKUP(B49,LOCALIZACION[[Departamento]:[Región COVID]],4,0),"No Informado")</f>
        <v>Región COVID 1</v>
      </c>
      <c r="B49" t="s">
        <v>6</v>
      </c>
      <c r="C49" s="1">
        <v>43924</v>
      </c>
      <c r="D49" s="55">
        <v>48</v>
      </c>
      <c r="E49" s="56">
        <v>1</v>
      </c>
      <c r="F49" s="56"/>
      <c r="G49" s="56" t="str">
        <f t="shared" si="0"/>
        <v>Masculino</v>
      </c>
      <c r="H49">
        <v>33</v>
      </c>
    </row>
    <row r="50" spans="1:8" x14ac:dyDescent="0.3">
      <c r="A50" t="str">
        <f>+IFERROR(VLOOKUP(B50,LOCALIZACION[[Departamento]:[Región COVID]],4,0),"No Informado")</f>
        <v>Región COVID 4</v>
      </c>
      <c r="B50" t="s">
        <v>19</v>
      </c>
      <c r="C50" s="1">
        <v>43924</v>
      </c>
      <c r="D50" s="55">
        <v>49</v>
      </c>
      <c r="E50" s="56">
        <v>1</v>
      </c>
      <c r="F50" s="56"/>
      <c r="G50" s="56" t="str">
        <f t="shared" si="0"/>
        <v>Masculino</v>
      </c>
      <c r="H50">
        <v>31</v>
      </c>
    </row>
    <row r="51" spans="1:8" x14ac:dyDescent="0.3">
      <c r="A51" t="str">
        <f>+IFERROR(VLOOKUP(B51,LOCALIZACION[[Departamento]:[Región COVID]],4,0),"No Informado")</f>
        <v>Región COVID 1</v>
      </c>
      <c r="B51" t="s">
        <v>6</v>
      </c>
      <c r="C51" s="1">
        <v>43924</v>
      </c>
      <c r="D51">
        <v>50</v>
      </c>
      <c r="E51" s="56"/>
      <c r="F51" s="56">
        <v>1</v>
      </c>
      <c r="G51" s="56" t="str">
        <f t="shared" si="0"/>
        <v>Femenino</v>
      </c>
      <c r="H51">
        <v>16</v>
      </c>
    </row>
    <row r="52" spans="1:8" x14ac:dyDescent="0.3">
      <c r="A52" t="str">
        <f>+IFERROR(VLOOKUP(B52,LOCALIZACION[[Departamento]:[Región COVID]],4,0),"No Informado")</f>
        <v>Región COVID 1</v>
      </c>
      <c r="B52" t="s">
        <v>6</v>
      </c>
      <c r="C52" s="1">
        <v>43925</v>
      </c>
      <c r="D52">
        <v>51</v>
      </c>
      <c r="E52" s="56"/>
      <c r="F52" s="56">
        <v>1</v>
      </c>
      <c r="G52" s="56" t="str">
        <f t="shared" si="0"/>
        <v>Femenino</v>
      </c>
      <c r="H52">
        <v>29</v>
      </c>
    </row>
    <row r="53" spans="1:8" x14ac:dyDescent="0.3">
      <c r="A53" t="str">
        <f>+IFERROR(VLOOKUP(B53,LOCALIZACION[[Departamento]:[Región COVID]],4,0),"No Informado")</f>
        <v>Región COVID 1</v>
      </c>
      <c r="B53" t="s">
        <v>6</v>
      </c>
      <c r="C53" s="1">
        <v>43925</v>
      </c>
      <c r="D53">
        <v>52</v>
      </c>
      <c r="E53" s="56">
        <v>1</v>
      </c>
      <c r="F53" s="56"/>
      <c r="G53" s="56" t="str">
        <f t="shared" si="0"/>
        <v>Masculino</v>
      </c>
      <c r="H53">
        <v>29</v>
      </c>
    </row>
    <row r="54" spans="1:8" x14ac:dyDescent="0.3">
      <c r="A54" t="str">
        <f>+IFERROR(VLOOKUP(B54,LOCALIZACION[[Departamento]:[Región COVID]],4,0),"No Informado")</f>
        <v>Región COVID 1</v>
      </c>
      <c r="B54" t="s">
        <v>6</v>
      </c>
      <c r="C54" s="1">
        <v>43925</v>
      </c>
      <c r="D54" s="2">
        <v>53</v>
      </c>
      <c r="E54" s="56">
        <v>1</v>
      </c>
      <c r="F54" s="56"/>
      <c r="G54" s="56" t="str">
        <f t="shared" si="0"/>
        <v>Masculino</v>
      </c>
      <c r="H54">
        <v>53</v>
      </c>
    </row>
    <row r="55" spans="1:8" x14ac:dyDescent="0.3">
      <c r="A55" t="str">
        <f>+IFERROR(VLOOKUP(B55,LOCALIZACION[[Departamento]:[Región COVID]],4,0),"No Informado")</f>
        <v>Región COVID 1</v>
      </c>
      <c r="B55" t="s">
        <v>6</v>
      </c>
      <c r="C55" s="1">
        <v>43925</v>
      </c>
      <c r="D55">
        <v>54</v>
      </c>
      <c r="E55" s="56"/>
      <c r="F55" s="56">
        <v>1</v>
      </c>
      <c r="G55" s="56" t="str">
        <f t="shared" si="0"/>
        <v>Femenino</v>
      </c>
      <c r="H55">
        <v>32</v>
      </c>
    </row>
    <row r="56" spans="1:8" x14ac:dyDescent="0.3">
      <c r="A56" t="str">
        <f>+IFERROR(VLOOKUP(B56,LOCALIZACION[[Departamento]:[Región COVID]],4,0),"No Informado")</f>
        <v>Región COVID 1</v>
      </c>
      <c r="B56" t="s">
        <v>6</v>
      </c>
      <c r="C56" s="1">
        <v>43925</v>
      </c>
      <c r="D56">
        <v>55</v>
      </c>
      <c r="E56" s="56"/>
      <c r="F56" s="56">
        <v>1</v>
      </c>
      <c r="G56" s="56" t="str">
        <f t="shared" si="0"/>
        <v>Femenino</v>
      </c>
      <c r="H56">
        <v>57</v>
      </c>
    </row>
    <row r="57" spans="1:8" x14ac:dyDescent="0.3">
      <c r="A57" t="str">
        <f>+IFERROR(VLOOKUP(B57,LOCALIZACION[[Departamento]:[Región COVID]],4,0),"No Informado")</f>
        <v>Región COVID 1</v>
      </c>
      <c r="B57" t="s">
        <v>6</v>
      </c>
      <c r="C57" s="1">
        <v>43925</v>
      </c>
      <c r="D57">
        <v>56</v>
      </c>
      <c r="E57" s="56">
        <v>1</v>
      </c>
      <c r="F57" s="56"/>
      <c r="G57" s="56" t="str">
        <f t="shared" si="0"/>
        <v>Masculino</v>
      </c>
      <c r="H57">
        <v>60</v>
      </c>
    </row>
    <row r="58" spans="1:8" x14ac:dyDescent="0.3">
      <c r="A58" t="str">
        <f>+IFERROR(VLOOKUP(B58,LOCALIZACION[[Departamento]:[Región COVID]],4,0),"No Informado")</f>
        <v>Región COVID 1</v>
      </c>
      <c r="B58" t="s">
        <v>6</v>
      </c>
      <c r="C58" s="1">
        <v>43925</v>
      </c>
      <c r="D58">
        <v>57</v>
      </c>
      <c r="E58" s="56"/>
      <c r="F58" s="56">
        <v>1</v>
      </c>
      <c r="G58" s="56" t="str">
        <f t="shared" si="0"/>
        <v>Femenino</v>
      </c>
      <c r="H58">
        <v>27</v>
      </c>
    </row>
    <row r="59" spans="1:8" x14ac:dyDescent="0.3">
      <c r="A59" t="str">
        <f>+IFERROR(VLOOKUP(B59,LOCALIZACION[[Departamento]:[Región COVID]],4,0),"No Informado")</f>
        <v>Región COVID 1</v>
      </c>
      <c r="B59" t="s">
        <v>6</v>
      </c>
      <c r="C59" s="1">
        <v>43925</v>
      </c>
      <c r="D59">
        <v>58</v>
      </c>
      <c r="E59" s="56">
        <v>1</v>
      </c>
      <c r="F59" s="56"/>
      <c r="G59" s="56" t="str">
        <f t="shared" si="0"/>
        <v>Masculino</v>
      </c>
      <c r="H59">
        <v>59</v>
      </c>
    </row>
    <row r="60" spans="1:8" x14ac:dyDescent="0.3">
      <c r="A60" t="str">
        <f>+IFERROR(VLOOKUP(B60,LOCALIZACION[[Departamento]:[Región COVID]],4,0),"No Informado")</f>
        <v>Región COVID 1</v>
      </c>
      <c r="B60" t="s">
        <v>6</v>
      </c>
      <c r="C60" s="1">
        <v>43925</v>
      </c>
      <c r="D60">
        <v>59</v>
      </c>
      <c r="E60" s="56">
        <v>1</v>
      </c>
      <c r="F60" s="56"/>
      <c r="G60" s="56" t="str">
        <f t="shared" si="0"/>
        <v>Masculino</v>
      </c>
      <c r="H60">
        <v>40</v>
      </c>
    </row>
    <row r="61" spans="1:8" x14ac:dyDescent="0.3">
      <c r="A61" t="str">
        <f>+IFERROR(VLOOKUP(B61,LOCALIZACION[[Departamento]:[Región COVID]],4,0),"No Informado")</f>
        <v>Región COVID 1</v>
      </c>
      <c r="B61" t="s">
        <v>2</v>
      </c>
      <c r="C61" s="1">
        <v>43925</v>
      </c>
      <c r="D61">
        <v>60</v>
      </c>
      <c r="E61" s="56">
        <v>1</v>
      </c>
      <c r="F61" s="56"/>
      <c r="G61" s="56" t="str">
        <f t="shared" si="0"/>
        <v>Masculino</v>
      </c>
      <c r="H61">
        <v>39</v>
      </c>
    </row>
    <row r="62" spans="1:8" x14ac:dyDescent="0.3">
      <c r="A62" t="str">
        <f>+IFERROR(VLOOKUP(B62,LOCALIZACION[[Departamento]:[Región COVID]],4,0),"No Informado")</f>
        <v>Región COVID 1</v>
      </c>
      <c r="B62" t="s">
        <v>6</v>
      </c>
      <c r="C62" s="1">
        <v>43925</v>
      </c>
      <c r="D62">
        <v>61</v>
      </c>
      <c r="E62" s="56"/>
      <c r="F62" s="56">
        <v>1</v>
      </c>
      <c r="G62" s="56" t="str">
        <f t="shared" si="0"/>
        <v>Femenino</v>
      </c>
      <c r="H62">
        <v>46</v>
      </c>
    </row>
    <row r="63" spans="1:8" x14ac:dyDescent="0.3">
      <c r="A63" t="str">
        <f>+IFERROR(VLOOKUP(B63,LOCALIZACION[[Departamento]:[Región COVID]],4,0),"No Informado")</f>
        <v>Región COVID 1</v>
      </c>
      <c r="B63" t="s">
        <v>2</v>
      </c>
      <c r="C63" s="1">
        <v>43926</v>
      </c>
      <c r="D63">
        <v>62</v>
      </c>
      <c r="E63" s="56">
        <v>1</v>
      </c>
      <c r="F63" s="56"/>
      <c r="G63" s="56" t="str">
        <f t="shared" si="0"/>
        <v>Masculino</v>
      </c>
      <c r="H63">
        <v>53</v>
      </c>
    </row>
    <row r="64" spans="1:8" x14ac:dyDescent="0.3">
      <c r="A64" t="str">
        <f>+IFERROR(VLOOKUP(B64,LOCALIZACION[[Departamento]:[Región COVID]],4,0),"No Informado")</f>
        <v>Región COVID 1</v>
      </c>
      <c r="B64" t="s">
        <v>2</v>
      </c>
      <c r="C64" s="1">
        <v>43926</v>
      </c>
      <c r="D64">
        <v>63</v>
      </c>
      <c r="E64" s="56">
        <v>1</v>
      </c>
      <c r="F64" s="56"/>
      <c r="G64" s="56" t="str">
        <f t="shared" si="0"/>
        <v>Masculino</v>
      </c>
      <c r="H64">
        <v>47</v>
      </c>
    </row>
    <row r="65" spans="1:8" x14ac:dyDescent="0.3">
      <c r="A65" t="str">
        <f>+IFERROR(VLOOKUP(B65,LOCALIZACION[[Departamento]:[Región COVID]],4,0),"No Informado")</f>
        <v>Región COVID 1</v>
      </c>
      <c r="B65" t="s">
        <v>2</v>
      </c>
      <c r="C65" s="1">
        <v>43926</v>
      </c>
      <c r="D65">
        <v>64</v>
      </c>
      <c r="E65" s="56"/>
      <c r="F65" s="56">
        <v>1</v>
      </c>
      <c r="G65" s="56" t="str">
        <f t="shared" si="0"/>
        <v>Femenino</v>
      </c>
      <c r="H65">
        <v>45</v>
      </c>
    </row>
    <row r="66" spans="1:8" x14ac:dyDescent="0.3">
      <c r="A66" t="str">
        <f>+IFERROR(VLOOKUP(B66,LOCALIZACION[[Departamento]:[Región COVID]],4,0),"No Informado")</f>
        <v>Región COVID 1</v>
      </c>
      <c r="B66" t="s">
        <v>2</v>
      </c>
      <c r="C66" s="1">
        <v>43926</v>
      </c>
      <c r="D66">
        <v>65</v>
      </c>
      <c r="E66" s="56"/>
      <c r="F66" s="56">
        <v>1</v>
      </c>
      <c r="G66" s="56" t="str">
        <f t="shared" ref="G66:G129" si="1">+IF(E66=1,"Masculino","Femenino")</f>
        <v>Femenino</v>
      </c>
      <c r="H66">
        <v>48</v>
      </c>
    </row>
    <row r="67" spans="1:8" x14ac:dyDescent="0.3">
      <c r="A67" t="str">
        <f>+IFERROR(VLOOKUP(B67,LOCALIZACION[[Departamento]:[Región COVID]],4,0),"No Informado")</f>
        <v>Región COVID 1</v>
      </c>
      <c r="B67" t="s">
        <v>2</v>
      </c>
      <c r="C67" s="1">
        <v>43926</v>
      </c>
      <c r="D67">
        <v>66</v>
      </c>
      <c r="E67" s="56"/>
      <c r="F67" s="56">
        <v>1</v>
      </c>
      <c r="G67" s="56" t="str">
        <f t="shared" si="1"/>
        <v>Femenino</v>
      </c>
      <c r="H67">
        <v>22</v>
      </c>
    </row>
    <row r="68" spans="1:8" x14ac:dyDescent="0.3">
      <c r="A68" t="str">
        <f>+IFERROR(VLOOKUP(B68,LOCALIZACION[[Departamento]:[Región COVID]],4,0),"No Informado")</f>
        <v>Región COVID 1</v>
      </c>
      <c r="B68" t="s">
        <v>6</v>
      </c>
      <c r="C68" s="1">
        <v>43926</v>
      </c>
      <c r="D68">
        <v>67</v>
      </c>
      <c r="E68" s="56"/>
      <c r="F68" s="56">
        <v>1</v>
      </c>
      <c r="G68" s="56" t="str">
        <f t="shared" si="1"/>
        <v>Femenino</v>
      </c>
      <c r="H68">
        <v>33</v>
      </c>
    </row>
    <row r="69" spans="1:8" x14ac:dyDescent="0.3">
      <c r="A69" t="str">
        <f>+IFERROR(VLOOKUP(B69,LOCALIZACION[[Departamento]:[Región COVID]],4,0),"No Informado")</f>
        <v>Región COVID 1</v>
      </c>
      <c r="B69" t="s">
        <v>6</v>
      </c>
      <c r="C69" s="1">
        <v>43926</v>
      </c>
      <c r="D69">
        <v>68</v>
      </c>
      <c r="E69" s="56"/>
      <c r="F69" s="56">
        <v>1</v>
      </c>
      <c r="G69" s="56" t="str">
        <f t="shared" si="1"/>
        <v>Femenino</v>
      </c>
      <c r="H69">
        <v>47</v>
      </c>
    </row>
    <row r="70" spans="1:8" x14ac:dyDescent="0.3">
      <c r="A70" t="str">
        <f>+IFERROR(VLOOKUP(B70,LOCALIZACION[[Departamento]:[Región COVID]],4,0),"No Informado")</f>
        <v>Región COVID 1</v>
      </c>
      <c r="B70" t="s">
        <v>6</v>
      </c>
      <c r="C70" s="1">
        <v>43926</v>
      </c>
      <c r="D70">
        <v>69</v>
      </c>
      <c r="E70" s="56">
        <v>1</v>
      </c>
      <c r="F70" s="56"/>
      <c r="G70" s="56" t="str">
        <f t="shared" si="1"/>
        <v>Masculino</v>
      </c>
      <c r="H70">
        <v>52</v>
      </c>
    </row>
    <row r="71" spans="1:8" x14ac:dyDescent="0.3">
      <c r="A71" t="str">
        <f>+IFERROR(VLOOKUP(B71,LOCALIZACION[[Departamento]:[Región COVID]],4,0),"No Informado")</f>
        <v>Región COVID 1</v>
      </c>
      <c r="B71" t="s">
        <v>6</v>
      </c>
      <c r="C71" s="1">
        <v>43926</v>
      </c>
      <c r="D71">
        <v>70</v>
      </c>
      <c r="E71" s="56">
        <v>1</v>
      </c>
      <c r="F71" s="56"/>
      <c r="G71" s="56" t="str">
        <f t="shared" si="1"/>
        <v>Masculino</v>
      </c>
      <c r="H71">
        <v>81</v>
      </c>
    </row>
    <row r="72" spans="1:8" x14ac:dyDescent="0.3">
      <c r="A72" t="str">
        <f>+IFERROR(VLOOKUP(B72,LOCALIZACION[[Departamento]:[Región COVID]],4,0),"No Informado")</f>
        <v>Región COVID 1</v>
      </c>
      <c r="B72" t="s">
        <v>2</v>
      </c>
      <c r="C72" s="1">
        <v>43927</v>
      </c>
      <c r="D72">
        <v>71</v>
      </c>
      <c r="E72" s="56">
        <v>1</v>
      </c>
      <c r="F72" s="56"/>
      <c r="G72" s="56" t="str">
        <f t="shared" si="1"/>
        <v>Masculino</v>
      </c>
      <c r="H72">
        <v>22</v>
      </c>
    </row>
    <row r="73" spans="1:8" x14ac:dyDescent="0.3">
      <c r="A73" t="str">
        <f>+IFERROR(VLOOKUP(B73,LOCALIZACION[[Departamento]:[Región COVID]],4,0),"No Informado")</f>
        <v>Región COVID 1</v>
      </c>
      <c r="B73" t="s">
        <v>2</v>
      </c>
      <c r="C73" s="1">
        <v>43927</v>
      </c>
      <c r="D73">
        <v>72</v>
      </c>
      <c r="E73" s="56">
        <v>1</v>
      </c>
      <c r="F73" s="56"/>
      <c r="G73" s="56" t="str">
        <f t="shared" si="1"/>
        <v>Masculino</v>
      </c>
      <c r="H73">
        <v>27</v>
      </c>
    </row>
    <row r="74" spans="1:8" x14ac:dyDescent="0.3">
      <c r="A74" t="str">
        <f>+IFERROR(VLOOKUP(B74,LOCALIZACION[[Departamento]:[Región COVID]],4,0),"No Informado")</f>
        <v>Región COVID 1</v>
      </c>
      <c r="B74" t="s">
        <v>2</v>
      </c>
      <c r="C74" s="1">
        <v>43927</v>
      </c>
      <c r="D74">
        <v>73</v>
      </c>
      <c r="E74" s="56"/>
      <c r="F74" s="56">
        <v>1</v>
      </c>
      <c r="G74" s="56" t="str">
        <f t="shared" si="1"/>
        <v>Femenino</v>
      </c>
      <c r="H74">
        <v>73</v>
      </c>
    </row>
    <row r="75" spans="1:8" x14ac:dyDescent="0.3">
      <c r="A75" t="str">
        <f>+IFERROR(VLOOKUP(B75,LOCALIZACION[[Departamento]:[Región COVID]],4,0),"No Informado")</f>
        <v>Región COVID 1</v>
      </c>
      <c r="B75" t="s">
        <v>15</v>
      </c>
      <c r="C75" s="1">
        <v>43927</v>
      </c>
      <c r="D75">
        <v>74</v>
      </c>
      <c r="E75" s="56">
        <v>1</v>
      </c>
      <c r="F75" s="56"/>
      <c r="G75" s="56" t="str">
        <f t="shared" si="1"/>
        <v>Masculino</v>
      </c>
      <c r="H75">
        <v>76</v>
      </c>
    </row>
    <row r="76" spans="1:8" x14ac:dyDescent="0.3">
      <c r="A76" t="str">
        <f>+IFERROR(VLOOKUP(B76,LOCALIZACION[[Departamento]:[Región COVID]],4,0),"No Informado")</f>
        <v>Región COVID 4</v>
      </c>
      <c r="B76" t="s">
        <v>19</v>
      </c>
      <c r="C76" s="1">
        <v>43928</v>
      </c>
      <c r="D76">
        <v>75</v>
      </c>
      <c r="E76" s="56">
        <v>1</v>
      </c>
      <c r="F76" s="56"/>
      <c r="G76" s="56" t="str">
        <f t="shared" si="1"/>
        <v>Masculino</v>
      </c>
      <c r="H76">
        <v>37</v>
      </c>
    </row>
    <row r="77" spans="1:8" x14ac:dyDescent="0.3">
      <c r="A77" t="str">
        <f>+IFERROR(VLOOKUP(B77,LOCALIZACION[[Departamento]:[Región COVID]],4,0),"No Informado")</f>
        <v>Región COVID 1</v>
      </c>
      <c r="B77" t="s">
        <v>15</v>
      </c>
      <c r="C77" s="1">
        <v>43928</v>
      </c>
      <c r="D77">
        <v>76</v>
      </c>
      <c r="E77" s="56"/>
      <c r="F77" s="56">
        <v>1</v>
      </c>
      <c r="G77" s="56" t="str">
        <f t="shared" si="1"/>
        <v>Femenino</v>
      </c>
      <c r="H77">
        <v>59</v>
      </c>
    </row>
    <row r="78" spans="1:8" x14ac:dyDescent="0.3">
      <c r="A78" t="str">
        <f>+IFERROR(VLOOKUP(B78,LOCALIZACION[[Departamento]:[Región COVID]],4,0),"No Informado")</f>
        <v>Región COVID 1</v>
      </c>
      <c r="B78" t="s">
        <v>6</v>
      </c>
      <c r="C78" s="1">
        <v>43928</v>
      </c>
      <c r="D78">
        <v>77</v>
      </c>
      <c r="E78" s="56">
        <v>1</v>
      </c>
      <c r="F78" s="56"/>
      <c r="G78" s="56" t="str">
        <f t="shared" si="1"/>
        <v>Masculino</v>
      </c>
      <c r="H78">
        <v>77</v>
      </c>
    </row>
    <row r="79" spans="1:8" x14ac:dyDescent="0.3">
      <c r="A79" t="str">
        <f>+IFERROR(VLOOKUP(B79,LOCALIZACION[[Departamento]:[Región COVID]],4,0),"No Informado")</f>
        <v>Región COVID 2</v>
      </c>
      <c r="B79" t="s">
        <v>12</v>
      </c>
      <c r="C79" s="1">
        <v>43928</v>
      </c>
      <c r="D79">
        <v>78</v>
      </c>
      <c r="E79" s="56">
        <v>1</v>
      </c>
      <c r="F79" s="56"/>
      <c r="G79" s="56" t="str">
        <f t="shared" si="1"/>
        <v>Masculino</v>
      </c>
      <c r="H79">
        <v>59</v>
      </c>
    </row>
    <row r="80" spans="1:8" x14ac:dyDescent="0.3">
      <c r="A80" t="str">
        <f>+IFERROR(VLOOKUP(B80,LOCALIZACION[[Departamento]:[Región COVID]],4,0),"No Informado")</f>
        <v>Región COVID 1</v>
      </c>
      <c r="B80" t="s">
        <v>6</v>
      </c>
      <c r="C80" s="1">
        <v>43928</v>
      </c>
      <c r="D80">
        <v>79</v>
      </c>
      <c r="E80" s="56">
        <v>1</v>
      </c>
      <c r="F80" s="56"/>
      <c r="G80" s="56" t="str">
        <f t="shared" si="1"/>
        <v>Masculino</v>
      </c>
      <c r="H80">
        <v>50</v>
      </c>
    </row>
    <row r="81" spans="1:8" x14ac:dyDescent="0.3">
      <c r="A81" t="str">
        <f>+IFERROR(VLOOKUP(B81,LOCALIZACION[[Departamento]:[Región COVID]],4,0),"No Informado")</f>
        <v>Región COVID 3</v>
      </c>
      <c r="B81" t="s">
        <v>8</v>
      </c>
      <c r="C81" s="1">
        <v>43928</v>
      </c>
      <c r="D81">
        <v>80</v>
      </c>
      <c r="E81" s="56"/>
      <c r="F81" s="56">
        <v>1</v>
      </c>
      <c r="G81" s="56" t="str">
        <f t="shared" si="1"/>
        <v>Femenino</v>
      </c>
      <c r="H81">
        <v>42</v>
      </c>
    </row>
    <row r="82" spans="1:8" x14ac:dyDescent="0.3">
      <c r="A82" t="str">
        <f>+IFERROR(VLOOKUP(B82,LOCALIZACION[[Departamento]:[Región COVID]],4,0),"No Informado")</f>
        <v>No Informado</v>
      </c>
      <c r="B82" t="s">
        <v>885</v>
      </c>
      <c r="C82" s="1">
        <v>43929</v>
      </c>
      <c r="D82">
        <v>81</v>
      </c>
      <c r="E82" s="56"/>
      <c r="F82" s="56">
        <v>1</v>
      </c>
      <c r="G82" s="56" t="str">
        <f t="shared" si="1"/>
        <v>Femenino</v>
      </c>
      <c r="H82">
        <v>27</v>
      </c>
    </row>
    <row r="83" spans="1:8" x14ac:dyDescent="0.3">
      <c r="A83" t="str">
        <f>+IFERROR(VLOOKUP(B83,LOCALIZACION[[Departamento]:[Región COVID]],4,0),"No Informado")</f>
        <v>No Informado</v>
      </c>
      <c r="B83" t="s">
        <v>885</v>
      </c>
      <c r="C83" s="1">
        <v>43929</v>
      </c>
      <c r="D83">
        <v>82</v>
      </c>
      <c r="E83" s="56"/>
      <c r="F83" s="56">
        <v>1</v>
      </c>
      <c r="G83" s="56" t="str">
        <f t="shared" si="1"/>
        <v>Femenino</v>
      </c>
      <c r="H83">
        <v>25</v>
      </c>
    </row>
    <row r="84" spans="1:8" x14ac:dyDescent="0.3">
      <c r="A84" t="str">
        <f>+IFERROR(VLOOKUP(B84,LOCALIZACION[[Departamento]:[Región COVID]],4,0),"No Informado")</f>
        <v>No Informado</v>
      </c>
      <c r="B84" t="s">
        <v>885</v>
      </c>
      <c r="C84" s="1">
        <v>43929</v>
      </c>
      <c r="D84">
        <v>83</v>
      </c>
      <c r="E84" s="56">
        <v>1</v>
      </c>
      <c r="F84" s="56"/>
      <c r="G84" s="56" t="str">
        <f t="shared" si="1"/>
        <v>Masculino</v>
      </c>
      <c r="H84">
        <v>40</v>
      </c>
    </row>
    <row r="85" spans="1:8" x14ac:dyDescent="0.3">
      <c r="A85" t="str">
        <f>+IFERROR(VLOOKUP(B85,LOCALIZACION[[Departamento]:[Región COVID]],4,0),"No Informado")</f>
        <v>No Informado</v>
      </c>
      <c r="B85" t="s">
        <v>885</v>
      </c>
      <c r="C85" s="1">
        <v>43929</v>
      </c>
      <c r="D85">
        <v>84</v>
      </c>
      <c r="E85" s="56">
        <v>1</v>
      </c>
      <c r="F85" s="56"/>
      <c r="G85" s="56" t="str">
        <f t="shared" si="1"/>
        <v>Masculino</v>
      </c>
      <c r="H85">
        <v>40</v>
      </c>
    </row>
    <row r="86" spans="1:8" x14ac:dyDescent="0.3">
      <c r="A86" t="str">
        <f>+IFERROR(VLOOKUP(B86,LOCALIZACION[[Departamento]:[Región COVID]],4,0),"No Informado")</f>
        <v>No Informado</v>
      </c>
      <c r="B86" t="s">
        <v>885</v>
      </c>
      <c r="C86" s="1">
        <v>43929</v>
      </c>
      <c r="D86">
        <v>85</v>
      </c>
      <c r="E86" s="56">
        <v>1</v>
      </c>
      <c r="F86" s="56"/>
      <c r="G86" s="56" t="str">
        <f t="shared" si="1"/>
        <v>Masculino</v>
      </c>
      <c r="H86">
        <v>29</v>
      </c>
    </row>
    <row r="87" spans="1:8" x14ac:dyDescent="0.3">
      <c r="A87" t="str">
        <f>+IFERROR(VLOOKUP(B87,LOCALIZACION[[Departamento]:[Región COVID]],4,0),"No Informado")</f>
        <v>No Informado</v>
      </c>
      <c r="B87" t="s">
        <v>885</v>
      </c>
      <c r="C87" s="1">
        <v>43929</v>
      </c>
      <c r="D87">
        <v>86</v>
      </c>
      <c r="E87" s="56"/>
      <c r="F87" s="56">
        <v>1</v>
      </c>
      <c r="G87" s="56" t="str">
        <f t="shared" si="1"/>
        <v>Femenino</v>
      </c>
      <c r="H87">
        <v>27</v>
      </c>
    </row>
    <row r="88" spans="1:8" x14ac:dyDescent="0.3">
      <c r="A88" t="str">
        <f>+IFERROR(VLOOKUP(B88,LOCALIZACION[[Departamento]:[Región COVID]],4,0),"No Informado")</f>
        <v>No Informado</v>
      </c>
      <c r="B88" t="s">
        <v>885</v>
      </c>
      <c r="C88" s="1">
        <v>43929</v>
      </c>
      <c r="D88">
        <v>87</v>
      </c>
      <c r="E88" s="56">
        <v>1</v>
      </c>
      <c r="F88" s="56"/>
      <c r="G88" s="56" t="str">
        <f t="shared" si="1"/>
        <v>Masculino</v>
      </c>
      <c r="H88">
        <v>31</v>
      </c>
    </row>
    <row r="89" spans="1:8" x14ac:dyDescent="0.3">
      <c r="A89" t="str">
        <f>+IFERROR(VLOOKUP(B89,LOCALIZACION[[Departamento]:[Región COVID]],4,0),"No Informado")</f>
        <v>No Informado</v>
      </c>
      <c r="B89" t="s">
        <v>885</v>
      </c>
      <c r="C89" s="1">
        <v>43930</v>
      </c>
      <c r="D89">
        <v>88</v>
      </c>
      <c r="E89" s="56">
        <v>1</v>
      </c>
      <c r="F89" s="56"/>
      <c r="G89" s="56" t="str">
        <f t="shared" si="1"/>
        <v>Masculino</v>
      </c>
      <c r="H89">
        <v>36</v>
      </c>
    </row>
    <row r="90" spans="1:8" x14ac:dyDescent="0.3">
      <c r="A90" t="str">
        <f>+IFERROR(VLOOKUP(B90,LOCALIZACION[[Departamento]:[Región COVID]],4,0),"No Informado")</f>
        <v>No Informado</v>
      </c>
      <c r="B90" t="s">
        <v>885</v>
      </c>
      <c r="C90" s="1">
        <v>43930</v>
      </c>
      <c r="D90">
        <v>89</v>
      </c>
      <c r="E90" s="56">
        <v>1</v>
      </c>
      <c r="F90" s="56"/>
      <c r="G90" s="56" t="str">
        <f t="shared" si="1"/>
        <v>Masculino</v>
      </c>
      <c r="H90">
        <v>29</v>
      </c>
    </row>
    <row r="91" spans="1:8" x14ac:dyDescent="0.3">
      <c r="A91" t="str">
        <f>+IFERROR(VLOOKUP(B91,LOCALIZACION[[Departamento]:[Región COVID]],4,0),"No Informado")</f>
        <v>No Informado</v>
      </c>
      <c r="B91" t="s">
        <v>885</v>
      </c>
      <c r="C91" s="1">
        <v>43930</v>
      </c>
      <c r="D91">
        <v>90</v>
      </c>
      <c r="E91" s="56"/>
      <c r="F91" s="56">
        <v>1</v>
      </c>
      <c r="G91" s="56" t="str">
        <f t="shared" si="1"/>
        <v>Femenino</v>
      </c>
      <c r="H91">
        <v>34</v>
      </c>
    </row>
    <row r="92" spans="1:8" x14ac:dyDescent="0.3">
      <c r="A92" t="str">
        <f>+IFERROR(VLOOKUP(B92,LOCALIZACION[[Departamento]:[Región COVID]],4,0),"No Informado")</f>
        <v>No Informado</v>
      </c>
      <c r="B92" t="s">
        <v>885</v>
      </c>
      <c r="C92" s="1">
        <v>43930</v>
      </c>
      <c r="D92">
        <v>91</v>
      </c>
      <c r="E92" s="56"/>
      <c r="F92" s="56">
        <v>1</v>
      </c>
      <c r="G92" s="56" t="str">
        <f t="shared" si="1"/>
        <v>Femenino</v>
      </c>
      <c r="H92">
        <v>48</v>
      </c>
    </row>
    <row r="93" spans="1:8" x14ac:dyDescent="0.3">
      <c r="A93" t="str">
        <f>+IFERROR(VLOOKUP(B93,LOCALIZACION[[Departamento]:[Región COVID]],4,0),"No Informado")</f>
        <v>No Informado</v>
      </c>
      <c r="B93" t="s">
        <v>885</v>
      </c>
      <c r="C93" s="1">
        <v>43930</v>
      </c>
      <c r="D93">
        <v>92</v>
      </c>
      <c r="E93" s="56"/>
      <c r="F93" s="56">
        <v>1</v>
      </c>
      <c r="G93" s="56" t="str">
        <f t="shared" si="1"/>
        <v>Femenino</v>
      </c>
      <c r="H93">
        <v>32</v>
      </c>
    </row>
    <row r="94" spans="1:8" x14ac:dyDescent="0.3">
      <c r="A94" t="str">
        <f>+IFERROR(VLOOKUP(B94,LOCALIZACION[[Departamento]:[Región COVID]],4,0),"No Informado")</f>
        <v>No Informado</v>
      </c>
      <c r="B94" t="s">
        <v>885</v>
      </c>
      <c r="C94" s="1">
        <v>43930</v>
      </c>
      <c r="D94">
        <v>93</v>
      </c>
      <c r="E94" s="56"/>
      <c r="F94" s="56">
        <v>1</v>
      </c>
      <c r="G94" s="56" t="str">
        <f t="shared" si="1"/>
        <v>Femenino</v>
      </c>
      <c r="H94">
        <v>22</v>
      </c>
    </row>
    <row r="95" spans="1:8" x14ac:dyDescent="0.3">
      <c r="A95" t="str">
        <f>+IFERROR(VLOOKUP(B95,LOCALIZACION[[Departamento]:[Región COVID]],4,0),"No Informado")</f>
        <v>No Informado</v>
      </c>
      <c r="B95" t="s">
        <v>885</v>
      </c>
      <c r="C95" s="1">
        <v>43930</v>
      </c>
      <c r="D95">
        <v>94</v>
      </c>
      <c r="E95" s="56"/>
      <c r="F95" s="56">
        <v>1</v>
      </c>
      <c r="G95" s="56" t="str">
        <f t="shared" si="1"/>
        <v>Femenino</v>
      </c>
      <c r="H95">
        <v>42</v>
      </c>
    </row>
    <row r="96" spans="1:8" x14ac:dyDescent="0.3">
      <c r="A96" t="str">
        <f>+IFERROR(VLOOKUP(B96,LOCALIZACION[[Departamento]:[Región COVID]],4,0),"No Informado")</f>
        <v>No Informado</v>
      </c>
      <c r="B96" t="s">
        <v>885</v>
      </c>
      <c r="C96" s="1">
        <v>43930</v>
      </c>
      <c r="D96">
        <v>95</v>
      </c>
      <c r="E96" s="56">
        <v>1</v>
      </c>
      <c r="F96" s="56"/>
      <c r="G96" s="56" t="str">
        <f t="shared" si="1"/>
        <v>Masculino</v>
      </c>
      <c r="H96">
        <v>48</v>
      </c>
    </row>
    <row r="97" spans="1:8" x14ac:dyDescent="0.3">
      <c r="A97" t="str">
        <f>+IFERROR(VLOOKUP(B97,LOCALIZACION[[Departamento]:[Región COVID]],4,0),"No Informado")</f>
        <v>No Informado</v>
      </c>
      <c r="B97" t="s">
        <v>885</v>
      </c>
      <c r="C97" s="1">
        <v>43930</v>
      </c>
      <c r="D97">
        <v>96</v>
      </c>
      <c r="E97" s="56"/>
      <c r="F97" s="56">
        <v>1</v>
      </c>
      <c r="G97" s="56" t="str">
        <f t="shared" si="1"/>
        <v>Femenino</v>
      </c>
      <c r="H97">
        <v>23</v>
      </c>
    </row>
    <row r="98" spans="1:8" x14ac:dyDescent="0.3">
      <c r="A98" t="str">
        <f>+IFERROR(VLOOKUP(B98,LOCALIZACION[[Departamento]:[Región COVID]],4,0),"No Informado")</f>
        <v>No Informado</v>
      </c>
      <c r="B98" t="s">
        <v>885</v>
      </c>
      <c r="C98" s="1">
        <v>43930</v>
      </c>
      <c r="D98">
        <v>97</v>
      </c>
      <c r="E98" s="56"/>
      <c r="F98" s="56">
        <v>1</v>
      </c>
      <c r="G98" s="56" t="str">
        <f t="shared" si="1"/>
        <v>Femenino</v>
      </c>
      <c r="H98">
        <v>36</v>
      </c>
    </row>
    <row r="99" spans="1:8" x14ac:dyDescent="0.3">
      <c r="A99" t="str">
        <f>+IFERROR(VLOOKUP(B99,LOCALIZACION[[Departamento]:[Región COVID]],4,0),"No Informado")</f>
        <v>No Informado</v>
      </c>
      <c r="B99" t="s">
        <v>885</v>
      </c>
      <c r="C99" s="1">
        <v>43930</v>
      </c>
      <c r="D99">
        <v>98</v>
      </c>
      <c r="E99" s="56"/>
      <c r="F99" s="56">
        <v>1</v>
      </c>
      <c r="G99" s="56" t="str">
        <f t="shared" si="1"/>
        <v>Femenino</v>
      </c>
      <c r="H99">
        <v>53</v>
      </c>
    </row>
    <row r="100" spans="1:8" x14ac:dyDescent="0.3">
      <c r="A100" t="str">
        <f>+IFERROR(VLOOKUP(B100,LOCALIZACION[[Departamento]:[Región COVID]],4,0),"No Informado")</f>
        <v>No Informado</v>
      </c>
      <c r="B100" t="s">
        <v>885</v>
      </c>
      <c r="C100" s="1">
        <v>43930</v>
      </c>
      <c r="D100">
        <v>99</v>
      </c>
      <c r="E100" s="56"/>
      <c r="F100" s="56">
        <v>1</v>
      </c>
      <c r="G100" s="56" t="str">
        <f t="shared" si="1"/>
        <v>Femenino</v>
      </c>
      <c r="H100">
        <v>42</v>
      </c>
    </row>
    <row r="101" spans="1:8" x14ac:dyDescent="0.3">
      <c r="A101" t="str">
        <f>+IFERROR(VLOOKUP(B101,LOCALIZACION[[Departamento]:[Región COVID]],4,0),"No Informado")</f>
        <v>No Informado</v>
      </c>
      <c r="B101" t="s">
        <v>885</v>
      </c>
      <c r="C101" s="1">
        <v>43930</v>
      </c>
      <c r="D101">
        <v>100</v>
      </c>
      <c r="E101" s="56"/>
      <c r="F101" s="56">
        <v>1</v>
      </c>
      <c r="G101" s="56" t="str">
        <f t="shared" si="1"/>
        <v>Femenino</v>
      </c>
      <c r="H101">
        <v>60</v>
      </c>
    </row>
    <row r="102" spans="1:8" x14ac:dyDescent="0.3">
      <c r="A102" t="str">
        <f>+IFERROR(VLOOKUP(B102,LOCALIZACION[[Departamento]:[Región COVID]],4,0),"No Informado")</f>
        <v>No Informado</v>
      </c>
      <c r="B102" t="s">
        <v>885</v>
      </c>
      <c r="C102" s="1">
        <v>43930</v>
      </c>
      <c r="D102">
        <v>101</v>
      </c>
      <c r="E102" s="56"/>
      <c r="F102" s="56">
        <v>1</v>
      </c>
      <c r="G102" s="56" t="str">
        <f t="shared" si="1"/>
        <v>Femenino</v>
      </c>
      <c r="H102">
        <v>90</v>
      </c>
    </row>
    <row r="103" spans="1:8" x14ac:dyDescent="0.3">
      <c r="A103" t="str">
        <f>+IFERROR(VLOOKUP(B103,LOCALIZACION[[Departamento]:[Región COVID]],4,0),"No Informado")</f>
        <v>No Informado</v>
      </c>
      <c r="B103" t="s">
        <v>885</v>
      </c>
      <c r="C103" s="1">
        <v>43930</v>
      </c>
      <c r="D103">
        <v>102</v>
      </c>
      <c r="E103" s="56"/>
      <c r="F103" s="56">
        <v>1</v>
      </c>
      <c r="G103" s="56" t="str">
        <f t="shared" si="1"/>
        <v>Femenino</v>
      </c>
      <c r="H103">
        <v>16</v>
      </c>
    </row>
    <row r="104" spans="1:8" x14ac:dyDescent="0.3">
      <c r="A104" t="str">
        <f>+IFERROR(VLOOKUP(B104,LOCALIZACION[[Departamento]:[Región COVID]],4,0),"No Informado")</f>
        <v>No Informado</v>
      </c>
      <c r="B104" t="s">
        <v>885</v>
      </c>
      <c r="C104" s="1">
        <v>43930</v>
      </c>
      <c r="D104">
        <v>103</v>
      </c>
      <c r="E104" s="56"/>
      <c r="F104" s="56">
        <v>1</v>
      </c>
      <c r="G104" s="56" t="str">
        <f t="shared" si="1"/>
        <v>Femenino</v>
      </c>
      <c r="H104">
        <v>42</v>
      </c>
    </row>
    <row r="105" spans="1:8" x14ac:dyDescent="0.3">
      <c r="A105" t="str">
        <f>+IFERROR(VLOOKUP(B105,LOCALIZACION[[Departamento]:[Región COVID]],4,0),"No Informado")</f>
        <v>No Informado</v>
      </c>
      <c r="B105" t="s">
        <v>885</v>
      </c>
      <c r="C105" s="1">
        <v>43930</v>
      </c>
      <c r="D105">
        <v>104</v>
      </c>
      <c r="E105" s="56"/>
      <c r="F105" s="56">
        <v>1</v>
      </c>
      <c r="G105" s="56" t="str">
        <f t="shared" si="1"/>
        <v>Femenino</v>
      </c>
      <c r="H105">
        <v>37</v>
      </c>
    </row>
    <row r="106" spans="1:8" x14ac:dyDescent="0.3">
      <c r="A106" t="str">
        <f>+IFERROR(VLOOKUP(B106,LOCALIZACION[[Departamento]:[Región COVID]],4,0),"No Informado")</f>
        <v>No Informado</v>
      </c>
      <c r="B106" t="s">
        <v>885</v>
      </c>
      <c r="C106" s="1">
        <v>43930</v>
      </c>
      <c r="D106">
        <v>105</v>
      </c>
      <c r="E106" s="56"/>
      <c r="F106" s="56">
        <v>1</v>
      </c>
      <c r="G106" s="56" t="str">
        <f t="shared" si="1"/>
        <v>Femenino</v>
      </c>
      <c r="H106">
        <v>21</v>
      </c>
    </row>
    <row r="107" spans="1:8" x14ac:dyDescent="0.3">
      <c r="A107" t="str">
        <f>+IFERROR(VLOOKUP(B107,LOCALIZACION[[Departamento]:[Región COVID]],4,0),"No Informado")</f>
        <v>No Informado</v>
      </c>
      <c r="B107" t="s">
        <v>885</v>
      </c>
      <c r="C107" s="1">
        <v>43930</v>
      </c>
      <c r="D107">
        <v>106</v>
      </c>
      <c r="E107" s="56"/>
      <c r="F107" s="56">
        <v>1</v>
      </c>
      <c r="G107" s="56" t="str">
        <f t="shared" si="1"/>
        <v>Femenino</v>
      </c>
      <c r="H107">
        <v>19</v>
      </c>
    </row>
    <row r="108" spans="1:8" x14ac:dyDescent="0.3">
      <c r="A108" t="str">
        <f>+IFERROR(VLOOKUP(B108,LOCALIZACION[[Departamento]:[Región COVID]],4,0),"No Informado")</f>
        <v>No Informado</v>
      </c>
      <c r="B108" t="s">
        <v>885</v>
      </c>
      <c r="C108" s="1">
        <v>43930</v>
      </c>
      <c r="D108">
        <v>107</v>
      </c>
      <c r="E108" s="56"/>
      <c r="F108" s="56">
        <v>1</v>
      </c>
      <c r="G108" s="56" t="str">
        <f t="shared" si="1"/>
        <v>Femenino</v>
      </c>
      <c r="H108">
        <v>43</v>
      </c>
    </row>
    <row r="109" spans="1:8" x14ac:dyDescent="0.3">
      <c r="A109" t="str">
        <f>+IFERROR(VLOOKUP(B109,LOCALIZACION[[Departamento]:[Región COVID]],4,0),"No Informado")</f>
        <v>No Informado</v>
      </c>
      <c r="B109" t="s">
        <v>885</v>
      </c>
      <c r="C109" s="1">
        <v>43930</v>
      </c>
      <c r="D109">
        <v>108</v>
      </c>
      <c r="E109" s="56"/>
      <c r="F109" s="56">
        <v>1</v>
      </c>
      <c r="G109" s="56" t="str">
        <f t="shared" si="1"/>
        <v>Femenino</v>
      </c>
      <c r="H109">
        <v>43</v>
      </c>
    </row>
    <row r="110" spans="1:8" x14ac:dyDescent="0.3">
      <c r="A110" t="str">
        <f>+IFERROR(VLOOKUP(B110,LOCALIZACION[[Departamento]:[Región COVID]],4,0),"No Informado")</f>
        <v>No Informado</v>
      </c>
      <c r="B110" t="s">
        <v>885</v>
      </c>
      <c r="C110" s="1">
        <v>43930</v>
      </c>
      <c r="D110">
        <v>109</v>
      </c>
      <c r="E110" s="56"/>
      <c r="F110" s="56">
        <v>1</v>
      </c>
      <c r="G110" s="56" t="str">
        <f t="shared" si="1"/>
        <v>Femenino</v>
      </c>
      <c r="H110">
        <v>34</v>
      </c>
    </row>
    <row r="111" spans="1:8" x14ac:dyDescent="0.3">
      <c r="A111" t="str">
        <f>+IFERROR(VLOOKUP(B111,LOCALIZACION[[Departamento]:[Región COVID]],4,0),"No Informado")</f>
        <v>No Informado</v>
      </c>
      <c r="B111" t="s">
        <v>885</v>
      </c>
      <c r="C111" s="1">
        <v>43930</v>
      </c>
      <c r="D111">
        <v>110</v>
      </c>
      <c r="E111" s="56"/>
      <c r="F111" s="56">
        <v>1</v>
      </c>
      <c r="G111" s="56" t="str">
        <f t="shared" si="1"/>
        <v>Femenino</v>
      </c>
      <c r="H111">
        <v>25</v>
      </c>
    </row>
    <row r="112" spans="1:8" x14ac:dyDescent="0.3">
      <c r="A112" t="str">
        <f>+IFERROR(VLOOKUP(B112,LOCALIZACION[[Departamento]:[Región COVID]],4,0),"No Informado")</f>
        <v>No Informado</v>
      </c>
      <c r="B112" t="s">
        <v>885</v>
      </c>
      <c r="C112" s="1">
        <v>43930</v>
      </c>
      <c r="D112">
        <v>111</v>
      </c>
      <c r="E112" s="56"/>
      <c r="F112" s="56">
        <v>1</v>
      </c>
      <c r="G112" s="56" t="str">
        <f t="shared" si="1"/>
        <v>Femenino</v>
      </c>
      <c r="H112">
        <v>30</v>
      </c>
    </row>
    <row r="113" spans="1:8" x14ac:dyDescent="0.3">
      <c r="A113" t="str">
        <f>+IFERROR(VLOOKUP(B113,LOCALIZACION[[Departamento]:[Región COVID]],4,0),"No Informado")</f>
        <v>No Informado</v>
      </c>
      <c r="B113" t="s">
        <v>885</v>
      </c>
      <c r="C113" s="1">
        <v>43930</v>
      </c>
      <c r="D113">
        <v>112</v>
      </c>
      <c r="E113" s="56"/>
      <c r="F113" s="56">
        <v>1</v>
      </c>
      <c r="G113" s="56" t="str">
        <f t="shared" si="1"/>
        <v>Femenino</v>
      </c>
      <c r="H113">
        <v>33</v>
      </c>
    </row>
    <row r="114" spans="1:8" x14ac:dyDescent="0.3">
      <c r="A114" t="str">
        <f>+IFERROR(VLOOKUP(B114,LOCALIZACION[[Departamento]:[Región COVID]],4,0),"No Informado")</f>
        <v>No Informado</v>
      </c>
      <c r="B114" t="s">
        <v>885</v>
      </c>
      <c r="C114" s="1">
        <v>43930</v>
      </c>
      <c r="D114">
        <v>113</v>
      </c>
      <c r="E114" s="56"/>
      <c r="F114" s="56">
        <v>1</v>
      </c>
      <c r="G114" s="56" t="str">
        <f t="shared" si="1"/>
        <v>Femenino</v>
      </c>
      <c r="H114">
        <v>40</v>
      </c>
    </row>
    <row r="115" spans="1:8" x14ac:dyDescent="0.3">
      <c r="A115" t="str">
        <f>+IFERROR(VLOOKUP(B115,LOCALIZACION[[Departamento]:[Región COVID]],4,0),"No Informado")</f>
        <v>No Informado</v>
      </c>
      <c r="B115" t="s">
        <v>885</v>
      </c>
      <c r="C115" s="1">
        <v>43930</v>
      </c>
      <c r="D115">
        <v>114</v>
      </c>
      <c r="E115" s="56"/>
      <c r="F115" s="56">
        <v>1</v>
      </c>
      <c r="G115" s="56" t="str">
        <f t="shared" si="1"/>
        <v>Femenino</v>
      </c>
      <c r="H115">
        <v>20</v>
      </c>
    </row>
    <row r="116" spans="1:8" x14ac:dyDescent="0.3">
      <c r="A116" t="str">
        <f>+IFERROR(VLOOKUP(B116,LOCALIZACION[[Departamento]:[Región COVID]],4,0),"No Informado")</f>
        <v>No Informado</v>
      </c>
      <c r="B116" t="s">
        <v>885</v>
      </c>
      <c r="C116" s="1">
        <v>43930</v>
      </c>
      <c r="D116">
        <v>115</v>
      </c>
      <c r="E116" s="56">
        <v>1</v>
      </c>
      <c r="F116" s="56"/>
      <c r="G116" s="56" t="str">
        <f t="shared" si="1"/>
        <v>Masculino</v>
      </c>
      <c r="H116">
        <v>56</v>
      </c>
    </row>
    <row r="117" spans="1:8" x14ac:dyDescent="0.3">
      <c r="A117" t="str">
        <f>+IFERROR(VLOOKUP(B117,LOCALIZACION[[Departamento]:[Región COVID]],4,0),"No Informado")</f>
        <v>No Informado</v>
      </c>
      <c r="B117" t="s">
        <v>885</v>
      </c>
      <c r="C117" s="1">
        <v>43930</v>
      </c>
      <c r="D117">
        <v>116</v>
      </c>
      <c r="E117" s="56">
        <v>1</v>
      </c>
      <c r="F117" s="56"/>
      <c r="G117" s="56" t="str">
        <f t="shared" si="1"/>
        <v>Masculino</v>
      </c>
      <c r="H117">
        <v>47</v>
      </c>
    </row>
    <row r="118" spans="1:8" x14ac:dyDescent="0.3">
      <c r="A118" t="str">
        <f>+IFERROR(VLOOKUP(B118,LOCALIZACION[[Departamento]:[Región COVID]],4,0),"No Informado")</f>
        <v>No Informado</v>
      </c>
      <c r="B118" t="s">
        <v>885</v>
      </c>
      <c r="C118" s="1">
        <v>43930</v>
      </c>
      <c r="D118">
        <v>117</v>
      </c>
      <c r="E118" s="56">
        <v>1</v>
      </c>
      <c r="F118" s="56"/>
      <c r="G118" s="56" t="str">
        <f t="shared" si="1"/>
        <v>Masculino</v>
      </c>
      <c r="H118">
        <v>27</v>
      </c>
    </row>
    <row r="119" spans="1:8" x14ac:dyDescent="0.3">
      <c r="A119" t="str">
        <f>+IFERROR(VLOOKUP(B119,LOCALIZACION[[Departamento]:[Región COVID]],4,0),"No Informado")</f>
        <v>No Informado</v>
      </c>
      <c r="B119" t="s">
        <v>885</v>
      </c>
      <c r="C119" s="1">
        <v>43930</v>
      </c>
      <c r="D119">
        <v>118</v>
      </c>
      <c r="E119" s="56">
        <v>1</v>
      </c>
      <c r="F119" s="56"/>
      <c r="G119" s="56" t="str">
        <f t="shared" si="1"/>
        <v>Masculino</v>
      </c>
      <c r="H119">
        <v>24</v>
      </c>
    </row>
    <row r="120" spans="1:8" x14ac:dyDescent="0.3">
      <c r="A120" t="str">
        <f>+IFERROR(VLOOKUP(B120,LOCALIZACION[[Departamento]:[Región COVID]],4,0),"No Informado")</f>
        <v>No Informado</v>
      </c>
      <c r="B120" t="s">
        <v>885</v>
      </c>
      <c r="C120" s="1">
        <v>43930</v>
      </c>
      <c r="D120">
        <v>119</v>
      </c>
      <c r="E120" s="56">
        <v>1</v>
      </c>
      <c r="F120" s="56"/>
      <c r="G120" s="56" t="str">
        <f t="shared" si="1"/>
        <v>Masculino</v>
      </c>
      <c r="H120">
        <v>23</v>
      </c>
    </row>
    <row r="121" spans="1:8" x14ac:dyDescent="0.3">
      <c r="A121" t="str">
        <f>+IFERROR(VLOOKUP(B121,LOCALIZACION[[Departamento]:[Región COVID]],4,0),"No Informado")</f>
        <v>No Informado</v>
      </c>
      <c r="B121" t="s">
        <v>885</v>
      </c>
      <c r="C121" s="1">
        <v>43930</v>
      </c>
      <c r="D121">
        <v>120</v>
      </c>
      <c r="E121" s="56">
        <v>1</v>
      </c>
      <c r="F121" s="56"/>
      <c r="G121" s="56" t="str">
        <f t="shared" si="1"/>
        <v>Masculino</v>
      </c>
      <c r="H121">
        <v>32</v>
      </c>
    </row>
    <row r="122" spans="1:8" x14ac:dyDescent="0.3">
      <c r="A122" t="str">
        <f>+IFERROR(VLOOKUP(B122,LOCALIZACION[[Departamento]:[Región COVID]],4,0),"No Informado")</f>
        <v>No Informado</v>
      </c>
      <c r="B122" t="s">
        <v>885</v>
      </c>
      <c r="C122" s="1">
        <v>43930</v>
      </c>
      <c r="D122">
        <v>121</v>
      </c>
      <c r="E122" s="56">
        <v>1</v>
      </c>
      <c r="F122" s="56"/>
      <c r="G122" s="56" t="str">
        <f t="shared" si="1"/>
        <v>Masculino</v>
      </c>
      <c r="H122">
        <v>33</v>
      </c>
    </row>
    <row r="123" spans="1:8" x14ac:dyDescent="0.3">
      <c r="A123" t="str">
        <f>+IFERROR(VLOOKUP(B123,LOCALIZACION[[Departamento]:[Región COVID]],4,0),"No Informado")</f>
        <v>No Informado</v>
      </c>
      <c r="B123" t="s">
        <v>885</v>
      </c>
      <c r="C123" s="1">
        <v>43930</v>
      </c>
      <c r="D123">
        <v>122</v>
      </c>
      <c r="E123" s="56">
        <v>1</v>
      </c>
      <c r="F123" s="56"/>
      <c r="G123" s="56" t="str">
        <f t="shared" si="1"/>
        <v>Masculino</v>
      </c>
      <c r="H123">
        <v>84</v>
      </c>
    </row>
    <row r="124" spans="1:8" x14ac:dyDescent="0.3">
      <c r="A124" t="str">
        <f>+IFERROR(VLOOKUP(B124,LOCALIZACION[[Departamento]:[Región COVID]],4,0),"No Informado")</f>
        <v>No Informado</v>
      </c>
      <c r="B124" t="s">
        <v>885</v>
      </c>
      <c r="C124" s="1">
        <v>43930</v>
      </c>
      <c r="D124">
        <v>123</v>
      </c>
      <c r="E124" s="56">
        <v>1</v>
      </c>
      <c r="F124" s="56"/>
      <c r="G124" s="56" t="str">
        <f t="shared" si="1"/>
        <v>Masculino</v>
      </c>
      <c r="H124">
        <v>17</v>
      </c>
    </row>
    <row r="125" spans="1:8" x14ac:dyDescent="0.3">
      <c r="A125" t="str">
        <f>+IFERROR(VLOOKUP(B125,LOCALIZACION[[Departamento]:[Región COVID]],4,0),"No Informado")</f>
        <v>No Informado</v>
      </c>
      <c r="B125" t="s">
        <v>885</v>
      </c>
      <c r="C125" s="1">
        <v>43931</v>
      </c>
      <c r="D125">
        <v>124</v>
      </c>
      <c r="E125" s="56">
        <v>1</v>
      </c>
      <c r="F125" s="56"/>
      <c r="G125" s="56" t="str">
        <f t="shared" si="1"/>
        <v>Masculino</v>
      </c>
      <c r="H125">
        <v>46</v>
      </c>
    </row>
    <row r="126" spans="1:8" x14ac:dyDescent="0.3">
      <c r="A126" t="str">
        <f>+IFERROR(VLOOKUP(B126,LOCALIZACION[[Departamento]:[Región COVID]],4,0),"No Informado")</f>
        <v>No Informado</v>
      </c>
      <c r="B126" t="s">
        <v>885</v>
      </c>
      <c r="C126" s="1">
        <v>43931</v>
      </c>
      <c r="D126">
        <v>125</v>
      </c>
      <c r="E126" s="56">
        <v>1</v>
      </c>
      <c r="F126" s="56"/>
      <c r="G126" s="56" t="str">
        <f t="shared" si="1"/>
        <v>Masculino</v>
      </c>
      <c r="H126">
        <v>64</v>
      </c>
    </row>
    <row r="127" spans="1:8" x14ac:dyDescent="0.3">
      <c r="A127" t="str">
        <f>+IFERROR(VLOOKUP(B127,LOCALIZACION[[Departamento]:[Región COVID]],4,0),"No Informado")</f>
        <v>No Informado</v>
      </c>
      <c r="B127" t="s">
        <v>885</v>
      </c>
      <c r="C127" s="1">
        <v>43931</v>
      </c>
      <c r="D127">
        <v>126</v>
      </c>
      <c r="E127" s="56">
        <v>1</v>
      </c>
      <c r="F127" s="56"/>
      <c r="G127" s="56" t="str">
        <f t="shared" si="1"/>
        <v>Masculino</v>
      </c>
      <c r="H127">
        <v>47</v>
      </c>
    </row>
    <row r="128" spans="1:8" x14ac:dyDescent="0.3">
      <c r="A128" t="str">
        <f>+IFERROR(VLOOKUP(B128,LOCALIZACION[[Departamento]:[Región COVID]],4,0),"No Informado")</f>
        <v>No Informado</v>
      </c>
      <c r="B128" t="s">
        <v>885</v>
      </c>
      <c r="C128" s="1">
        <v>43931</v>
      </c>
      <c r="D128">
        <v>127</v>
      </c>
      <c r="E128" s="56"/>
      <c r="F128" s="56">
        <v>1</v>
      </c>
      <c r="G128" s="56" t="str">
        <f t="shared" si="1"/>
        <v>Femenino</v>
      </c>
      <c r="H128">
        <v>23</v>
      </c>
    </row>
    <row r="129" spans="1:8" x14ac:dyDescent="0.3">
      <c r="A129" t="str">
        <f>+IFERROR(VLOOKUP(B129,LOCALIZACION[[Departamento]:[Región COVID]],4,0),"No Informado")</f>
        <v>No Informado</v>
      </c>
      <c r="B129" t="s">
        <v>885</v>
      </c>
      <c r="C129" s="1">
        <v>43931</v>
      </c>
      <c r="D129">
        <v>128</v>
      </c>
      <c r="E129" s="56"/>
      <c r="F129" s="56">
        <v>1</v>
      </c>
      <c r="G129" s="56" t="str">
        <f t="shared" si="1"/>
        <v>Femenino</v>
      </c>
      <c r="H129">
        <v>26</v>
      </c>
    </row>
    <row r="130" spans="1:8" x14ac:dyDescent="0.3">
      <c r="A130" t="str">
        <f>+IFERROR(VLOOKUP(B130,LOCALIZACION[[Departamento]:[Región COVID]],4,0),"No Informado")</f>
        <v>No Informado</v>
      </c>
      <c r="B130" t="s">
        <v>885</v>
      </c>
      <c r="C130" s="1">
        <v>43931</v>
      </c>
      <c r="D130">
        <v>129</v>
      </c>
      <c r="E130" s="56"/>
      <c r="F130" s="56">
        <v>1</v>
      </c>
      <c r="G130" s="56" t="str">
        <f t="shared" ref="G130:G193" si="2">+IF(E130=1,"Masculino","Femenino")</f>
        <v>Femenino</v>
      </c>
      <c r="H130">
        <v>40</v>
      </c>
    </row>
    <row r="131" spans="1:8" x14ac:dyDescent="0.3">
      <c r="A131" t="str">
        <f>+IFERROR(VLOOKUP(B131,LOCALIZACION[[Departamento]:[Región COVID]],4,0),"No Informado")</f>
        <v>No Informado</v>
      </c>
      <c r="B131" t="s">
        <v>885</v>
      </c>
      <c r="C131" s="1">
        <v>43931</v>
      </c>
      <c r="D131">
        <v>130</v>
      </c>
      <c r="E131" s="56"/>
      <c r="F131" s="56">
        <v>1</v>
      </c>
      <c r="G131" s="56" t="str">
        <f t="shared" si="2"/>
        <v>Femenino</v>
      </c>
      <c r="H131">
        <v>41</v>
      </c>
    </row>
    <row r="132" spans="1:8" x14ac:dyDescent="0.3">
      <c r="A132" t="str">
        <f>+IFERROR(VLOOKUP(B132,LOCALIZACION[[Departamento]:[Región COVID]],4,0),"No Informado")</f>
        <v>No Informado</v>
      </c>
      <c r="B132" t="s">
        <v>885</v>
      </c>
      <c r="C132" s="1">
        <v>43931</v>
      </c>
      <c r="D132">
        <v>131</v>
      </c>
      <c r="E132" s="56"/>
      <c r="F132" s="56">
        <v>1</v>
      </c>
      <c r="G132" s="56" t="str">
        <f t="shared" si="2"/>
        <v>Femenino</v>
      </c>
      <c r="H132">
        <v>44</v>
      </c>
    </row>
    <row r="133" spans="1:8" x14ac:dyDescent="0.3">
      <c r="A133" t="str">
        <f>+IFERROR(VLOOKUP(B133,LOCALIZACION[[Departamento]:[Región COVID]],4,0),"No Informado")</f>
        <v>No Informado</v>
      </c>
      <c r="B133" t="s">
        <v>885</v>
      </c>
      <c r="C133" s="1">
        <v>43931</v>
      </c>
      <c r="D133">
        <v>132</v>
      </c>
      <c r="E133" s="56"/>
      <c r="F133" s="56">
        <v>1</v>
      </c>
      <c r="G133" s="56" t="str">
        <f t="shared" si="2"/>
        <v>Femenino</v>
      </c>
      <c r="H133">
        <v>50</v>
      </c>
    </row>
    <row r="134" spans="1:8" x14ac:dyDescent="0.3">
      <c r="A134" t="str">
        <f>+IFERROR(VLOOKUP(B134,LOCALIZACION[[Departamento]:[Región COVID]],4,0),"No Informado")</f>
        <v>No Informado</v>
      </c>
      <c r="B134" t="s">
        <v>885</v>
      </c>
      <c r="C134" s="1">
        <v>43931</v>
      </c>
      <c r="D134">
        <v>133</v>
      </c>
      <c r="E134" s="56">
        <v>1</v>
      </c>
      <c r="F134" s="56"/>
      <c r="G134" s="56" t="str">
        <f t="shared" si="2"/>
        <v>Masculino</v>
      </c>
      <c r="H134">
        <v>18</v>
      </c>
    </row>
    <row r="135" spans="1:8" x14ac:dyDescent="0.3">
      <c r="A135" t="str">
        <f>+IFERROR(VLOOKUP(B135,LOCALIZACION[[Departamento]:[Región COVID]],4,0),"No Informado")</f>
        <v>No Informado</v>
      </c>
      <c r="B135" t="s">
        <v>885</v>
      </c>
      <c r="C135" s="1">
        <v>43931</v>
      </c>
      <c r="D135">
        <v>134</v>
      </c>
      <c r="E135" s="56">
        <v>1</v>
      </c>
      <c r="F135" s="56"/>
      <c r="G135" s="56" t="str">
        <f t="shared" si="2"/>
        <v>Masculino</v>
      </c>
      <c r="H135">
        <v>27</v>
      </c>
    </row>
    <row r="136" spans="1:8" x14ac:dyDescent="0.3">
      <c r="A136" t="str">
        <f>+IFERROR(VLOOKUP(B136,LOCALIZACION[[Departamento]:[Región COVID]],4,0),"No Informado")</f>
        <v>No Informado</v>
      </c>
      <c r="B136" t="s">
        <v>885</v>
      </c>
      <c r="C136" s="1">
        <v>43931</v>
      </c>
      <c r="D136">
        <v>135</v>
      </c>
      <c r="E136" s="56">
        <v>1</v>
      </c>
      <c r="F136" s="56"/>
      <c r="G136" s="56" t="str">
        <f t="shared" si="2"/>
        <v>Masculino</v>
      </c>
      <c r="H136">
        <v>28</v>
      </c>
    </row>
    <row r="137" spans="1:8" x14ac:dyDescent="0.3">
      <c r="A137" t="str">
        <f>+IFERROR(VLOOKUP(B137,LOCALIZACION[[Departamento]:[Región COVID]],4,0),"No Informado")</f>
        <v>No Informado</v>
      </c>
      <c r="B137" t="s">
        <v>885</v>
      </c>
      <c r="C137" s="1">
        <v>43931</v>
      </c>
      <c r="D137">
        <v>136</v>
      </c>
      <c r="E137" s="56">
        <v>1</v>
      </c>
      <c r="F137" s="56"/>
      <c r="G137" s="56" t="str">
        <f t="shared" si="2"/>
        <v>Masculino</v>
      </c>
      <c r="H137">
        <v>32</v>
      </c>
    </row>
    <row r="138" spans="1:8" x14ac:dyDescent="0.3">
      <c r="A138" t="str">
        <f>+IFERROR(VLOOKUP(B138,LOCALIZACION[[Departamento]:[Región COVID]],4,0),"No Informado")</f>
        <v>No Informado</v>
      </c>
      <c r="B138" t="s">
        <v>885</v>
      </c>
      <c r="C138" s="1">
        <v>43931</v>
      </c>
      <c r="D138">
        <v>137</v>
      </c>
      <c r="E138" s="56">
        <v>1</v>
      </c>
      <c r="F138" s="56"/>
      <c r="G138" s="56" t="str">
        <f t="shared" si="2"/>
        <v>Masculino</v>
      </c>
      <c r="H138">
        <v>44</v>
      </c>
    </row>
    <row r="139" spans="1:8" x14ac:dyDescent="0.3">
      <c r="A139" t="str">
        <f>+IFERROR(VLOOKUP(B139,LOCALIZACION[[Departamento]:[Región COVID]],4,0),"No Informado")</f>
        <v>No Informado</v>
      </c>
      <c r="B139" t="s">
        <v>885</v>
      </c>
      <c r="C139" s="1">
        <v>43931</v>
      </c>
      <c r="D139">
        <v>138</v>
      </c>
      <c r="E139" s="56"/>
      <c r="F139" s="56">
        <v>1</v>
      </c>
      <c r="G139" s="56" t="str">
        <f t="shared" si="2"/>
        <v>Femenino</v>
      </c>
      <c r="H139">
        <v>34</v>
      </c>
    </row>
    <row r="140" spans="1:8" x14ac:dyDescent="0.3">
      <c r="A140" t="str">
        <f>+IFERROR(VLOOKUP(B140,LOCALIZACION[[Departamento]:[Región COVID]],4,0),"No Informado")</f>
        <v>No Informado</v>
      </c>
      <c r="B140" t="s">
        <v>885</v>
      </c>
      <c r="C140" s="1">
        <v>43931</v>
      </c>
      <c r="D140">
        <v>139</v>
      </c>
      <c r="E140" s="56">
        <v>1</v>
      </c>
      <c r="F140" s="56"/>
      <c r="G140" s="56" t="str">
        <f t="shared" si="2"/>
        <v>Masculino</v>
      </c>
      <c r="H140">
        <v>35</v>
      </c>
    </row>
    <row r="141" spans="1:8" x14ac:dyDescent="0.3">
      <c r="A141" t="str">
        <f>+IFERROR(VLOOKUP(B141,LOCALIZACION[[Departamento]:[Región COVID]],4,0),"No Informado")</f>
        <v>No Informado</v>
      </c>
      <c r="B141" t="s">
        <v>885</v>
      </c>
      <c r="C141" s="1">
        <v>43932</v>
      </c>
      <c r="D141">
        <v>140</v>
      </c>
      <c r="E141" s="56"/>
      <c r="F141" s="56">
        <v>1</v>
      </c>
      <c r="G141" s="56" t="str">
        <f t="shared" si="2"/>
        <v>Femenino</v>
      </c>
      <c r="H141">
        <v>17</v>
      </c>
    </row>
    <row r="142" spans="1:8" x14ac:dyDescent="0.3">
      <c r="A142" t="str">
        <f>+IFERROR(VLOOKUP(B142,LOCALIZACION[[Departamento]:[Región COVID]],4,0),"No Informado")</f>
        <v>No Informado</v>
      </c>
      <c r="B142" t="s">
        <v>885</v>
      </c>
      <c r="C142" s="1">
        <v>43932</v>
      </c>
      <c r="D142">
        <v>141</v>
      </c>
      <c r="E142" s="56"/>
      <c r="F142" s="56">
        <v>1</v>
      </c>
      <c r="G142" s="56" t="str">
        <f t="shared" si="2"/>
        <v>Femenino</v>
      </c>
      <c r="H142">
        <v>43</v>
      </c>
    </row>
    <row r="143" spans="1:8" x14ac:dyDescent="0.3">
      <c r="A143" t="str">
        <f>+IFERROR(VLOOKUP(B143,LOCALIZACION[[Departamento]:[Región COVID]],4,0),"No Informado")</f>
        <v>No Informado</v>
      </c>
      <c r="B143" t="s">
        <v>885</v>
      </c>
      <c r="C143" s="1">
        <v>43932</v>
      </c>
      <c r="D143">
        <v>142</v>
      </c>
      <c r="E143" s="56">
        <v>1</v>
      </c>
      <c r="F143" s="56"/>
      <c r="G143" s="56" t="str">
        <f t="shared" si="2"/>
        <v>Masculino</v>
      </c>
      <c r="H143">
        <v>31</v>
      </c>
    </row>
    <row r="144" spans="1:8" x14ac:dyDescent="0.3">
      <c r="A144" t="str">
        <f>+IFERROR(VLOOKUP(B144,LOCALIZACION[[Departamento]:[Región COVID]],4,0),"No Informado")</f>
        <v>No Informado</v>
      </c>
      <c r="B144" t="s">
        <v>885</v>
      </c>
      <c r="C144" s="1">
        <v>43932</v>
      </c>
      <c r="D144">
        <v>143</v>
      </c>
      <c r="E144" s="56"/>
      <c r="F144" s="56">
        <v>1</v>
      </c>
      <c r="G144" s="56" t="str">
        <f t="shared" si="2"/>
        <v>Femenino</v>
      </c>
      <c r="H144">
        <v>30</v>
      </c>
    </row>
    <row r="145" spans="1:8" x14ac:dyDescent="0.3">
      <c r="A145" t="str">
        <f>+IFERROR(VLOOKUP(B145,LOCALIZACION[[Departamento]:[Región COVID]],4,0),"No Informado")</f>
        <v>No Informado</v>
      </c>
      <c r="B145" t="s">
        <v>885</v>
      </c>
      <c r="C145" s="1">
        <v>43932</v>
      </c>
      <c r="D145">
        <v>144</v>
      </c>
      <c r="E145" s="56">
        <v>1</v>
      </c>
      <c r="F145" s="56"/>
      <c r="G145" s="56" t="str">
        <f t="shared" si="2"/>
        <v>Masculino</v>
      </c>
      <c r="H145">
        <v>23</v>
      </c>
    </row>
    <row r="146" spans="1:8" x14ac:dyDescent="0.3">
      <c r="A146" t="str">
        <f>+IFERROR(VLOOKUP(B146,LOCALIZACION[[Departamento]:[Región COVID]],4,0),"No Informado")</f>
        <v>No Informado</v>
      </c>
      <c r="B146" t="s">
        <v>885</v>
      </c>
      <c r="C146" s="1">
        <v>43932</v>
      </c>
      <c r="D146">
        <v>145</v>
      </c>
      <c r="E146" s="56">
        <v>1</v>
      </c>
      <c r="F146" s="56"/>
      <c r="G146" s="56" t="str">
        <f t="shared" si="2"/>
        <v>Masculino</v>
      </c>
      <c r="H146">
        <v>47</v>
      </c>
    </row>
    <row r="147" spans="1:8" x14ac:dyDescent="0.3">
      <c r="A147" t="str">
        <f>+IFERROR(VLOOKUP(B147,LOCALIZACION[[Departamento]:[Región COVID]],4,0),"No Informado")</f>
        <v>No Informado</v>
      </c>
      <c r="B147" t="s">
        <v>885</v>
      </c>
      <c r="C147" s="1">
        <v>43932</v>
      </c>
      <c r="D147">
        <v>146</v>
      </c>
      <c r="E147" s="56"/>
      <c r="F147" s="56">
        <v>1</v>
      </c>
      <c r="G147" s="56" t="str">
        <f t="shared" si="2"/>
        <v>Femenino</v>
      </c>
      <c r="H147">
        <v>34</v>
      </c>
    </row>
    <row r="148" spans="1:8" x14ac:dyDescent="0.3">
      <c r="A148" t="str">
        <f>+IFERROR(VLOOKUP(B148,LOCALIZACION[[Departamento]:[Región COVID]],4,0),"No Informado")</f>
        <v>No Informado</v>
      </c>
      <c r="B148" t="s">
        <v>885</v>
      </c>
      <c r="C148" s="1">
        <v>43932</v>
      </c>
      <c r="D148">
        <v>147</v>
      </c>
      <c r="E148" s="56">
        <v>1</v>
      </c>
      <c r="F148" s="56"/>
      <c r="G148" s="56" t="str">
        <f t="shared" si="2"/>
        <v>Masculino</v>
      </c>
      <c r="H148">
        <v>9</v>
      </c>
    </row>
    <row r="149" spans="1:8" x14ac:dyDescent="0.3">
      <c r="A149" t="str">
        <f>+IFERROR(VLOOKUP(B149,LOCALIZACION[[Departamento]:[Región COVID]],4,0),"No Informado")</f>
        <v>No Informado</v>
      </c>
      <c r="B149" t="s">
        <v>885</v>
      </c>
      <c r="C149" s="1">
        <v>43932</v>
      </c>
      <c r="D149">
        <v>148</v>
      </c>
      <c r="E149" s="56">
        <v>1</v>
      </c>
      <c r="F149" s="56"/>
      <c r="G149" s="56" t="str">
        <f t="shared" si="2"/>
        <v>Masculino</v>
      </c>
      <c r="H149">
        <v>25</v>
      </c>
    </row>
    <row r="150" spans="1:8" x14ac:dyDescent="0.3">
      <c r="A150" t="str">
        <f>+IFERROR(VLOOKUP(B150,LOCALIZACION[[Departamento]:[Región COVID]],4,0),"No Informado")</f>
        <v>No Informado</v>
      </c>
      <c r="B150" t="s">
        <v>885</v>
      </c>
      <c r="C150" s="1">
        <v>43932</v>
      </c>
      <c r="D150">
        <v>149</v>
      </c>
      <c r="E150" s="56">
        <v>1</v>
      </c>
      <c r="F150" s="56"/>
      <c r="G150" s="56" t="str">
        <f t="shared" si="2"/>
        <v>Masculino</v>
      </c>
      <c r="H150">
        <v>74</v>
      </c>
    </row>
    <row r="151" spans="1:8" x14ac:dyDescent="0.3">
      <c r="A151" t="str">
        <f>+IFERROR(VLOOKUP(B151,LOCALIZACION[[Departamento]:[Región COVID]],4,0),"No Informado")</f>
        <v>No Informado</v>
      </c>
      <c r="B151" t="s">
        <v>885</v>
      </c>
      <c r="C151" s="1">
        <v>43932</v>
      </c>
      <c r="D151">
        <v>150</v>
      </c>
      <c r="E151" s="56"/>
      <c r="F151" s="56">
        <v>1</v>
      </c>
      <c r="G151" s="56" t="str">
        <f t="shared" si="2"/>
        <v>Femenino</v>
      </c>
      <c r="H151">
        <v>56</v>
      </c>
    </row>
    <row r="152" spans="1:8" x14ac:dyDescent="0.3">
      <c r="A152" t="str">
        <f>+IFERROR(VLOOKUP(B152,LOCALIZACION[[Departamento]:[Región COVID]],4,0),"No Informado")</f>
        <v>No Informado</v>
      </c>
      <c r="B152" t="s">
        <v>885</v>
      </c>
      <c r="C152" s="1">
        <v>43932</v>
      </c>
      <c r="D152">
        <v>151</v>
      </c>
      <c r="E152" s="56"/>
      <c r="F152" s="56">
        <v>1</v>
      </c>
      <c r="G152" s="56" t="str">
        <f t="shared" si="2"/>
        <v>Femenino</v>
      </c>
      <c r="H152">
        <v>20</v>
      </c>
    </row>
    <row r="153" spans="1:8" x14ac:dyDescent="0.3">
      <c r="A153" t="str">
        <f>+IFERROR(VLOOKUP(B153,LOCALIZACION[[Departamento]:[Región COVID]],4,0),"No Informado")</f>
        <v>No Informado</v>
      </c>
      <c r="B153" t="s">
        <v>885</v>
      </c>
      <c r="C153" s="1">
        <v>43932</v>
      </c>
      <c r="D153">
        <v>152</v>
      </c>
      <c r="E153" s="56">
        <v>1</v>
      </c>
      <c r="F153" s="56"/>
      <c r="G153" s="56" t="str">
        <f t="shared" si="2"/>
        <v>Masculino</v>
      </c>
      <c r="H153">
        <v>13</v>
      </c>
    </row>
    <row r="154" spans="1:8" x14ac:dyDescent="0.3">
      <c r="A154" t="str">
        <f>+IFERROR(VLOOKUP(B154,LOCALIZACION[[Departamento]:[Región COVID]],4,0),"No Informado")</f>
        <v>No Informado</v>
      </c>
      <c r="B154" t="s">
        <v>885</v>
      </c>
      <c r="C154" s="1">
        <v>43932</v>
      </c>
      <c r="D154">
        <v>153</v>
      </c>
      <c r="E154" s="56">
        <v>1</v>
      </c>
      <c r="F154" s="56"/>
      <c r="G154" s="56" t="str">
        <f t="shared" si="2"/>
        <v>Masculino</v>
      </c>
      <c r="H154">
        <v>84</v>
      </c>
    </row>
    <row r="155" spans="1:8" x14ac:dyDescent="0.3">
      <c r="A155" t="str">
        <f>+IFERROR(VLOOKUP(B155,LOCALIZACION[[Departamento]:[Región COVID]],4,0),"No Informado")</f>
        <v>No Informado</v>
      </c>
      <c r="B155" t="s">
        <v>885</v>
      </c>
      <c r="C155" s="1">
        <v>43933</v>
      </c>
      <c r="D155">
        <v>154</v>
      </c>
      <c r="E155" s="56"/>
      <c r="F155" s="56"/>
      <c r="G155" s="56" t="str">
        <f t="shared" si="2"/>
        <v>Femenino</v>
      </c>
    </row>
    <row r="156" spans="1:8" x14ac:dyDescent="0.3">
      <c r="A156" t="str">
        <f>+IFERROR(VLOOKUP(B156,LOCALIZACION[[Departamento]:[Región COVID]],4,0),"No Informado")</f>
        <v>No Informado</v>
      </c>
      <c r="B156" t="s">
        <v>885</v>
      </c>
      <c r="C156" s="1">
        <v>43933</v>
      </c>
      <c r="D156">
        <v>155</v>
      </c>
      <c r="E156" s="56"/>
      <c r="F156" s="56"/>
      <c r="G156" s="56" t="str">
        <f t="shared" si="2"/>
        <v>Femenino</v>
      </c>
    </row>
    <row r="157" spans="1:8" x14ac:dyDescent="0.3">
      <c r="A157" t="str">
        <f>+IFERROR(VLOOKUP(B157,LOCALIZACION[[Departamento]:[Región COVID]],4,0),"No Informado")</f>
        <v>No Informado</v>
      </c>
      <c r="B157" t="s">
        <v>885</v>
      </c>
      <c r="C157" s="1">
        <v>43933</v>
      </c>
      <c r="D157">
        <v>156</v>
      </c>
      <c r="E157" s="56"/>
      <c r="F157" s="56"/>
      <c r="G157" s="56" t="str">
        <f t="shared" si="2"/>
        <v>Femenino</v>
      </c>
    </row>
    <row r="158" spans="1:8" x14ac:dyDescent="0.3">
      <c r="A158" t="str">
        <f>+IFERROR(VLOOKUP(B158,LOCALIZACION[[Departamento]:[Región COVID]],4,0),"No Informado")</f>
        <v>No Informado</v>
      </c>
      <c r="B158" t="s">
        <v>885</v>
      </c>
      <c r="C158" s="1">
        <v>43934</v>
      </c>
      <c r="D158">
        <v>157</v>
      </c>
      <c r="E158" s="56">
        <v>1</v>
      </c>
      <c r="F158" s="56"/>
      <c r="G158" s="56" t="str">
        <f t="shared" si="2"/>
        <v>Masculino</v>
      </c>
      <c r="H158">
        <v>31</v>
      </c>
    </row>
    <row r="159" spans="1:8" x14ac:dyDescent="0.3">
      <c r="A159" t="str">
        <f>+IFERROR(VLOOKUP(B159,LOCALIZACION[[Departamento]:[Región COVID]],4,0),"No Informado")</f>
        <v>No Informado</v>
      </c>
      <c r="B159" t="s">
        <v>885</v>
      </c>
      <c r="C159" s="1">
        <v>43934</v>
      </c>
      <c r="D159">
        <v>158</v>
      </c>
      <c r="E159" s="56">
        <v>1</v>
      </c>
      <c r="F159" s="56"/>
      <c r="G159" s="56" t="str">
        <f t="shared" si="2"/>
        <v>Masculino</v>
      </c>
      <c r="H159">
        <v>50</v>
      </c>
    </row>
    <row r="160" spans="1:8" x14ac:dyDescent="0.3">
      <c r="A160" t="str">
        <f>+IFERROR(VLOOKUP(B160,LOCALIZACION[[Departamento]:[Región COVID]],4,0),"No Informado")</f>
        <v>No Informado</v>
      </c>
      <c r="B160" t="s">
        <v>885</v>
      </c>
      <c r="C160" s="1">
        <v>43934</v>
      </c>
      <c r="D160">
        <v>159</v>
      </c>
      <c r="E160" s="56"/>
      <c r="F160" s="56">
        <v>1</v>
      </c>
      <c r="G160" s="56" t="str">
        <f t="shared" si="2"/>
        <v>Femenino</v>
      </c>
      <c r="H160">
        <v>24</v>
      </c>
    </row>
    <row r="161" spans="1:8" x14ac:dyDescent="0.3">
      <c r="A161" t="str">
        <f>+IFERROR(VLOOKUP(B161,LOCALIZACION[[Departamento]:[Región COVID]],4,0),"No Informado")</f>
        <v>No Informado</v>
      </c>
      <c r="B161" t="s">
        <v>885</v>
      </c>
      <c r="C161" s="1">
        <v>43934</v>
      </c>
      <c r="D161">
        <v>160</v>
      </c>
      <c r="E161" s="56">
        <v>1</v>
      </c>
      <c r="F161" s="56"/>
      <c r="G161" s="56" t="str">
        <f t="shared" si="2"/>
        <v>Masculino</v>
      </c>
      <c r="H161">
        <v>59</v>
      </c>
    </row>
    <row r="162" spans="1:8" x14ac:dyDescent="0.3">
      <c r="A162" t="str">
        <f>+IFERROR(VLOOKUP(B162,LOCALIZACION[[Departamento]:[Región COVID]],4,0),"No Informado")</f>
        <v>No Informado</v>
      </c>
      <c r="B162" t="s">
        <v>885</v>
      </c>
      <c r="C162" s="1">
        <v>43934</v>
      </c>
      <c r="D162">
        <v>161</v>
      </c>
      <c r="E162" s="56">
        <v>1</v>
      </c>
      <c r="F162" s="56"/>
      <c r="G162" s="56" t="str">
        <f t="shared" si="2"/>
        <v>Masculino</v>
      </c>
      <c r="H162">
        <v>20</v>
      </c>
    </row>
    <row r="163" spans="1:8" x14ac:dyDescent="0.3">
      <c r="A163" t="str">
        <f>+IFERROR(VLOOKUP(B163,LOCALIZACION[[Departamento]:[Región COVID]],4,0),"No Informado")</f>
        <v>No Informado</v>
      </c>
      <c r="B163" t="s">
        <v>885</v>
      </c>
      <c r="C163" s="1">
        <v>43934</v>
      </c>
      <c r="D163">
        <v>162</v>
      </c>
      <c r="E163" s="56">
        <v>1</v>
      </c>
      <c r="F163" s="56"/>
      <c r="G163" s="56" t="str">
        <f t="shared" si="2"/>
        <v>Masculino</v>
      </c>
      <c r="H163">
        <v>63</v>
      </c>
    </row>
    <row r="164" spans="1:8" x14ac:dyDescent="0.3">
      <c r="A164" t="str">
        <f>+IFERROR(VLOOKUP(B164,LOCALIZACION[[Departamento]:[Región COVID]],4,0),"No Informado")</f>
        <v>No Informado</v>
      </c>
      <c r="B164" t="s">
        <v>885</v>
      </c>
      <c r="C164" s="1">
        <v>43934</v>
      </c>
      <c r="D164">
        <v>163</v>
      </c>
      <c r="E164" s="56">
        <v>1</v>
      </c>
      <c r="F164" s="56"/>
      <c r="G164" s="56" t="str">
        <f t="shared" si="2"/>
        <v>Masculino</v>
      </c>
      <c r="H164">
        <v>79</v>
      </c>
    </row>
    <row r="165" spans="1:8" x14ac:dyDescent="0.3">
      <c r="A165" t="str">
        <f>+IFERROR(VLOOKUP(B165,LOCALIZACION[[Departamento]:[Región COVID]],4,0),"No Informado")</f>
        <v>No Informado</v>
      </c>
      <c r="B165" t="s">
        <v>885</v>
      </c>
      <c r="C165" s="1">
        <v>43934</v>
      </c>
      <c r="D165">
        <v>164</v>
      </c>
      <c r="E165" s="56">
        <v>1</v>
      </c>
      <c r="F165" s="56"/>
      <c r="G165" s="56" t="str">
        <f t="shared" si="2"/>
        <v>Masculino</v>
      </c>
      <c r="H165">
        <v>75</v>
      </c>
    </row>
    <row r="166" spans="1:8" x14ac:dyDescent="0.3">
      <c r="A166" t="str">
        <f>+IFERROR(VLOOKUP(B166,LOCALIZACION[[Departamento]:[Región COVID]],4,0),"No Informado")</f>
        <v>No Informado</v>
      </c>
      <c r="B166" t="s">
        <v>885</v>
      </c>
      <c r="C166" s="1">
        <v>43934</v>
      </c>
      <c r="D166">
        <v>165</v>
      </c>
      <c r="E166" s="56">
        <v>1</v>
      </c>
      <c r="F166" s="56"/>
      <c r="G166" s="56" t="str">
        <f t="shared" si="2"/>
        <v>Masculino</v>
      </c>
      <c r="H166">
        <v>58</v>
      </c>
    </row>
    <row r="167" spans="1:8" x14ac:dyDescent="0.3">
      <c r="A167" t="str">
        <f>+IFERROR(VLOOKUP(B167,LOCALIZACION[[Departamento]:[Región COVID]],4,0),"No Informado")</f>
        <v>No Informado</v>
      </c>
      <c r="B167" t="s">
        <v>885</v>
      </c>
      <c r="C167" s="1">
        <v>43934</v>
      </c>
      <c r="D167">
        <v>166</v>
      </c>
      <c r="E167" s="56">
        <v>1</v>
      </c>
      <c r="F167" s="56"/>
      <c r="G167" s="56" t="str">
        <f t="shared" si="2"/>
        <v>Masculino</v>
      </c>
      <c r="H167">
        <v>27</v>
      </c>
    </row>
    <row r="168" spans="1:8" x14ac:dyDescent="0.3">
      <c r="A168" t="str">
        <f>+IFERROR(VLOOKUP(B168,LOCALIZACION[[Departamento]:[Región COVID]],4,0),"No Informado")</f>
        <v>No Informado</v>
      </c>
      <c r="B168" t="s">
        <v>885</v>
      </c>
      <c r="C168" s="1">
        <v>43934</v>
      </c>
      <c r="D168">
        <v>167</v>
      </c>
      <c r="E168" s="56">
        <v>1</v>
      </c>
      <c r="F168" s="56"/>
      <c r="G168" s="56" t="str">
        <f t="shared" si="2"/>
        <v>Masculino</v>
      </c>
      <c r="H168">
        <v>38</v>
      </c>
    </row>
    <row r="169" spans="1:8" x14ac:dyDescent="0.3">
      <c r="A169" t="str">
        <f>+IFERROR(VLOOKUP(B169,LOCALIZACION[[Departamento]:[Región COVID]],4,0),"No Informado")</f>
        <v>No Informado</v>
      </c>
      <c r="B169" t="s">
        <v>885</v>
      </c>
      <c r="C169" s="1">
        <v>43935</v>
      </c>
      <c r="D169">
        <v>168</v>
      </c>
      <c r="E169" s="56"/>
      <c r="F169" s="56">
        <v>1</v>
      </c>
      <c r="G169" s="56" t="str">
        <f t="shared" si="2"/>
        <v>Femenino</v>
      </c>
      <c r="H169">
        <v>27</v>
      </c>
    </row>
    <row r="170" spans="1:8" x14ac:dyDescent="0.3">
      <c r="A170" t="str">
        <f>+IFERROR(VLOOKUP(B170,LOCALIZACION[[Departamento]:[Región COVID]],4,0),"No Informado")</f>
        <v>No Informado</v>
      </c>
      <c r="B170" t="s">
        <v>885</v>
      </c>
      <c r="C170" s="1">
        <v>43935</v>
      </c>
      <c r="D170">
        <v>169</v>
      </c>
      <c r="E170" s="56"/>
      <c r="F170" s="56">
        <v>1</v>
      </c>
      <c r="G170" s="56" t="str">
        <f t="shared" si="2"/>
        <v>Femenino</v>
      </c>
      <c r="H170">
        <v>38</v>
      </c>
    </row>
    <row r="171" spans="1:8" x14ac:dyDescent="0.3">
      <c r="A171" t="str">
        <f>+IFERROR(VLOOKUP(B171,LOCALIZACION[[Departamento]:[Región COVID]],4,0),"No Informado")</f>
        <v>No Informado</v>
      </c>
      <c r="B171" t="s">
        <v>885</v>
      </c>
      <c r="C171" s="1">
        <v>43935</v>
      </c>
      <c r="D171">
        <v>170</v>
      </c>
      <c r="E171" s="56"/>
      <c r="F171" s="56">
        <v>1</v>
      </c>
      <c r="G171" s="56" t="str">
        <f t="shared" si="2"/>
        <v>Femenino</v>
      </c>
      <c r="H171">
        <v>20</v>
      </c>
    </row>
    <row r="172" spans="1:8" x14ac:dyDescent="0.3">
      <c r="A172" t="str">
        <f>+IFERROR(VLOOKUP(B172,LOCALIZACION[[Departamento]:[Región COVID]],4,0),"No Informado")</f>
        <v>No Informado</v>
      </c>
      <c r="B172" t="s">
        <v>885</v>
      </c>
      <c r="C172" s="1">
        <v>43935</v>
      </c>
      <c r="D172">
        <v>171</v>
      </c>
      <c r="E172" s="56"/>
      <c r="F172" s="56">
        <v>1</v>
      </c>
      <c r="G172" s="56" t="str">
        <f t="shared" si="2"/>
        <v>Femenino</v>
      </c>
      <c r="H172">
        <v>31</v>
      </c>
    </row>
    <row r="173" spans="1:8" x14ac:dyDescent="0.3">
      <c r="A173" t="str">
        <f>+IFERROR(VLOOKUP(B173,LOCALIZACION[[Departamento]:[Región COVID]],4,0),"No Informado")</f>
        <v>No Informado</v>
      </c>
      <c r="B173" t="s">
        <v>885</v>
      </c>
      <c r="C173" s="1">
        <v>43935</v>
      </c>
      <c r="D173">
        <v>172</v>
      </c>
      <c r="E173" s="56"/>
      <c r="F173" s="56">
        <v>1</v>
      </c>
      <c r="G173" s="56" t="str">
        <f t="shared" si="2"/>
        <v>Femenino</v>
      </c>
      <c r="H173">
        <v>22</v>
      </c>
    </row>
    <row r="174" spans="1:8" x14ac:dyDescent="0.3">
      <c r="A174" t="str">
        <f>+IFERROR(VLOOKUP(B174,LOCALIZACION[[Departamento]:[Región COVID]],4,0),"No Informado")</f>
        <v>No Informado</v>
      </c>
      <c r="B174" t="s">
        <v>885</v>
      </c>
      <c r="C174" s="1">
        <v>43935</v>
      </c>
      <c r="D174">
        <v>173</v>
      </c>
      <c r="E174" s="56"/>
      <c r="F174" s="56">
        <v>1</v>
      </c>
      <c r="G174" s="56" t="str">
        <f t="shared" si="2"/>
        <v>Femenino</v>
      </c>
      <c r="H174">
        <v>32</v>
      </c>
    </row>
    <row r="175" spans="1:8" x14ac:dyDescent="0.3">
      <c r="A175" t="str">
        <f>+IFERROR(VLOOKUP(B175,LOCALIZACION[[Departamento]:[Región COVID]],4,0),"No Informado")</f>
        <v>No Informado</v>
      </c>
      <c r="B175" t="s">
        <v>885</v>
      </c>
      <c r="C175" s="1">
        <v>43935</v>
      </c>
      <c r="D175">
        <v>174</v>
      </c>
      <c r="E175" s="56">
        <v>1</v>
      </c>
      <c r="F175" s="56"/>
      <c r="G175" s="56" t="str">
        <f t="shared" si="2"/>
        <v>Masculino</v>
      </c>
      <c r="H175">
        <v>29</v>
      </c>
    </row>
    <row r="176" spans="1:8" x14ac:dyDescent="0.3">
      <c r="A176" t="str">
        <f>+IFERROR(VLOOKUP(B176,LOCALIZACION[[Departamento]:[Región COVID]],4,0),"No Informado")</f>
        <v>No Informado</v>
      </c>
      <c r="B176" t="s">
        <v>885</v>
      </c>
      <c r="C176" s="1">
        <v>43935</v>
      </c>
      <c r="D176">
        <v>175</v>
      </c>
      <c r="E176" s="56">
        <v>1</v>
      </c>
      <c r="F176" s="56"/>
      <c r="G176" s="56" t="str">
        <f t="shared" si="2"/>
        <v>Masculino</v>
      </c>
      <c r="H176">
        <v>30</v>
      </c>
    </row>
    <row r="177" spans="1:8" x14ac:dyDescent="0.3">
      <c r="A177" t="str">
        <f>+IFERROR(VLOOKUP(B177,LOCALIZACION[[Departamento]:[Región COVID]],4,0),"No Informado")</f>
        <v>No Informado</v>
      </c>
      <c r="B177" t="s">
        <v>885</v>
      </c>
      <c r="C177" s="1">
        <v>43935</v>
      </c>
      <c r="D177">
        <v>176</v>
      </c>
      <c r="E177" s="56">
        <v>1</v>
      </c>
      <c r="F177" s="56"/>
      <c r="G177" s="56" t="str">
        <f t="shared" si="2"/>
        <v>Masculino</v>
      </c>
      <c r="H177">
        <v>35</v>
      </c>
    </row>
    <row r="178" spans="1:8" x14ac:dyDescent="0.3">
      <c r="A178" t="str">
        <f>+IFERROR(VLOOKUP(B178,LOCALIZACION[[Departamento]:[Región COVID]],4,0),"No Informado")</f>
        <v>No Informado</v>
      </c>
      <c r="B178" t="s">
        <v>885</v>
      </c>
      <c r="C178" s="1">
        <v>43935</v>
      </c>
      <c r="D178">
        <v>177</v>
      </c>
      <c r="E178" s="56">
        <v>1</v>
      </c>
      <c r="F178" s="56"/>
      <c r="G178" s="56" t="str">
        <f t="shared" si="2"/>
        <v>Masculino</v>
      </c>
      <c r="H178">
        <v>35</v>
      </c>
    </row>
    <row r="179" spans="1:8" x14ac:dyDescent="0.3">
      <c r="A179" t="str">
        <f>+IFERROR(VLOOKUP(B179,LOCALIZACION[[Departamento]:[Región COVID]],4,0),"No Informado")</f>
        <v>No Informado</v>
      </c>
      <c r="B179" t="s">
        <v>885</v>
      </c>
      <c r="C179" s="1">
        <v>43935</v>
      </c>
      <c r="D179">
        <v>178</v>
      </c>
      <c r="E179" s="56">
        <v>1</v>
      </c>
      <c r="F179" s="56"/>
      <c r="G179" s="56" t="str">
        <f t="shared" si="2"/>
        <v>Masculino</v>
      </c>
      <c r="H179">
        <v>33</v>
      </c>
    </row>
    <row r="180" spans="1:8" x14ac:dyDescent="0.3">
      <c r="A180" t="str">
        <f>+IFERROR(VLOOKUP(B180,LOCALIZACION[[Departamento]:[Región COVID]],4,0),"No Informado")</f>
        <v>No Informado</v>
      </c>
      <c r="B180" t="s">
        <v>885</v>
      </c>
      <c r="C180" s="1">
        <v>43935</v>
      </c>
      <c r="D180">
        <v>179</v>
      </c>
      <c r="E180" s="56">
        <v>1</v>
      </c>
      <c r="F180" s="56"/>
      <c r="G180" s="56" t="str">
        <f t="shared" si="2"/>
        <v>Masculino</v>
      </c>
      <c r="H180">
        <v>40</v>
      </c>
    </row>
    <row r="181" spans="1:8" x14ac:dyDescent="0.3">
      <c r="A181" t="str">
        <f>+IFERROR(VLOOKUP(B181,LOCALIZACION[[Departamento]:[Región COVID]],4,0),"No Informado")</f>
        <v>No Informado</v>
      </c>
      <c r="B181" t="s">
        <v>885</v>
      </c>
      <c r="C181" s="1">
        <v>43935</v>
      </c>
      <c r="D181">
        <v>180</v>
      </c>
      <c r="E181" s="56">
        <v>1</v>
      </c>
      <c r="F181" s="56"/>
      <c r="G181" s="56" t="str">
        <f t="shared" si="2"/>
        <v>Masculino</v>
      </c>
      <c r="H181">
        <v>27</v>
      </c>
    </row>
    <row r="182" spans="1:8" x14ac:dyDescent="0.3">
      <c r="A182" t="str">
        <f>+IFERROR(VLOOKUP(B182,LOCALIZACION[[Departamento]:[Región COVID]],4,0),"No Informado")</f>
        <v>No Informado</v>
      </c>
      <c r="B182" t="s">
        <v>885</v>
      </c>
      <c r="C182" s="1">
        <v>43936</v>
      </c>
      <c r="D182">
        <v>181</v>
      </c>
      <c r="E182" s="56"/>
      <c r="F182" s="56">
        <v>1</v>
      </c>
      <c r="G182" s="56" t="str">
        <f t="shared" si="2"/>
        <v>Femenino</v>
      </c>
      <c r="H182">
        <v>20</v>
      </c>
    </row>
    <row r="183" spans="1:8" x14ac:dyDescent="0.3">
      <c r="A183" t="str">
        <f>+IFERROR(VLOOKUP(B183,LOCALIZACION[[Departamento]:[Región COVID]],4,0),"No Informado")</f>
        <v>No Informado</v>
      </c>
      <c r="B183" t="s">
        <v>885</v>
      </c>
      <c r="C183" s="1">
        <v>43936</v>
      </c>
      <c r="D183">
        <v>182</v>
      </c>
      <c r="E183" s="56"/>
      <c r="F183" s="56">
        <v>1</v>
      </c>
      <c r="G183" s="56" t="str">
        <f t="shared" si="2"/>
        <v>Femenino</v>
      </c>
      <c r="H183">
        <v>46</v>
      </c>
    </row>
    <row r="184" spans="1:8" x14ac:dyDescent="0.3">
      <c r="A184" t="str">
        <f>+IFERROR(VLOOKUP(B184,LOCALIZACION[[Departamento]:[Región COVID]],4,0),"No Informado")</f>
        <v>No Informado</v>
      </c>
      <c r="B184" t="s">
        <v>885</v>
      </c>
      <c r="C184" s="1">
        <v>43936</v>
      </c>
      <c r="D184">
        <v>183</v>
      </c>
      <c r="E184" s="56"/>
      <c r="F184" s="56">
        <v>1</v>
      </c>
      <c r="G184" s="56" t="str">
        <f t="shared" si="2"/>
        <v>Femenino</v>
      </c>
      <c r="H184">
        <v>83</v>
      </c>
    </row>
    <row r="185" spans="1:8" x14ac:dyDescent="0.3">
      <c r="A185" t="str">
        <f>+IFERROR(VLOOKUP(B185,LOCALIZACION[[Departamento]:[Región COVID]],4,0),"No Informado")</f>
        <v>No Informado</v>
      </c>
      <c r="B185" t="s">
        <v>885</v>
      </c>
      <c r="C185" s="1">
        <v>43936</v>
      </c>
      <c r="D185">
        <v>184</v>
      </c>
      <c r="E185" s="56">
        <v>1</v>
      </c>
      <c r="F185" s="56"/>
      <c r="G185" s="56" t="str">
        <f t="shared" si="2"/>
        <v>Masculino</v>
      </c>
      <c r="H185">
        <v>64</v>
      </c>
    </row>
    <row r="186" spans="1:8" x14ac:dyDescent="0.3">
      <c r="A186" t="str">
        <f>+IFERROR(VLOOKUP(B186,LOCALIZACION[[Departamento]:[Región COVID]],4,0),"No Informado")</f>
        <v>No Informado</v>
      </c>
      <c r="B186" t="s">
        <v>885</v>
      </c>
      <c r="C186" s="1">
        <v>43936</v>
      </c>
      <c r="D186">
        <v>185</v>
      </c>
      <c r="E186" s="56">
        <v>1</v>
      </c>
      <c r="F186" s="56"/>
      <c r="G186" s="56" t="str">
        <f t="shared" si="2"/>
        <v>Masculino</v>
      </c>
      <c r="H186">
        <v>80</v>
      </c>
    </row>
    <row r="187" spans="1:8" x14ac:dyDescent="0.3">
      <c r="A187" t="str">
        <f>+IFERROR(VLOOKUP(B187,LOCALIZACION[[Departamento]:[Región COVID]],4,0),"No Informado")</f>
        <v>No Informado</v>
      </c>
      <c r="B187" t="s">
        <v>885</v>
      </c>
      <c r="C187" s="1">
        <v>43936</v>
      </c>
      <c r="D187">
        <v>186</v>
      </c>
      <c r="E187" s="56">
        <v>1</v>
      </c>
      <c r="F187" s="56"/>
      <c r="G187" s="56" t="str">
        <f t="shared" si="2"/>
        <v>Masculino</v>
      </c>
      <c r="H187">
        <v>51</v>
      </c>
    </row>
    <row r="188" spans="1:8" x14ac:dyDescent="0.3">
      <c r="A188" t="str">
        <f>+IFERROR(VLOOKUP(B188,LOCALIZACION[[Departamento]:[Región COVID]],4,0),"No Informado")</f>
        <v>No Informado</v>
      </c>
      <c r="B188" t="s">
        <v>885</v>
      </c>
      <c r="C188" s="1">
        <v>43936</v>
      </c>
      <c r="D188">
        <v>187</v>
      </c>
      <c r="E188" s="56">
        <v>1</v>
      </c>
      <c r="F188" s="56"/>
      <c r="G188" s="56" t="str">
        <f t="shared" si="2"/>
        <v>Masculino</v>
      </c>
      <c r="H188">
        <v>36</v>
      </c>
    </row>
    <row r="189" spans="1:8" x14ac:dyDescent="0.3">
      <c r="A189" t="str">
        <f>+IFERROR(VLOOKUP(B189,LOCALIZACION[[Departamento]:[Región COVID]],4,0),"No Informado")</f>
        <v>No Informado</v>
      </c>
      <c r="B189" t="s">
        <v>885</v>
      </c>
      <c r="C189" s="1">
        <v>43936</v>
      </c>
      <c r="D189">
        <v>188</v>
      </c>
      <c r="E189" s="56">
        <v>1</v>
      </c>
      <c r="F189" s="56"/>
      <c r="G189" s="56" t="str">
        <f t="shared" si="2"/>
        <v>Masculino</v>
      </c>
      <c r="H189">
        <v>41</v>
      </c>
    </row>
    <row r="190" spans="1:8" x14ac:dyDescent="0.3">
      <c r="A190" t="str">
        <f>+IFERROR(VLOOKUP(B190,LOCALIZACION[[Departamento]:[Región COVID]],4,0),"No Informado")</f>
        <v>No Informado</v>
      </c>
      <c r="B190" t="s">
        <v>885</v>
      </c>
      <c r="C190" s="1">
        <v>43936</v>
      </c>
      <c r="D190">
        <v>189</v>
      </c>
      <c r="E190" s="56">
        <v>1</v>
      </c>
      <c r="F190" s="56"/>
      <c r="G190" s="56" t="str">
        <f t="shared" si="2"/>
        <v>Masculino</v>
      </c>
      <c r="H190">
        <v>25</v>
      </c>
    </row>
    <row r="191" spans="1:8" x14ac:dyDescent="0.3">
      <c r="A191" t="str">
        <f>+IFERROR(VLOOKUP(B191,LOCALIZACION[[Departamento]:[Región COVID]],4,0),"No Informado")</f>
        <v>No Informado</v>
      </c>
      <c r="B191" t="s">
        <v>885</v>
      </c>
      <c r="C191" s="1">
        <v>43936</v>
      </c>
      <c r="D191">
        <v>190</v>
      </c>
      <c r="E191" s="56">
        <v>1</v>
      </c>
      <c r="F191" s="56"/>
      <c r="G191" s="56" t="str">
        <f t="shared" si="2"/>
        <v>Masculino</v>
      </c>
      <c r="H191">
        <v>31</v>
      </c>
    </row>
    <row r="192" spans="1:8" x14ac:dyDescent="0.3">
      <c r="A192" t="str">
        <f>+IFERROR(VLOOKUP(B192,LOCALIZACION[[Departamento]:[Región COVID]],4,0),"No Informado")</f>
        <v>No Informado</v>
      </c>
      <c r="B192" t="s">
        <v>885</v>
      </c>
      <c r="C192" s="1">
        <v>43936</v>
      </c>
      <c r="D192">
        <v>191</v>
      </c>
      <c r="E192" s="56">
        <v>1</v>
      </c>
      <c r="F192" s="56"/>
      <c r="G192" s="56" t="str">
        <f t="shared" si="2"/>
        <v>Masculino</v>
      </c>
      <c r="H192">
        <v>29</v>
      </c>
    </row>
    <row r="193" spans="1:8" x14ac:dyDescent="0.3">
      <c r="A193" t="str">
        <f>+IFERROR(VLOOKUP(B193,LOCALIZACION[[Departamento]:[Región COVID]],4,0),"No Informado")</f>
        <v>No Informado</v>
      </c>
      <c r="B193" t="s">
        <v>885</v>
      </c>
      <c r="C193" s="1">
        <v>43936</v>
      </c>
      <c r="D193">
        <v>192</v>
      </c>
      <c r="E193" s="56">
        <v>1</v>
      </c>
      <c r="F193" s="56"/>
      <c r="G193" s="56" t="str">
        <f t="shared" si="2"/>
        <v>Masculino</v>
      </c>
      <c r="H193">
        <v>29</v>
      </c>
    </row>
    <row r="194" spans="1:8" x14ac:dyDescent="0.3">
      <c r="A194" t="str">
        <f>+IFERROR(VLOOKUP(B194,LOCALIZACION[[Departamento]:[Región COVID]],4,0),"No Informado")</f>
        <v>No Informado</v>
      </c>
      <c r="B194" t="s">
        <v>885</v>
      </c>
      <c r="C194" s="1">
        <v>43936</v>
      </c>
      <c r="D194">
        <v>193</v>
      </c>
      <c r="E194" s="56">
        <v>1</v>
      </c>
      <c r="F194" s="56"/>
      <c r="G194" s="56" t="str">
        <f t="shared" ref="G194:G257" si="3">+IF(E194=1,"Masculino","Femenino")</f>
        <v>Masculino</v>
      </c>
      <c r="H194">
        <v>23</v>
      </c>
    </row>
    <row r="195" spans="1:8" x14ac:dyDescent="0.3">
      <c r="A195" t="str">
        <f>+IFERROR(VLOOKUP(B195,LOCALIZACION[[Departamento]:[Región COVID]],4,0),"No Informado")</f>
        <v>No Informado</v>
      </c>
      <c r="B195" t="s">
        <v>885</v>
      </c>
      <c r="C195" s="1">
        <v>43936</v>
      </c>
      <c r="D195">
        <v>194</v>
      </c>
      <c r="E195" s="56">
        <v>1</v>
      </c>
      <c r="F195" s="56"/>
      <c r="G195" s="56" t="str">
        <f t="shared" si="3"/>
        <v>Masculino</v>
      </c>
      <c r="H195">
        <v>44</v>
      </c>
    </row>
    <row r="196" spans="1:8" x14ac:dyDescent="0.3">
      <c r="A196" t="str">
        <f>+IFERROR(VLOOKUP(B196,LOCALIZACION[[Departamento]:[Región COVID]],4,0),"No Informado")</f>
        <v>No Informado</v>
      </c>
      <c r="B196" t="s">
        <v>885</v>
      </c>
      <c r="C196" s="1">
        <v>43936</v>
      </c>
      <c r="D196">
        <v>195</v>
      </c>
      <c r="E196" s="56">
        <v>1</v>
      </c>
      <c r="F196" s="56"/>
      <c r="G196" s="56" t="str">
        <f t="shared" si="3"/>
        <v>Masculino</v>
      </c>
      <c r="H196">
        <v>30</v>
      </c>
    </row>
    <row r="197" spans="1:8" x14ac:dyDescent="0.3">
      <c r="A197" t="str">
        <f>+IFERROR(VLOOKUP(B197,LOCALIZACION[[Departamento]:[Región COVID]],4,0),"No Informado")</f>
        <v>No Informado</v>
      </c>
      <c r="B197" t="s">
        <v>885</v>
      </c>
      <c r="C197" s="1">
        <v>43936</v>
      </c>
      <c r="D197">
        <v>196</v>
      </c>
      <c r="E197" s="56">
        <v>1</v>
      </c>
      <c r="F197" s="56"/>
      <c r="G197" s="56" t="str">
        <f t="shared" si="3"/>
        <v>Masculino</v>
      </c>
      <c r="H197">
        <v>29</v>
      </c>
    </row>
    <row r="198" spans="1:8" x14ac:dyDescent="0.3">
      <c r="A198" t="str">
        <f>+IFERROR(VLOOKUP(B198,LOCALIZACION[[Departamento]:[Región COVID]],4,0),"No Informado")</f>
        <v>No Informado</v>
      </c>
      <c r="B198" t="s">
        <v>885</v>
      </c>
      <c r="C198" s="1">
        <v>43937</v>
      </c>
      <c r="D198">
        <v>197</v>
      </c>
      <c r="E198" s="56"/>
      <c r="F198" s="56">
        <v>1</v>
      </c>
      <c r="G198" s="56" t="str">
        <f t="shared" si="3"/>
        <v>Femenino</v>
      </c>
      <c r="H198">
        <v>43</v>
      </c>
    </row>
    <row r="199" spans="1:8" x14ac:dyDescent="0.3">
      <c r="A199" t="str">
        <f>+IFERROR(VLOOKUP(B199,LOCALIZACION[[Departamento]:[Región COVID]],4,0),"No Informado")</f>
        <v>No Informado</v>
      </c>
      <c r="B199" t="s">
        <v>885</v>
      </c>
      <c r="C199" s="1">
        <v>43937</v>
      </c>
      <c r="D199">
        <v>198</v>
      </c>
      <c r="E199" s="56"/>
      <c r="F199" s="56">
        <v>1</v>
      </c>
      <c r="G199" s="56" t="str">
        <f t="shared" si="3"/>
        <v>Femenino</v>
      </c>
      <c r="H199">
        <v>57</v>
      </c>
    </row>
    <row r="200" spans="1:8" x14ac:dyDescent="0.3">
      <c r="A200" t="str">
        <f>+IFERROR(VLOOKUP(B200,LOCALIZACION[[Departamento]:[Región COVID]],4,0),"No Informado")</f>
        <v>No Informado</v>
      </c>
      <c r="B200" t="s">
        <v>885</v>
      </c>
      <c r="C200" s="1">
        <v>43937</v>
      </c>
      <c r="D200">
        <v>199</v>
      </c>
      <c r="E200" s="56"/>
      <c r="F200" s="56">
        <v>1</v>
      </c>
      <c r="G200" s="56" t="str">
        <f t="shared" si="3"/>
        <v>Femenino</v>
      </c>
      <c r="H200">
        <v>25</v>
      </c>
    </row>
    <row r="201" spans="1:8" x14ac:dyDescent="0.3">
      <c r="A201" t="str">
        <f>+IFERROR(VLOOKUP(B201,LOCALIZACION[[Departamento]:[Región COVID]],4,0),"No Informado")</f>
        <v>No Informado</v>
      </c>
      <c r="B201" t="s">
        <v>885</v>
      </c>
      <c r="C201" s="1">
        <v>43937</v>
      </c>
      <c r="D201">
        <v>200</v>
      </c>
      <c r="E201" s="56"/>
      <c r="F201" s="56">
        <v>1</v>
      </c>
      <c r="G201" s="56" t="str">
        <f t="shared" si="3"/>
        <v>Femenino</v>
      </c>
      <c r="H201">
        <v>29</v>
      </c>
    </row>
    <row r="202" spans="1:8" x14ac:dyDescent="0.3">
      <c r="A202" t="str">
        <f>+IFERROR(VLOOKUP(B202,LOCALIZACION[[Departamento]:[Región COVID]],4,0),"No Informado")</f>
        <v>No Informado</v>
      </c>
      <c r="B202" t="s">
        <v>885</v>
      </c>
      <c r="C202" s="1">
        <v>43937</v>
      </c>
      <c r="D202">
        <v>201</v>
      </c>
      <c r="E202" s="56"/>
      <c r="F202" s="56">
        <v>1</v>
      </c>
      <c r="G202" s="56" t="str">
        <f t="shared" si="3"/>
        <v>Femenino</v>
      </c>
      <c r="H202">
        <v>29</v>
      </c>
    </row>
    <row r="203" spans="1:8" x14ac:dyDescent="0.3">
      <c r="A203" t="str">
        <f>+IFERROR(VLOOKUP(B203,LOCALIZACION[[Departamento]:[Región COVID]],4,0),"No Informado")</f>
        <v>No Informado</v>
      </c>
      <c r="B203" t="s">
        <v>885</v>
      </c>
      <c r="C203" s="1">
        <v>43937</v>
      </c>
      <c r="D203">
        <v>202</v>
      </c>
      <c r="E203" s="56">
        <v>1</v>
      </c>
      <c r="F203" s="56"/>
      <c r="G203" s="56" t="str">
        <f t="shared" si="3"/>
        <v>Masculino</v>
      </c>
      <c r="H203">
        <v>73</v>
      </c>
    </row>
    <row r="204" spans="1:8" x14ac:dyDescent="0.3">
      <c r="A204" t="str">
        <f>+IFERROR(VLOOKUP(B204,LOCALIZACION[[Departamento]:[Región COVID]],4,0),"No Informado")</f>
        <v>No Informado</v>
      </c>
      <c r="B204" t="s">
        <v>885</v>
      </c>
      <c r="C204" s="1">
        <v>43937</v>
      </c>
      <c r="D204">
        <v>203</v>
      </c>
      <c r="E204" s="56">
        <v>1</v>
      </c>
      <c r="F204" s="56"/>
      <c r="G204" s="56" t="str">
        <f t="shared" si="3"/>
        <v>Masculino</v>
      </c>
      <c r="H204">
        <v>48</v>
      </c>
    </row>
    <row r="205" spans="1:8" x14ac:dyDescent="0.3">
      <c r="A205" t="str">
        <f>+IFERROR(VLOOKUP(B205,LOCALIZACION[[Departamento]:[Región COVID]],4,0),"No Informado")</f>
        <v>No Informado</v>
      </c>
      <c r="B205" t="s">
        <v>885</v>
      </c>
      <c r="C205" s="1">
        <v>43937</v>
      </c>
      <c r="D205">
        <v>204</v>
      </c>
      <c r="E205" s="56">
        <v>1</v>
      </c>
      <c r="F205" s="56"/>
      <c r="G205" s="56" t="str">
        <f t="shared" si="3"/>
        <v>Masculino</v>
      </c>
      <c r="H205">
        <v>44</v>
      </c>
    </row>
    <row r="206" spans="1:8" x14ac:dyDescent="0.3">
      <c r="A206" t="str">
        <f>+IFERROR(VLOOKUP(B206,LOCALIZACION[[Departamento]:[Región COVID]],4,0),"No Informado")</f>
        <v>No Informado</v>
      </c>
      <c r="B206" t="s">
        <v>885</v>
      </c>
      <c r="C206" s="1">
        <v>43937</v>
      </c>
      <c r="D206">
        <v>205</v>
      </c>
      <c r="E206" s="56">
        <v>1</v>
      </c>
      <c r="F206" s="56"/>
      <c r="G206" s="56" t="str">
        <f t="shared" si="3"/>
        <v>Masculino</v>
      </c>
      <c r="H206">
        <v>30</v>
      </c>
    </row>
    <row r="207" spans="1:8" x14ac:dyDescent="0.3">
      <c r="A207" t="str">
        <f>+IFERROR(VLOOKUP(B207,LOCALIZACION[[Departamento]:[Región COVID]],4,0),"No Informado")</f>
        <v>No Informado</v>
      </c>
      <c r="B207" t="s">
        <v>885</v>
      </c>
      <c r="C207" s="1">
        <v>43937</v>
      </c>
      <c r="D207">
        <v>206</v>
      </c>
      <c r="E207" s="56">
        <v>1</v>
      </c>
      <c r="F207" s="56"/>
      <c r="G207" s="56" t="str">
        <f t="shared" si="3"/>
        <v>Masculino</v>
      </c>
      <c r="H207">
        <v>33</v>
      </c>
    </row>
    <row r="208" spans="1:8" x14ac:dyDescent="0.3">
      <c r="A208" t="str">
        <f>+IFERROR(VLOOKUP(B208,LOCALIZACION[[Departamento]:[Región COVID]],4,0),"No Informado")</f>
        <v>No Informado</v>
      </c>
      <c r="B208" t="s">
        <v>885</v>
      </c>
      <c r="C208" s="1">
        <v>43937</v>
      </c>
      <c r="D208">
        <v>207</v>
      </c>
      <c r="E208" s="56">
        <v>1</v>
      </c>
      <c r="F208" s="56"/>
      <c r="G208" s="56" t="str">
        <f t="shared" si="3"/>
        <v>Masculino</v>
      </c>
      <c r="H208">
        <v>28</v>
      </c>
    </row>
    <row r="209" spans="1:8" x14ac:dyDescent="0.3">
      <c r="A209" t="str">
        <f>+IFERROR(VLOOKUP(B209,LOCALIZACION[[Departamento]:[Región COVID]],4,0),"No Informado")</f>
        <v>No Informado</v>
      </c>
      <c r="B209" t="s">
        <v>885</v>
      </c>
      <c r="C209" s="1">
        <v>43937</v>
      </c>
      <c r="D209">
        <v>208</v>
      </c>
      <c r="E209" s="56">
        <v>1</v>
      </c>
      <c r="F209" s="56"/>
      <c r="G209" s="56" t="str">
        <f t="shared" si="3"/>
        <v>Masculino</v>
      </c>
      <c r="H209">
        <v>38</v>
      </c>
    </row>
    <row r="210" spans="1:8" x14ac:dyDescent="0.3">
      <c r="A210" t="str">
        <f>+IFERROR(VLOOKUP(B210,LOCALIZACION[[Departamento]:[Región COVID]],4,0),"No Informado")</f>
        <v>No Informado</v>
      </c>
      <c r="B210" t="s">
        <v>885</v>
      </c>
      <c r="C210" s="1">
        <v>43937</v>
      </c>
      <c r="D210">
        <v>209</v>
      </c>
      <c r="E210" s="56">
        <v>1</v>
      </c>
      <c r="F210" s="56"/>
      <c r="G210" s="56" t="str">
        <f t="shared" si="3"/>
        <v>Masculino</v>
      </c>
      <c r="H210">
        <v>29</v>
      </c>
    </row>
    <row r="211" spans="1:8" x14ac:dyDescent="0.3">
      <c r="A211" t="str">
        <f>+IFERROR(VLOOKUP(B211,LOCALIZACION[[Departamento]:[Región COVID]],4,0),"No Informado")</f>
        <v>No Informado</v>
      </c>
      <c r="B211" t="s">
        <v>885</v>
      </c>
      <c r="C211" s="1">
        <v>43937</v>
      </c>
      <c r="D211">
        <v>210</v>
      </c>
      <c r="E211" s="56">
        <v>1</v>
      </c>
      <c r="F211" s="56"/>
      <c r="G211" s="56" t="str">
        <f t="shared" si="3"/>
        <v>Masculino</v>
      </c>
      <c r="H211">
        <v>27</v>
      </c>
    </row>
    <row r="212" spans="1:8" x14ac:dyDescent="0.3">
      <c r="A212" t="str">
        <f>+IFERROR(VLOOKUP(B212,LOCALIZACION[[Departamento]:[Región COVID]],4,0),"No Informado")</f>
        <v>No Informado</v>
      </c>
      <c r="B212" t="s">
        <v>885</v>
      </c>
      <c r="C212" s="1">
        <v>43937</v>
      </c>
      <c r="D212">
        <v>211</v>
      </c>
      <c r="E212" s="56">
        <v>1</v>
      </c>
      <c r="F212" s="56"/>
      <c r="G212" s="56" t="str">
        <f t="shared" si="3"/>
        <v>Masculino</v>
      </c>
      <c r="H212">
        <v>29</v>
      </c>
    </row>
    <row r="213" spans="1:8" x14ac:dyDescent="0.3">
      <c r="A213" t="str">
        <f>+IFERROR(VLOOKUP(B213,LOCALIZACION[[Departamento]:[Región COVID]],4,0),"No Informado")</f>
        <v>No Informado</v>
      </c>
      <c r="B213" t="s">
        <v>885</v>
      </c>
      <c r="C213" s="1">
        <v>43937</v>
      </c>
      <c r="D213">
        <v>212</v>
      </c>
      <c r="E213" s="56">
        <v>1</v>
      </c>
      <c r="F213" s="56"/>
      <c r="G213" s="56" t="str">
        <f t="shared" si="3"/>
        <v>Masculino</v>
      </c>
      <c r="H213">
        <v>18</v>
      </c>
    </row>
    <row r="214" spans="1:8" x14ac:dyDescent="0.3">
      <c r="A214" t="str">
        <f>+IFERROR(VLOOKUP(B214,LOCALIZACION[[Departamento]:[Región COVID]],4,0),"No Informado")</f>
        <v>No Informado</v>
      </c>
      <c r="B214" t="s">
        <v>885</v>
      </c>
      <c r="C214" s="1">
        <v>43937</v>
      </c>
      <c r="D214">
        <v>213</v>
      </c>
      <c r="E214" s="56">
        <v>1</v>
      </c>
      <c r="F214" s="56"/>
      <c r="G214" s="56" t="str">
        <f t="shared" si="3"/>
        <v>Masculino</v>
      </c>
      <c r="H214">
        <v>51</v>
      </c>
    </row>
    <row r="215" spans="1:8" x14ac:dyDescent="0.3">
      <c r="A215" t="str">
        <f>+IFERROR(VLOOKUP(B215,LOCALIZACION[[Departamento]:[Región COVID]],4,0),"No Informado")</f>
        <v>No Informado</v>
      </c>
      <c r="B215" t="s">
        <v>885</v>
      </c>
      <c r="C215" s="1">
        <v>43937</v>
      </c>
      <c r="D215">
        <v>214</v>
      </c>
      <c r="E215" s="56">
        <v>1</v>
      </c>
      <c r="F215" s="56"/>
      <c r="G215" s="56" t="str">
        <f t="shared" si="3"/>
        <v>Masculino</v>
      </c>
      <c r="H215">
        <v>42</v>
      </c>
    </row>
    <row r="216" spans="1:8" x14ac:dyDescent="0.3">
      <c r="A216" t="str">
        <f>+IFERROR(VLOOKUP(B216,LOCALIZACION[[Departamento]:[Región COVID]],4,0),"No Informado")</f>
        <v>No Informado</v>
      </c>
      <c r="B216" t="s">
        <v>885</v>
      </c>
      <c r="C216" s="1">
        <v>43938</v>
      </c>
      <c r="D216">
        <v>215</v>
      </c>
      <c r="E216" s="56">
        <v>1</v>
      </c>
      <c r="F216" s="56"/>
      <c r="G216" s="56" t="str">
        <f t="shared" si="3"/>
        <v>Masculino</v>
      </c>
      <c r="H216">
        <v>38</v>
      </c>
    </row>
    <row r="217" spans="1:8" x14ac:dyDescent="0.3">
      <c r="A217" t="str">
        <f>+IFERROR(VLOOKUP(B217,LOCALIZACION[[Departamento]:[Región COVID]],4,0),"No Informado")</f>
        <v>No Informado</v>
      </c>
      <c r="B217" t="s">
        <v>885</v>
      </c>
      <c r="C217" s="1">
        <v>43938</v>
      </c>
      <c r="D217">
        <v>216</v>
      </c>
      <c r="E217" s="56">
        <v>1</v>
      </c>
      <c r="F217" s="56"/>
      <c r="G217" s="56" t="str">
        <f t="shared" si="3"/>
        <v>Masculino</v>
      </c>
      <c r="H217">
        <v>26</v>
      </c>
    </row>
    <row r="218" spans="1:8" x14ac:dyDescent="0.3">
      <c r="A218" t="str">
        <f>+IFERROR(VLOOKUP(B218,LOCALIZACION[[Departamento]:[Región COVID]],4,0),"No Informado")</f>
        <v>No Informado</v>
      </c>
      <c r="B218" t="s">
        <v>885</v>
      </c>
      <c r="C218" s="1">
        <v>43938</v>
      </c>
      <c r="D218">
        <v>217</v>
      </c>
      <c r="E218" s="56">
        <v>1</v>
      </c>
      <c r="F218" s="56"/>
      <c r="G218" s="56" t="str">
        <f t="shared" si="3"/>
        <v>Masculino</v>
      </c>
      <c r="H218">
        <v>41</v>
      </c>
    </row>
    <row r="219" spans="1:8" x14ac:dyDescent="0.3">
      <c r="A219" t="str">
        <f>+IFERROR(VLOOKUP(B219,LOCALIZACION[[Departamento]:[Región COVID]],4,0),"No Informado")</f>
        <v>No Informado</v>
      </c>
      <c r="B219" t="s">
        <v>885</v>
      </c>
      <c r="C219" s="1">
        <v>43938</v>
      </c>
      <c r="D219">
        <v>218</v>
      </c>
      <c r="E219" s="56">
        <v>1</v>
      </c>
      <c r="F219" s="56"/>
      <c r="G219" s="56" t="str">
        <f t="shared" si="3"/>
        <v>Masculino</v>
      </c>
      <c r="H219">
        <v>33</v>
      </c>
    </row>
    <row r="220" spans="1:8" x14ac:dyDescent="0.3">
      <c r="A220" t="str">
        <f>+IFERROR(VLOOKUP(B220,LOCALIZACION[[Departamento]:[Región COVID]],4,0),"No Informado")</f>
        <v>No Informado</v>
      </c>
      <c r="B220" t="s">
        <v>885</v>
      </c>
      <c r="C220" s="1">
        <v>43938</v>
      </c>
      <c r="D220">
        <v>219</v>
      </c>
      <c r="E220" s="56">
        <v>1</v>
      </c>
      <c r="F220" s="56"/>
      <c r="G220" s="56" t="str">
        <f t="shared" si="3"/>
        <v>Masculino</v>
      </c>
      <c r="H220">
        <v>31</v>
      </c>
    </row>
    <row r="221" spans="1:8" x14ac:dyDescent="0.3">
      <c r="A221" t="str">
        <f>+IFERROR(VLOOKUP(B221,LOCALIZACION[[Departamento]:[Región COVID]],4,0),"No Informado")</f>
        <v>No Informado</v>
      </c>
      <c r="B221" t="s">
        <v>885</v>
      </c>
      <c r="C221" s="1">
        <v>43938</v>
      </c>
      <c r="D221">
        <v>220</v>
      </c>
      <c r="E221" s="56">
        <v>1</v>
      </c>
      <c r="F221" s="56"/>
      <c r="G221" s="56" t="str">
        <f t="shared" si="3"/>
        <v>Masculino</v>
      </c>
      <c r="H221">
        <v>29</v>
      </c>
    </row>
    <row r="222" spans="1:8" x14ac:dyDescent="0.3">
      <c r="A222" t="str">
        <f>+IFERROR(VLOOKUP(B222,LOCALIZACION[[Departamento]:[Región COVID]],4,0),"No Informado")</f>
        <v>No Informado</v>
      </c>
      <c r="B222" t="s">
        <v>885</v>
      </c>
      <c r="C222" s="1">
        <v>43938</v>
      </c>
      <c r="D222">
        <v>221</v>
      </c>
      <c r="E222" s="56">
        <v>1</v>
      </c>
      <c r="F222" s="56"/>
      <c r="G222" s="56" t="str">
        <f t="shared" si="3"/>
        <v>Masculino</v>
      </c>
      <c r="H222">
        <v>32</v>
      </c>
    </row>
    <row r="223" spans="1:8" x14ac:dyDescent="0.3">
      <c r="A223" t="str">
        <f>+IFERROR(VLOOKUP(B223,LOCALIZACION[[Departamento]:[Región COVID]],4,0),"No Informado")</f>
        <v>No Informado</v>
      </c>
      <c r="B223" t="s">
        <v>885</v>
      </c>
      <c r="C223" s="1">
        <v>43938</v>
      </c>
      <c r="D223">
        <v>222</v>
      </c>
      <c r="E223" s="56">
        <v>1</v>
      </c>
      <c r="F223" s="56"/>
      <c r="G223" s="56" t="str">
        <f t="shared" si="3"/>
        <v>Masculino</v>
      </c>
      <c r="H223">
        <v>27</v>
      </c>
    </row>
    <row r="224" spans="1:8" x14ac:dyDescent="0.3">
      <c r="A224" t="str">
        <f>+IFERROR(VLOOKUP(B224,LOCALIZACION[[Departamento]:[Región COVID]],4,0),"No Informado")</f>
        <v>No Informado</v>
      </c>
      <c r="B224" t="s">
        <v>885</v>
      </c>
      <c r="C224" s="1">
        <v>43938</v>
      </c>
      <c r="D224">
        <v>223</v>
      </c>
      <c r="E224" s="56">
        <v>1</v>
      </c>
      <c r="F224" s="56"/>
      <c r="G224" s="56" t="str">
        <f t="shared" si="3"/>
        <v>Masculino</v>
      </c>
      <c r="H224">
        <v>39</v>
      </c>
    </row>
    <row r="225" spans="1:8" x14ac:dyDescent="0.3">
      <c r="A225" t="str">
        <f>+IFERROR(VLOOKUP(B225,LOCALIZACION[[Departamento]:[Región COVID]],4,0),"No Informado")</f>
        <v>No Informado</v>
      </c>
      <c r="B225" t="s">
        <v>885</v>
      </c>
      <c r="C225" s="1">
        <v>43938</v>
      </c>
      <c r="D225">
        <v>224</v>
      </c>
      <c r="E225" s="56">
        <v>1</v>
      </c>
      <c r="F225" s="56"/>
      <c r="G225" s="56" t="str">
        <f t="shared" si="3"/>
        <v>Masculino</v>
      </c>
      <c r="H225">
        <v>30</v>
      </c>
    </row>
    <row r="226" spans="1:8" x14ac:dyDescent="0.3">
      <c r="A226" t="str">
        <f>+IFERROR(VLOOKUP(B226,LOCALIZACION[[Departamento]:[Región COVID]],4,0),"No Informado")</f>
        <v>No Informado</v>
      </c>
      <c r="B226" t="s">
        <v>885</v>
      </c>
      <c r="C226" s="1">
        <v>43938</v>
      </c>
      <c r="D226">
        <v>225</v>
      </c>
      <c r="E226" s="56">
        <v>1</v>
      </c>
      <c r="F226" s="56"/>
      <c r="G226" s="56" t="str">
        <f t="shared" si="3"/>
        <v>Masculino</v>
      </c>
      <c r="H226">
        <v>22</v>
      </c>
    </row>
    <row r="227" spans="1:8" x14ac:dyDescent="0.3">
      <c r="A227" t="str">
        <f>+IFERROR(VLOOKUP(B227,LOCALIZACION[[Departamento]:[Región COVID]],4,0),"No Informado")</f>
        <v>No Informado</v>
      </c>
      <c r="B227" t="s">
        <v>885</v>
      </c>
      <c r="C227" s="1">
        <v>43938</v>
      </c>
      <c r="D227">
        <v>226</v>
      </c>
      <c r="E227" s="56">
        <v>1</v>
      </c>
      <c r="F227" s="56"/>
      <c r="G227" s="56" t="str">
        <f t="shared" si="3"/>
        <v>Masculino</v>
      </c>
      <c r="H227">
        <v>59</v>
      </c>
    </row>
    <row r="228" spans="1:8" x14ac:dyDescent="0.3">
      <c r="A228" t="str">
        <f>+IFERROR(VLOOKUP(B228,LOCALIZACION[[Departamento]:[Región COVID]],4,0),"No Informado")</f>
        <v>No Informado</v>
      </c>
      <c r="B228" t="s">
        <v>885</v>
      </c>
      <c r="C228" s="1">
        <v>43938</v>
      </c>
      <c r="D228">
        <v>227</v>
      </c>
      <c r="E228" s="56">
        <v>1</v>
      </c>
      <c r="F228" s="56"/>
      <c r="G228" s="56" t="str">
        <f t="shared" si="3"/>
        <v>Masculino</v>
      </c>
      <c r="H228">
        <v>37</v>
      </c>
    </row>
    <row r="229" spans="1:8" x14ac:dyDescent="0.3">
      <c r="A229" t="str">
        <f>+IFERROR(VLOOKUP(B229,LOCALIZACION[[Departamento]:[Región COVID]],4,0),"No Informado")</f>
        <v>No Informado</v>
      </c>
      <c r="B229" t="s">
        <v>885</v>
      </c>
      <c r="C229" s="1">
        <v>43938</v>
      </c>
      <c r="D229">
        <v>228</v>
      </c>
      <c r="E229" s="56">
        <v>1</v>
      </c>
      <c r="F229" s="56"/>
      <c r="G229" s="56" t="str">
        <f t="shared" si="3"/>
        <v>Masculino</v>
      </c>
      <c r="H229">
        <v>39</v>
      </c>
    </row>
    <row r="230" spans="1:8" x14ac:dyDescent="0.3">
      <c r="A230" t="str">
        <f>+IFERROR(VLOOKUP(B230,LOCALIZACION[[Departamento]:[Región COVID]],4,0),"No Informado")</f>
        <v>No Informado</v>
      </c>
      <c r="B230" t="s">
        <v>885</v>
      </c>
      <c r="C230" s="1">
        <v>43938</v>
      </c>
      <c r="D230">
        <v>229</v>
      </c>
      <c r="E230" s="56">
        <v>1</v>
      </c>
      <c r="F230" s="56"/>
      <c r="G230" s="56" t="str">
        <f t="shared" si="3"/>
        <v>Masculino</v>
      </c>
      <c r="H230">
        <v>45</v>
      </c>
    </row>
    <row r="231" spans="1:8" x14ac:dyDescent="0.3">
      <c r="A231" t="str">
        <f>+IFERROR(VLOOKUP(B231,LOCALIZACION[[Departamento]:[Región COVID]],4,0),"No Informado")</f>
        <v>No Informado</v>
      </c>
      <c r="B231" t="s">
        <v>885</v>
      </c>
      <c r="C231" s="1">
        <v>43938</v>
      </c>
      <c r="D231">
        <v>230</v>
      </c>
      <c r="E231" s="56">
        <v>1</v>
      </c>
      <c r="F231" s="56"/>
      <c r="G231" s="56" t="str">
        <f t="shared" si="3"/>
        <v>Masculino</v>
      </c>
      <c r="H231">
        <v>29</v>
      </c>
    </row>
    <row r="232" spans="1:8" x14ac:dyDescent="0.3">
      <c r="A232" t="str">
        <f>+IFERROR(VLOOKUP(B232,LOCALIZACION[[Departamento]:[Región COVID]],4,0),"No Informado")</f>
        <v>No Informado</v>
      </c>
      <c r="B232" t="s">
        <v>885</v>
      </c>
      <c r="C232" s="1">
        <v>43938</v>
      </c>
      <c r="D232">
        <v>231</v>
      </c>
      <c r="E232" s="56">
        <v>1</v>
      </c>
      <c r="F232" s="56"/>
      <c r="G232" s="56" t="str">
        <f t="shared" si="3"/>
        <v>Masculino</v>
      </c>
      <c r="H232">
        <v>15</v>
      </c>
    </row>
    <row r="233" spans="1:8" x14ac:dyDescent="0.3">
      <c r="A233" t="str">
        <f>+IFERROR(VLOOKUP(B233,LOCALIZACION[[Departamento]:[Región COVID]],4,0),"No Informado")</f>
        <v>No Informado</v>
      </c>
      <c r="B233" t="s">
        <v>885</v>
      </c>
      <c r="C233" s="1">
        <v>43938</v>
      </c>
      <c r="D233">
        <v>232</v>
      </c>
      <c r="E233" s="56"/>
      <c r="F233" s="56">
        <v>1</v>
      </c>
      <c r="G233" s="56" t="str">
        <f t="shared" si="3"/>
        <v>Femenino</v>
      </c>
      <c r="H233">
        <v>22</v>
      </c>
    </row>
    <row r="234" spans="1:8" x14ac:dyDescent="0.3">
      <c r="A234" t="str">
        <f>+IFERROR(VLOOKUP(B234,LOCALIZACION[[Departamento]:[Región COVID]],4,0),"No Informado")</f>
        <v>No Informado</v>
      </c>
      <c r="B234" t="s">
        <v>885</v>
      </c>
      <c r="C234" s="1">
        <v>43938</v>
      </c>
      <c r="D234">
        <v>233</v>
      </c>
      <c r="E234" s="56"/>
      <c r="F234" s="56">
        <v>1</v>
      </c>
      <c r="G234" s="56" t="str">
        <f t="shared" si="3"/>
        <v>Femenino</v>
      </c>
      <c r="H234">
        <v>22</v>
      </c>
    </row>
    <row r="235" spans="1:8" x14ac:dyDescent="0.3">
      <c r="A235" t="str">
        <f>+IFERROR(VLOOKUP(B235,LOCALIZACION[[Departamento]:[Región COVID]],4,0),"No Informado")</f>
        <v>No Informado</v>
      </c>
      <c r="B235" t="s">
        <v>885</v>
      </c>
      <c r="C235" s="1">
        <v>43938</v>
      </c>
      <c r="D235">
        <v>234</v>
      </c>
      <c r="E235" s="56"/>
      <c r="F235" s="56">
        <v>1</v>
      </c>
      <c r="G235" s="56" t="str">
        <f t="shared" si="3"/>
        <v>Femenino</v>
      </c>
      <c r="H235">
        <v>26</v>
      </c>
    </row>
    <row r="236" spans="1:8" x14ac:dyDescent="0.3">
      <c r="A236" t="str">
        <f>+IFERROR(VLOOKUP(B236,LOCALIZACION[[Departamento]:[Región COVID]],4,0),"No Informado")</f>
        <v>No Informado</v>
      </c>
      <c r="B236" t="s">
        <v>885</v>
      </c>
      <c r="C236" s="1">
        <v>43938</v>
      </c>
      <c r="D236">
        <v>235</v>
      </c>
      <c r="E236" s="56"/>
      <c r="F236" s="56">
        <v>1</v>
      </c>
      <c r="G236" s="56" t="str">
        <f t="shared" si="3"/>
        <v>Femenino</v>
      </c>
      <c r="H236">
        <v>59</v>
      </c>
    </row>
    <row r="237" spans="1:8" x14ac:dyDescent="0.3">
      <c r="A237" t="str">
        <f>+IFERROR(VLOOKUP(B237,LOCALIZACION[[Departamento]:[Región COVID]],4,0),"No Informado")</f>
        <v>No Informado</v>
      </c>
      <c r="B237" t="s">
        <v>885</v>
      </c>
      <c r="C237" s="1">
        <v>43939</v>
      </c>
      <c r="D237">
        <v>236</v>
      </c>
      <c r="E237" s="56">
        <v>1</v>
      </c>
      <c r="F237" s="56"/>
      <c r="G237" s="56" t="str">
        <f t="shared" si="3"/>
        <v>Masculino</v>
      </c>
      <c r="H237">
        <v>43</v>
      </c>
    </row>
    <row r="238" spans="1:8" x14ac:dyDescent="0.3">
      <c r="A238" t="str">
        <f>+IFERROR(VLOOKUP(B238,LOCALIZACION[[Departamento]:[Región COVID]],4,0),"No Informado")</f>
        <v>No Informado</v>
      </c>
      <c r="B238" t="s">
        <v>885</v>
      </c>
      <c r="C238" s="1">
        <v>43939</v>
      </c>
      <c r="D238">
        <v>237</v>
      </c>
      <c r="E238" s="56">
        <v>1</v>
      </c>
      <c r="F238" s="56"/>
      <c r="G238" s="56" t="str">
        <f t="shared" si="3"/>
        <v>Masculino</v>
      </c>
      <c r="H238">
        <v>51</v>
      </c>
    </row>
    <row r="239" spans="1:8" x14ac:dyDescent="0.3">
      <c r="A239" t="str">
        <f>+IFERROR(VLOOKUP(B239,LOCALIZACION[[Departamento]:[Región COVID]],4,0),"No Informado")</f>
        <v>No Informado</v>
      </c>
      <c r="B239" t="s">
        <v>885</v>
      </c>
      <c r="C239" s="1">
        <v>43939</v>
      </c>
      <c r="D239">
        <v>238</v>
      </c>
      <c r="E239" s="56">
        <v>1</v>
      </c>
      <c r="F239" s="56"/>
      <c r="G239" s="56" t="str">
        <f t="shared" si="3"/>
        <v>Masculino</v>
      </c>
      <c r="H239">
        <v>48</v>
      </c>
    </row>
    <row r="240" spans="1:8" x14ac:dyDescent="0.3">
      <c r="A240" t="str">
        <f>+IFERROR(VLOOKUP(B240,LOCALIZACION[[Departamento]:[Región COVID]],4,0),"No Informado")</f>
        <v>No Informado</v>
      </c>
      <c r="B240" t="s">
        <v>885</v>
      </c>
      <c r="C240" s="1">
        <v>43939</v>
      </c>
      <c r="D240">
        <v>239</v>
      </c>
      <c r="E240" s="56">
        <v>1</v>
      </c>
      <c r="F240" s="56"/>
      <c r="G240" s="56" t="str">
        <f t="shared" si="3"/>
        <v>Masculino</v>
      </c>
      <c r="H240">
        <v>33</v>
      </c>
    </row>
    <row r="241" spans="1:8" x14ac:dyDescent="0.3">
      <c r="A241" t="str">
        <f>+IFERROR(VLOOKUP(B241,LOCALIZACION[[Departamento]:[Región COVID]],4,0),"No Informado")</f>
        <v>No Informado</v>
      </c>
      <c r="B241" t="s">
        <v>885</v>
      </c>
      <c r="C241" s="1">
        <v>43939</v>
      </c>
      <c r="D241">
        <v>240</v>
      </c>
      <c r="E241" s="56">
        <v>1</v>
      </c>
      <c r="F241" s="56"/>
      <c r="G241" s="56" t="str">
        <f t="shared" si="3"/>
        <v>Masculino</v>
      </c>
      <c r="H241">
        <v>29</v>
      </c>
    </row>
    <row r="242" spans="1:8" x14ac:dyDescent="0.3">
      <c r="A242" t="str">
        <f>+IFERROR(VLOOKUP(B242,LOCALIZACION[[Departamento]:[Región COVID]],4,0),"No Informado")</f>
        <v>No Informado</v>
      </c>
      <c r="B242" t="s">
        <v>885</v>
      </c>
      <c r="C242" s="1">
        <v>43939</v>
      </c>
      <c r="D242">
        <v>241</v>
      </c>
      <c r="E242" s="56">
        <v>1</v>
      </c>
      <c r="F242" s="56"/>
      <c r="G242" s="56" t="str">
        <f t="shared" si="3"/>
        <v>Masculino</v>
      </c>
      <c r="H242">
        <v>23</v>
      </c>
    </row>
    <row r="243" spans="1:8" x14ac:dyDescent="0.3">
      <c r="A243" t="str">
        <f>+IFERROR(VLOOKUP(B243,LOCALIZACION[[Departamento]:[Región COVID]],4,0),"No Informado")</f>
        <v>No Informado</v>
      </c>
      <c r="B243" t="s">
        <v>885</v>
      </c>
      <c r="C243" s="1">
        <v>43939</v>
      </c>
      <c r="D243">
        <v>242</v>
      </c>
      <c r="E243" s="56">
        <v>1</v>
      </c>
      <c r="F243" s="56"/>
      <c r="G243" s="56" t="str">
        <f t="shared" si="3"/>
        <v>Masculino</v>
      </c>
      <c r="H243">
        <v>29</v>
      </c>
    </row>
    <row r="244" spans="1:8" x14ac:dyDescent="0.3">
      <c r="A244" t="str">
        <f>+IFERROR(VLOOKUP(B244,LOCALIZACION[[Departamento]:[Región COVID]],4,0),"No Informado")</f>
        <v>No Informado</v>
      </c>
      <c r="B244" t="s">
        <v>885</v>
      </c>
      <c r="C244" s="1">
        <v>43939</v>
      </c>
      <c r="D244">
        <v>243</v>
      </c>
      <c r="E244" s="56">
        <v>1</v>
      </c>
      <c r="F244" s="56"/>
      <c r="G244" s="56" t="str">
        <f t="shared" si="3"/>
        <v>Masculino</v>
      </c>
      <c r="H244">
        <v>41</v>
      </c>
    </row>
    <row r="245" spans="1:8" x14ac:dyDescent="0.3">
      <c r="A245" t="str">
        <f>+IFERROR(VLOOKUP(B245,LOCALIZACION[[Departamento]:[Región COVID]],4,0),"No Informado")</f>
        <v>No Informado</v>
      </c>
      <c r="B245" t="s">
        <v>885</v>
      </c>
      <c r="C245" s="1">
        <v>43939</v>
      </c>
      <c r="D245">
        <v>244</v>
      </c>
      <c r="E245" s="56">
        <v>1</v>
      </c>
      <c r="F245" s="56"/>
      <c r="G245" s="56" t="str">
        <f t="shared" si="3"/>
        <v>Masculino</v>
      </c>
      <c r="H245">
        <v>28</v>
      </c>
    </row>
    <row r="246" spans="1:8" x14ac:dyDescent="0.3">
      <c r="A246" t="str">
        <f>+IFERROR(VLOOKUP(B246,LOCALIZACION[[Departamento]:[Región COVID]],4,0),"No Informado")</f>
        <v>No Informado</v>
      </c>
      <c r="B246" t="s">
        <v>885</v>
      </c>
      <c r="C246" s="1">
        <v>43939</v>
      </c>
      <c r="D246">
        <v>245</v>
      </c>
      <c r="E246" s="56">
        <v>1</v>
      </c>
      <c r="F246" s="56"/>
      <c r="G246" s="56" t="str">
        <f t="shared" si="3"/>
        <v>Masculino</v>
      </c>
      <c r="H246">
        <v>25</v>
      </c>
    </row>
    <row r="247" spans="1:8" x14ac:dyDescent="0.3">
      <c r="A247" t="str">
        <f>+IFERROR(VLOOKUP(B247,LOCALIZACION[[Departamento]:[Región COVID]],4,0),"No Informado")</f>
        <v>No Informado</v>
      </c>
      <c r="B247" t="s">
        <v>885</v>
      </c>
      <c r="C247" s="1">
        <v>43939</v>
      </c>
      <c r="D247">
        <v>246</v>
      </c>
      <c r="E247" s="56">
        <v>1</v>
      </c>
      <c r="F247" s="56"/>
      <c r="G247" s="56" t="str">
        <f t="shared" si="3"/>
        <v>Masculino</v>
      </c>
      <c r="H247">
        <v>29</v>
      </c>
    </row>
    <row r="248" spans="1:8" x14ac:dyDescent="0.3">
      <c r="A248" t="str">
        <f>+IFERROR(VLOOKUP(B248,LOCALIZACION[[Departamento]:[Región COVID]],4,0),"No Informado")</f>
        <v>No Informado</v>
      </c>
      <c r="B248" t="s">
        <v>885</v>
      </c>
      <c r="C248" s="1">
        <v>43939</v>
      </c>
      <c r="D248">
        <v>247</v>
      </c>
      <c r="E248" s="56">
        <v>1</v>
      </c>
      <c r="F248" s="56"/>
      <c r="G248" s="56" t="str">
        <f t="shared" si="3"/>
        <v>Masculino</v>
      </c>
      <c r="H248">
        <v>31</v>
      </c>
    </row>
    <row r="249" spans="1:8" x14ac:dyDescent="0.3">
      <c r="A249" t="str">
        <f>+IFERROR(VLOOKUP(B249,LOCALIZACION[[Departamento]:[Región COVID]],4,0),"No Informado")</f>
        <v>No Informado</v>
      </c>
      <c r="B249" t="s">
        <v>885</v>
      </c>
      <c r="C249" s="1">
        <v>43939</v>
      </c>
      <c r="D249">
        <v>248</v>
      </c>
      <c r="E249" s="56">
        <v>1</v>
      </c>
      <c r="F249" s="56"/>
      <c r="G249" s="56" t="str">
        <f t="shared" si="3"/>
        <v>Masculino</v>
      </c>
      <c r="H249">
        <v>35</v>
      </c>
    </row>
    <row r="250" spans="1:8" x14ac:dyDescent="0.3">
      <c r="A250" t="str">
        <f>+IFERROR(VLOOKUP(B250,LOCALIZACION[[Departamento]:[Región COVID]],4,0),"No Informado")</f>
        <v>No Informado</v>
      </c>
      <c r="B250" t="s">
        <v>885</v>
      </c>
      <c r="C250" s="1">
        <v>43939</v>
      </c>
      <c r="D250">
        <v>249</v>
      </c>
      <c r="E250" s="56">
        <v>1</v>
      </c>
      <c r="F250" s="56"/>
      <c r="G250" s="56" t="str">
        <f t="shared" si="3"/>
        <v>Masculino</v>
      </c>
      <c r="H250">
        <v>51</v>
      </c>
    </row>
    <row r="251" spans="1:8" x14ac:dyDescent="0.3">
      <c r="A251" t="str">
        <f>+IFERROR(VLOOKUP(B251,LOCALIZACION[[Departamento]:[Región COVID]],4,0),"No Informado")</f>
        <v>No Informado</v>
      </c>
      <c r="B251" t="s">
        <v>885</v>
      </c>
      <c r="C251" s="1">
        <v>43939</v>
      </c>
      <c r="D251">
        <v>250</v>
      </c>
      <c r="E251" s="56">
        <v>1</v>
      </c>
      <c r="F251" s="56"/>
      <c r="G251" s="56" t="str">
        <f t="shared" si="3"/>
        <v>Masculino</v>
      </c>
      <c r="H251">
        <v>39</v>
      </c>
    </row>
    <row r="252" spans="1:8" x14ac:dyDescent="0.3">
      <c r="A252" t="str">
        <f>+IFERROR(VLOOKUP(B252,LOCALIZACION[[Departamento]:[Región COVID]],4,0),"No Informado")</f>
        <v>No Informado</v>
      </c>
      <c r="B252" t="s">
        <v>885</v>
      </c>
      <c r="C252" s="1">
        <v>43939</v>
      </c>
      <c r="D252">
        <v>251</v>
      </c>
      <c r="E252" s="56">
        <v>1</v>
      </c>
      <c r="F252" s="56"/>
      <c r="G252" s="56" t="str">
        <f t="shared" si="3"/>
        <v>Masculino</v>
      </c>
      <c r="H252">
        <v>42</v>
      </c>
    </row>
    <row r="253" spans="1:8" x14ac:dyDescent="0.3">
      <c r="A253" t="str">
        <f>+IFERROR(VLOOKUP(B253,LOCALIZACION[[Departamento]:[Región COVID]],4,0),"No Informado")</f>
        <v>No Informado</v>
      </c>
      <c r="B253" t="s">
        <v>885</v>
      </c>
      <c r="C253" s="1">
        <v>43939</v>
      </c>
      <c r="D253">
        <v>252</v>
      </c>
      <c r="E253" s="56">
        <v>1</v>
      </c>
      <c r="F253" s="56"/>
      <c r="G253" s="56" t="str">
        <f t="shared" si="3"/>
        <v>Masculino</v>
      </c>
      <c r="H253">
        <v>24</v>
      </c>
    </row>
    <row r="254" spans="1:8" x14ac:dyDescent="0.3">
      <c r="A254" t="str">
        <f>+IFERROR(VLOOKUP(B254,LOCALIZACION[[Departamento]:[Región COVID]],4,0),"No Informado")</f>
        <v>No Informado</v>
      </c>
      <c r="B254" t="s">
        <v>885</v>
      </c>
      <c r="C254" s="1">
        <v>43939</v>
      </c>
      <c r="D254">
        <v>253</v>
      </c>
      <c r="E254" s="56">
        <v>1</v>
      </c>
      <c r="F254" s="56"/>
      <c r="G254" s="56" t="str">
        <f t="shared" si="3"/>
        <v>Masculino</v>
      </c>
      <c r="H254">
        <v>38</v>
      </c>
    </row>
    <row r="255" spans="1:8" x14ac:dyDescent="0.3">
      <c r="A255" t="str">
        <f>+IFERROR(VLOOKUP(B255,LOCALIZACION[[Departamento]:[Región COVID]],4,0),"No Informado")</f>
        <v>No Informado</v>
      </c>
      <c r="B255" t="s">
        <v>885</v>
      </c>
      <c r="C255" s="1">
        <v>43939</v>
      </c>
      <c r="D255">
        <v>254</v>
      </c>
      <c r="E255" s="56"/>
      <c r="F255" s="56">
        <v>1</v>
      </c>
      <c r="G255" s="56" t="str">
        <f t="shared" si="3"/>
        <v>Femenino</v>
      </c>
      <c r="H255">
        <v>24</v>
      </c>
    </row>
    <row r="256" spans="1:8" x14ac:dyDescent="0.3">
      <c r="A256" t="str">
        <f>+IFERROR(VLOOKUP(B256,LOCALIZACION[[Departamento]:[Región COVID]],4,0),"No Informado")</f>
        <v>No Informado</v>
      </c>
      <c r="B256" t="s">
        <v>885</v>
      </c>
      <c r="C256" s="1">
        <v>43939</v>
      </c>
      <c r="D256">
        <v>255</v>
      </c>
      <c r="E256" s="56"/>
      <c r="F256" s="56">
        <v>1</v>
      </c>
      <c r="G256" s="56" t="str">
        <f t="shared" si="3"/>
        <v>Femenino</v>
      </c>
      <c r="H256">
        <v>25</v>
      </c>
    </row>
    <row r="257" spans="1:8" x14ac:dyDescent="0.3">
      <c r="A257" t="str">
        <f>+IFERROR(VLOOKUP(B257,LOCALIZACION[[Departamento]:[Región COVID]],4,0),"No Informado")</f>
        <v>No Informado</v>
      </c>
      <c r="B257" t="s">
        <v>885</v>
      </c>
      <c r="C257" s="1">
        <v>43939</v>
      </c>
      <c r="D257">
        <v>256</v>
      </c>
      <c r="E257" s="56"/>
      <c r="F257" s="56">
        <v>1</v>
      </c>
      <c r="G257" s="56" t="str">
        <f t="shared" si="3"/>
        <v>Femenino</v>
      </c>
      <c r="H257">
        <v>10</v>
      </c>
    </row>
    <row r="258" spans="1:8" x14ac:dyDescent="0.3">
      <c r="A258" t="str">
        <f>+IFERROR(VLOOKUP(B258,LOCALIZACION[[Departamento]:[Región COVID]],4,0),"No Informado")</f>
        <v>No Informado</v>
      </c>
      <c r="B258" t="s">
        <v>885</v>
      </c>
      <c r="C258" s="1">
        <v>43939</v>
      </c>
      <c r="D258">
        <v>257</v>
      </c>
      <c r="E258" s="56"/>
      <c r="F258" s="56">
        <v>1</v>
      </c>
      <c r="G258" s="56" t="str">
        <f t="shared" ref="G258:G321" si="4">+IF(E258=1,"Masculino","Femenino")</f>
        <v>Femenino</v>
      </c>
      <c r="H258">
        <v>20</v>
      </c>
    </row>
    <row r="259" spans="1:8" x14ac:dyDescent="0.3">
      <c r="A259" t="str">
        <f>+IFERROR(VLOOKUP(B259,LOCALIZACION[[Departamento]:[Región COVID]],4,0),"No Informado")</f>
        <v>No Informado</v>
      </c>
      <c r="B259" t="s">
        <v>885</v>
      </c>
      <c r="C259" s="1">
        <v>43940</v>
      </c>
      <c r="D259">
        <v>258</v>
      </c>
      <c r="E259" s="56">
        <v>1</v>
      </c>
      <c r="F259" s="56"/>
      <c r="G259" s="56" t="str">
        <f t="shared" si="4"/>
        <v>Masculino</v>
      </c>
      <c r="H259">
        <v>29</v>
      </c>
    </row>
    <row r="260" spans="1:8" x14ac:dyDescent="0.3">
      <c r="A260" t="str">
        <f>+IFERROR(VLOOKUP(B260,LOCALIZACION[[Departamento]:[Región COVID]],4,0),"No Informado")</f>
        <v>No Informado</v>
      </c>
      <c r="B260" t="s">
        <v>885</v>
      </c>
      <c r="C260" s="1">
        <v>43940</v>
      </c>
      <c r="D260">
        <v>259</v>
      </c>
      <c r="E260" s="56">
        <v>1</v>
      </c>
      <c r="F260" s="56"/>
      <c r="G260" s="56" t="str">
        <f t="shared" si="4"/>
        <v>Masculino</v>
      </c>
      <c r="H260">
        <v>46</v>
      </c>
    </row>
    <row r="261" spans="1:8" x14ac:dyDescent="0.3">
      <c r="A261" t="str">
        <f>+IFERROR(VLOOKUP(B261,LOCALIZACION[[Departamento]:[Región COVID]],4,0),"No Informado")</f>
        <v>No Informado</v>
      </c>
      <c r="B261" t="s">
        <v>885</v>
      </c>
      <c r="C261" s="1">
        <v>43940</v>
      </c>
      <c r="D261">
        <v>260</v>
      </c>
      <c r="E261" s="56"/>
      <c r="F261" s="56">
        <v>1</v>
      </c>
      <c r="G261" s="56" t="str">
        <f t="shared" si="4"/>
        <v>Femenino</v>
      </c>
      <c r="H261">
        <v>20</v>
      </c>
    </row>
    <row r="262" spans="1:8" x14ac:dyDescent="0.3">
      <c r="A262" t="str">
        <f>+IFERROR(VLOOKUP(B262,LOCALIZACION[[Departamento]:[Región COVID]],4,0),"No Informado")</f>
        <v>No Informado</v>
      </c>
      <c r="B262" t="s">
        <v>885</v>
      </c>
      <c r="C262" s="1">
        <v>43940</v>
      </c>
      <c r="D262">
        <v>261</v>
      </c>
      <c r="E262" s="56"/>
      <c r="F262" s="56">
        <v>1</v>
      </c>
      <c r="G262" s="56" t="str">
        <f t="shared" si="4"/>
        <v>Femenino</v>
      </c>
      <c r="H262">
        <v>31</v>
      </c>
    </row>
    <row r="263" spans="1:8" x14ac:dyDescent="0.3">
      <c r="A263" t="str">
        <f>+IFERROR(VLOOKUP(B263,LOCALIZACION[[Departamento]:[Región COVID]],4,0),"No Informado")</f>
        <v>No Informado</v>
      </c>
      <c r="B263" t="s">
        <v>885</v>
      </c>
      <c r="C263" s="1">
        <v>43940</v>
      </c>
      <c r="D263">
        <v>262</v>
      </c>
      <c r="E263" s="56"/>
      <c r="F263" s="56">
        <v>1</v>
      </c>
      <c r="G263" s="56" t="str">
        <f t="shared" si="4"/>
        <v>Femenino</v>
      </c>
      <c r="H263">
        <v>29</v>
      </c>
    </row>
    <row r="264" spans="1:8" x14ac:dyDescent="0.3">
      <c r="A264" t="str">
        <f>+IFERROR(VLOOKUP(B264,LOCALIZACION[[Departamento]:[Región COVID]],4,0),"No Informado")</f>
        <v>No Informado</v>
      </c>
      <c r="B264" t="s">
        <v>885</v>
      </c>
      <c r="C264" s="1">
        <v>43940</v>
      </c>
      <c r="D264">
        <v>263</v>
      </c>
      <c r="E264" s="56">
        <v>1</v>
      </c>
      <c r="F264" s="56"/>
      <c r="G264" s="56" t="str">
        <f t="shared" si="4"/>
        <v>Masculino</v>
      </c>
      <c r="H264">
        <v>24</v>
      </c>
    </row>
    <row r="265" spans="1:8" x14ac:dyDescent="0.3">
      <c r="A265" t="str">
        <f>+IFERROR(VLOOKUP(B265,LOCALIZACION[[Departamento]:[Región COVID]],4,0),"No Informado")</f>
        <v>No Informado</v>
      </c>
      <c r="B265" t="s">
        <v>885</v>
      </c>
      <c r="C265" s="1">
        <v>43940</v>
      </c>
      <c r="D265">
        <v>264</v>
      </c>
      <c r="E265" s="56">
        <v>1</v>
      </c>
      <c r="F265" s="56"/>
      <c r="G265" s="56" t="str">
        <f t="shared" si="4"/>
        <v>Masculino</v>
      </c>
      <c r="H265">
        <v>21</v>
      </c>
    </row>
    <row r="266" spans="1:8" x14ac:dyDescent="0.3">
      <c r="A266" t="str">
        <f>+IFERROR(VLOOKUP(B266,LOCALIZACION[[Departamento]:[Región COVID]],4,0),"No Informado")</f>
        <v>No Informado</v>
      </c>
      <c r="B266" t="s">
        <v>885</v>
      </c>
      <c r="C266" s="1">
        <v>43940</v>
      </c>
      <c r="D266">
        <v>265</v>
      </c>
      <c r="E266" s="56">
        <v>1</v>
      </c>
      <c r="F266" s="56"/>
      <c r="G266" s="56" t="str">
        <f t="shared" si="4"/>
        <v>Masculino</v>
      </c>
      <c r="H266">
        <v>38</v>
      </c>
    </row>
    <row r="267" spans="1:8" x14ac:dyDescent="0.3">
      <c r="A267" t="str">
        <f>+IFERROR(VLOOKUP(B267,LOCALIZACION[[Departamento]:[Región COVID]],4,0),"No Informado")</f>
        <v>No Informado</v>
      </c>
      <c r="B267" t="s">
        <v>885</v>
      </c>
      <c r="C267" s="1">
        <v>43940</v>
      </c>
      <c r="D267">
        <v>266</v>
      </c>
      <c r="E267" s="56">
        <v>1</v>
      </c>
      <c r="F267" s="56"/>
      <c r="G267" s="56" t="str">
        <f t="shared" si="4"/>
        <v>Masculino</v>
      </c>
      <c r="H267">
        <v>47</v>
      </c>
    </row>
    <row r="268" spans="1:8" x14ac:dyDescent="0.3">
      <c r="A268" t="str">
        <f>+IFERROR(VLOOKUP(B268,LOCALIZACION[[Departamento]:[Región COVID]],4,0),"No Informado")</f>
        <v>No Informado</v>
      </c>
      <c r="B268" t="s">
        <v>885</v>
      </c>
      <c r="C268" s="1">
        <v>43940</v>
      </c>
      <c r="D268">
        <v>267</v>
      </c>
      <c r="E268" s="56"/>
      <c r="F268" s="56">
        <v>1</v>
      </c>
      <c r="G268" s="56" t="str">
        <f t="shared" si="4"/>
        <v>Femenino</v>
      </c>
      <c r="H268">
        <v>31</v>
      </c>
    </row>
    <row r="269" spans="1:8" x14ac:dyDescent="0.3">
      <c r="A269" t="str">
        <f>+IFERROR(VLOOKUP(B269,LOCALIZACION[[Departamento]:[Región COVID]],4,0),"No Informado")</f>
        <v>No Informado</v>
      </c>
      <c r="B269" t="s">
        <v>885</v>
      </c>
      <c r="C269" s="1">
        <v>43940</v>
      </c>
      <c r="D269">
        <v>268</v>
      </c>
      <c r="E269" s="56">
        <v>1</v>
      </c>
      <c r="F269" s="56"/>
      <c r="G269" s="56" t="str">
        <f t="shared" si="4"/>
        <v>Masculino</v>
      </c>
      <c r="H269">
        <v>29</v>
      </c>
    </row>
    <row r="270" spans="1:8" x14ac:dyDescent="0.3">
      <c r="A270" t="str">
        <f>+IFERROR(VLOOKUP(B270,LOCALIZACION[[Departamento]:[Región COVID]],4,0),"No Informado")</f>
        <v>No Informado</v>
      </c>
      <c r="B270" t="s">
        <v>885</v>
      </c>
      <c r="C270" s="1">
        <v>43940</v>
      </c>
      <c r="D270">
        <v>269</v>
      </c>
      <c r="E270" s="56">
        <v>1</v>
      </c>
      <c r="F270" s="56"/>
      <c r="G270" s="56" t="str">
        <f t="shared" si="4"/>
        <v>Masculino</v>
      </c>
      <c r="H270">
        <v>42</v>
      </c>
    </row>
    <row r="271" spans="1:8" x14ac:dyDescent="0.3">
      <c r="A271" t="str">
        <f>+IFERROR(VLOOKUP(B271,LOCALIZACION[[Departamento]:[Región COVID]],4,0),"No Informado")</f>
        <v>No Informado</v>
      </c>
      <c r="B271" t="s">
        <v>885</v>
      </c>
      <c r="C271" s="1">
        <v>43940</v>
      </c>
      <c r="D271">
        <v>270</v>
      </c>
      <c r="E271" s="56">
        <v>1</v>
      </c>
      <c r="F271" s="56"/>
      <c r="G271" s="56" t="str">
        <f t="shared" si="4"/>
        <v>Masculino</v>
      </c>
      <c r="H271">
        <v>41</v>
      </c>
    </row>
    <row r="272" spans="1:8" x14ac:dyDescent="0.3">
      <c r="A272" t="str">
        <f>+IFERROR(VLOOKUP(B272,LOCALIZACION[[Departamento]:[Región COVID]],4,0),"No Informado")</f>
        <v>No Informado</v>
      </c>
      <c r="B272" t="s">
        <v>885</v>
      </c>
      <c r="C272" s="1">
        <v>43940</v>
      </c>
      <c r="D272">
        <v>271</v>
      </c>
      <c r="E272" s="56">
        <v>1</v>
      </c>
      <c r="F272" s="56"/>
      <c r="G272" s="56" t="str">
        <f t="shared" si="4"/>
        <v>Masculino</v>
      </c>
      <c r="H272">
        <v>30</v>
      </c>
    </row>
    <row r="273" spans="1:8" x14ac:dyDescent="0.3">
      <c r="A273" t="str">
        <f>+IFERROR(VLOOKUP(B273,LOCALIZACION[[Departamento]:[Región COVID]],4,0),"No Informado")</f>
        <v>No Informado</v>
      </c>
      <c r="B273" t="s">
        <v>885</v>
      </c>
      <c r="C273" s="1">
        <v>43940</v>
      </c>
      <c r="D273">
        <v>272</v>
      </c>
      <c r="E273" s="56"/>
      <c r="F273" s="56">
        <v>1</v>
      </c>
      <c r="G273" s="56" t="str">
        <f t="shared" si="4"/>
        <v>Femenino</v>
      </c>
      <c r="H273">
        <v>21</v>
      </c>
    </row>
    <row r="274" spans="1:8" x14ac:dyDescent="0.3">
      <c r="A274" t="str">
        <f>+IFERROR(VLOOKUP(B274,LOCALIZACION[[Departamento]:[Región COVID]],4,0),"No Informado")</f>
        <v>No Informado</v>
      </c>
      <c r="B274" t="s">
        <v>885</v>
      </c>
      <c r="C274" s="1">
        <v>43940</v>
      </c>
      <c r="D274">
        <v>273</v>
      </c>
      <c r="E274" s="56"/>
      <c r="F274" s="56">
        <v>1</v>
      </c>
      <c r="G274" s="56" t="str">
        <f t="shared" si="4"/>
        <v>Femenino</v>
      </c>
      <c r="H274">
        <v>45</v>
      </c>
    </row>
    <row r="275" spans="1:8" x14ac:dyDescent="0.3">
      <c r="A275" t="str">
        <f>+IFERROR(VLOOKUP(B275,LOCALIZACION[[Departamento]:[Región COVID]],4,0),"No Informado")</f>
        <v>No Informado</v>
      </c>
      <c r="B275" t="s">
        <v>885</v>
      </c>
      <c r="C275" s="1">
        <v>43940</v>
      </c>
      <c r="D275">
        <v>274</v>
      </c>
      <c r="E275" s="56"/>
      <c r="F275" s="56">
        <v>1</v>
      </c>
      <c r="G275" s="56" t="str">
        <f t="shared" si="4"/>
        <v>Femenino</v>
      </c>
      <c r="H275">
        <v>82</v>
      </c>
    </row>
    <row r="276" spans="1:8" x14ac:dyDescent="0.3">
      <c r="A276" t="str">
        <f>+IFERROR(VLOOKUP(B276,LOCALIZACION[[Departamento]:[Región COVID]],4,0),"No Informado")</f>
        <v>No Informado</v>
      </c>
      <c r="B276" t="s">
        <v>885</v>
      </c>
      <c r="C276" s="1">
        <v>43940</v>
      </c>
      <c r="D276">
        <v>275</v>
      </c>
      <c r="E276" s="56">
        <v>1</v>
      </c>
      <c r="F276" s="56"/>
      <c r="G276" s="56" t="str">
        <f t="shared" si="4"/>
        <v>Masculino</v>
      </c>
      <c r="H276">
        <v>26</v>
      </c>
    </row>
    <row r="277" spans="1:8" x14ac:dyDescent="0.3">
      <c r="A277" t="str">
        <f>+IFERROR(VLOOKUP(B277,LOCALIZACION[[Departamento]:[Región COVID]],4,0),"No Informado")</f>
        <v>No Informado</v>
      </c>
      <c r="B277" t="s">
        <v>885</v>
      </c>
      <c r="C277" s="1">
        <v>43940</v>
      </c>
      <c r="D277">
        <v>276</v>
      </c>
      <c r="E277" s="56">
        <v>1</v>
      </c>
      <c r="F277" s="56"/>
      <c r="G277" s="56" t="str">
        <f t="shared" si="4"/>
        <v>Masculino</v>
      </c>
      <c r="H277">
        <v>18</v>
      </c>
    </row>
    <row r="278" spans="1:8" x14ac:dyDescent="0.3">
      <c r="A278" t="str">
        <f>+IFERROR(VLOOKUP(B278,LOCALIZACION[[Departamento]:[Región COVID]],4,0),"No Informado")</f>
        <v>No Informado</v>
      </c>
      <c r="B278" t="s">
        <v>885</v>
      </c>
      <c r="C278" s="1">
        <v>43940</v>
      </c>
      <c r="D278">
        <v>277</v>
      </c>
      <c r="E278" s="56">
        <v>1</v>
      </c>
      <c r="F278" s="56"/>
      <c r="G278" s="56" t="str">
        <f t="shared" si="4"/>
        <v>Masculino</v>
      </c>
      <c r="H278">
        <v>23</v>
      </c>
    </row>
    <row r="279" spans="1:8" x14ac:dyDescent="0.3">
      <c r="A279" t="str">
        <f>+IFERROR(VLOOKUP(B279,LOCALIZACION[[Departamento]:[Región COVID]],4,0),"No Informado")</f>
        <v>No Informado</v>
      </c>
      <c r="B279" t="s">
        <v>885</v>
      </c>
      <c r="C279" s="1">
        <v>43940</v>
      </c>
      <c r="D279">
        <v>278</v>
      </c>
      <c r="E279" s="56"/>
      <c r="F279" s="56">
        <v>1</v>
      </c>
      <c r="G279" s="56" t="str">
        <f t="shared" si="4"/>
        <v>Femenino</v>
      </c>
      <c r="H279">
        <v>54</v>
      </c>
    </row>
    <row r="280" spans="1:8" x14ac:dyDescent="0.3">
      <c r="A280" t="str">
        <f>+IFERROR(VLOOKUP(B280,LOCALIZACION[[Departamento]:[Región COVID]],4,0),"No Informado")</f>
        <v>No Informado</v>
      </c>
      <c r="B280" t="s">
        <v>885</v>
      </c>
      <c r="C280" s="1">
        <v>43940</v>
      </c>
      <c r="D280">
        <v>279</v>
      </c>
      <c r="E280" s="56"/>
      <c r="F280" s="56">
        <v>1</v>
      </c>
      <c r="G280" s="56" t="str">
        <f t="shared" si="4"/>
        <v>Femenino</v>
      </c>
      <c r="H280">
        <v>36</v>
      </c>
    </row>
    <row r="281" spans="1:8" x14ac:dyDescent="0.3">
      <c r="A281" t="str">
        <f>+IFERROR(VLOOKUP(B281,LOCALIZACION[[Departamento]:[Región COVID]],4,0),"No Informado")</f>
        <v>No Informado</v>
      </c>
      <c r="B281" t="s">
        <v>885</v>
      </c>
      <c r="C281" s="1">
        <v>43940</v>
      </c>
      <c r="D281">
        <v>280</v>
      </c>
      <c r="E281" s="56"/>
      <c r="F281" s="56">
        <v>1</v>
      </c>
      <c r="G281" s="56" t="str">
        <f t="shared" si="4"/>
        <v>Femenino</v>
      </c>
      <c r="H281">
        <v>40</v>
      </c>
    </row>
    <row r="282" spans="1:8" x14ac:dyDescent="0.3">
      <c r="A282" t="str">
        <f>+IFERROR(VLOOKUP(B282,LOCALIZACION[[Departamento]:[Región COVID]],4,0),"No Informado")</f>
        <v>No Informado</v>
      </c>
      <c r="B282" t="s">
        <v>885</v>
      </c>
      <c r="C282" s="1">
        <v>43940</v>
      </c>
      <c r="D282">
        <v>281</v>
      </c>
      <c r="E282" s="56"/>
      <c r="F282" s="56">
        <v>1</v>
      </c>
      <c r="G282" s="56" t="str">
        <f t="shared" si="4"/>
        <v>Femenino</v>
      </c>
      <c r="H282">
        <v>19</v>
      </c>
    </row>
    <row r="283" spans="1:8" x14ac:dyDescent="0.3">
      <c r="A283" t="str">
        <f>+IFERROR(VLOOKUP(B283,LOCALIZACION[[Departamento]:[Región COVID]],4,0),"No Informado")</f>
        <v>No Informado</v>
      </c>
      <c r="B283" t="s">
        <v>885</v>
      </c>
      <c r="C283" s="1">
        <v>43940</v>
      </c>
      <c r="D283">
        <v>282</v>
      </c>
      <c r="E283" s="56"/>
      <c r="F283" s="56">
        <v>1</v>
      </c>
      <c r="G283" s="56" t="str">
        <f t="shared" si="4"/>
        <v>Femenino</v>
      </c>
      <c r="H283">
        <v>33</v>
      </c>
    </row>
    <row r="284" spans="1:8" x14ac:dyDescent="0.3">
      <c r="A284" t="str">
        <f>+IFERROR(VLOOKUP(B284,LOCALIZACION[[Departamento]:[Región COVID]],4,0),"No Informado")</f>
        <v>No Informado</v>
      </c>
      <c r="B284" t="s">
        <v>885</v>
      </c>
      <c r="C284" s="1">
        <v>43940</v>
      </c>
      <c r="D284">
        <v>283</v>
      </c>
      <c r="E284" s="56">
        <v>1</v>
      </c>
      <c r="F284" s="56"/>
      <c r="G284" s="56" t="str">
        <f t="shared" si="4"/>
        <v>Masculino</v>
      </c>
      <c r="H284">
        <v>39</v>
      </c>
    </row>
    <row r="285" spans="1:8" x14ac:dyDescent="0.3">
      <c r="A285" t="str">
        <f>+IFERROR(VLOOKUP(B285,LOCALIZACION[[Departamento]:[Región COVID]],4,0),"No Informado")</f>
        <v>No Informado</v>
      </c>
      <c r="B285" t="s">
        <v>885</v>
      </c>
      <c r="C285" s="1">
        <v>43940</v>
      </c>
      <c r="D285">
        <v>284</v>
      </c>
      <c r="E285" s="56">
        <v>1</v>
      </c>
      <c r="F285" s="56"/>
      <c r="G285" s="56" t="str">
        <f t="shared" si="4"/>
        <v>Masculino</v>
      </c>
      <c r="H285">
        <v>19</v>
      </c>
    </row>
    <row r="286" spans="1:8" x14ac:dyDescent="0.3">
      <c r="A286" t="str">
        <f>+IFERROR(VLOOKUP(B286,LOCALIZACION[[Departamento]:[Región COVID]],4,0),"No Informado")</f>
        <v>No Informado</v>
      </c>
      <c r="B286" t="s">
        <v>885</v>
      </c>
      <c r="C286" s="1">
        <v>43940</v>
      </c>
      <c r="D286">
        <v>285</v>
      </c>
      <c r="E286" s="56"/>
      <c r="F286" s="56">
        <v>1</v>
      </c>
      <c r="G286" s="56" t="str">
        <f t="shared" si="4"/>
        <v>Femenino</v>
      </c>
      <c r="H286">
        <v>37</v>
      </c>
    </row>
    <row r="287" spans="1:8" x14ac:dyDescent="0.3">
      <c r="A287" t="str">
        <f>+IFERROR(VLOOKUP(B287,LOCALIZACION[[Departamento]:[Región COVID]],4,0),"No Informado")</f>
        <v>No Informado</v>
      </c>
      <c r="B287" t="s">
        <v>885</v>
      </c>
      <c r="C287" s="1">
        <v>43940</v>
      </c>
      <c r="D287">
        <v>286</v>
      </c>
      <c r="E287" s="56"/>
      <c r="F287" s="56">
        <v>1</v>
      </c>
      <c r="G287" s="56" t="str">
        <f t="shared" si="4"/>
        <v>Femenino</v>
      </c>
      <c r="H287">
        <v>46</v>
      </c>
    </row>
    <row r="288" spans="1:8" x14ac:dyDescent="0.3">
      <c r="A288" t="str">
        <f>+IFERROR(VLOOKUP(B288,LOCALIZACION[[Departamento]:[Región COVID]],4,0),"No Informado")</f>
        <v>No Informado</v>
      </c>
      <c r="B288" t="s">
        <v>885</v>
      </c>
      <c r="C288" s="1">
        <v>43940</v>
      </c>
      <c r="D288">
        <v>287</v>
      </c>
      <c r="E288" s="56"/>
      <c r="F288" s="56">
        <v>1</v>
      </c>
      <c r="G288" s="56" t="str">
        <f t="shared" si="4"/>
        <v>Femenino</v>
      </c>
      <c r="H288">
        <v>21</v>
      </c>
    </row>
    <row r="289" spans="1:8" x14ac:dyDescent="0.3">
      <c r="A289" t="str">
        <f>+IFERROR(VLOOKUP(B289,LOCALIZACION[[Departamento]:[Región COVID]],4,0),"No Informado")</f>
        <v>No Informado</v>
      </c>
      <c r="B289" t="s">
        <v>885</v>
      </c>
      <c r="C289" s="1">
        <v>43940</v>
      </c>
      <c r="D289">
        <v>288</v>
      </c>
      <c r="E289" s="56"/>
      <c r="F289" s="56">
        <v>1</v>
      </c>
      <c r="G289" s="56" t="str">
        <f t="shared" si="4"/>
        <v>Femenino</v>
      </c>
      <c r="H289">
        <v>40</v>
      </c>
    </row>
    <row r="290" spans="1:8" x14ac:dyDescent="0.3">
      <c r="A290" t="str">
        <f>+IFERROR(VLOOKUP(B290,LOCALIZACION[[Departamento]:[Región COVID]],4,0),"No Informado")</f>
        <v>No Informado</v>
      </c>
      <c r="B290" t="s">
        <v>885</v>
      </c>
      <c r="C290" s="1">
        <v>43940</v>
      </c>
      <c r="D290">
        <v>289</v>
      </c>
      <c r="E290" s="56"/>
      <c r="F290" s="56">
        <v>1</v>
      </c>
      <c r="G290" s="56" t="str">
        <f t="shared" si="4"/>
        <v>Femenino</v>
      </c>
      <c r="H290">
        <v>59</v>
      </c>
    </row>
    <row r="291" spans="1:8" x14ac:dyDescent="0.3">
      <c r="A291" t="str">
        <f>+IFERROR(VLOOKUP(B291,LOCALIZACION[[Departamento]:[Región COVID]],4,0),"No Informado")</f>
        <v>No Informado</v>
      </c>
      <c r="B291" t="s">
        <v>885</v>
      </c>
      <c r="C291" s="1">
        <v>43941</v>
      </c>
      <c r="D291">
        <v>290</v>
      </c>
      <c r="E291" s="56">
        <v>1</v>
      </c>
      <c r="F291" s="56"/>
      <c r="G291" s="56" t="str">
        <f t="shared" si="4"/>
        <v>Masculino</v>
      </c>
      <c r="H291">
        <v>54</v>
      </c>
    </row>
    <row r="292" spans="1:8" x14ac:dyDescent="0.3">
      <c r="A292" t="str">
        <f>+IFERROR(VLOOKUP(B292,LOCALIZACION[[Departamento]:[Región COVID]],4,0),"No Informado")</f>
        <v>No Informado</v>
      </c>
      <c r="B292" t="s">
        <v>885</v>
      </c>
      <c r="C292" s="1">
        <v>43941</v>
      </c>
      <c r="D292">
        <v>291</v>
      </c>
      <c r="E292" s="56">
        <v>1</v>
      </c>
      <c r="F292" s="56"/>
      <c r="G292" s="56" t="str">
        <f t="shared" si="4"/>
        <v>Masculino</v>
      </c>
      <c r="H292">
        <v>35</v>
      </c>
    </row>
    <row r="293" spans="1:8" x14ac:dyDescent="0.3">
      <c r="A293" t="str">
        <f>+IFERROR(VLOOKUP(B293,LOCALIZACION[[Departamento]:[Región COVID]],4,0),"No Informado")</f>
        <v>No Informado</v>
      </c>
      <c r="B293" t="s">
        <v>885</v>
      </c>
      <c r="C293" s="1">
        <v>43941</v>
      </c>
      <c r="D293">
        <v>292</v>
      </c>
      <c r="E293" s="56">
        <v>1</v>
      </c>
      <c r="F293" s="56"/>
      <c r="G293" s="56" t="str">
        <f t="shared" si="4"/>
        <v>Masculino</v>
      </c>
      <c r="H293">
        <v>44</v>
      </c>
    </row>
    <row r="294" spans="1:8" x14ac:dyDescent="0.3">
      <c r="A294" t="str">
        <f>+IFERROR(VLOOKUP(B294,LOCALIZACION[[Departamento]:[Región COVID]],4,0),"No Informado")</f>
        <v>No Informado</v>
      </c>
      <c r="B294" t="s">
        <v>885</v>
      </c>
      <c r="C294" s="1">
        <v>43941</v>
      </c>
      <c r="D294">
        <v>293</v>
      </c>
      <c r="E294" s="56">
        <v>1</v>
      </c>
      <c r="F294" s="56"/>
      <c r="G294" s="56" t="str">
        <f t="shared" si="4"/>
        <v>Masculino</v>
      </c>
      <c r="H294">
        <v>30</v>
      </c>
    </row>
    <row r="295" spans="1:8" x14ac:dyDescent="0.3">
      <c r="A295" t="str">
        <f>+IFERROR(VLOOKUP(B295,LOCALIZACION[[Departamento]:[Región COVID]],4,0),"No Informado")</f>
        <v>No Informado</v>
      </c>
      <c r="B295" t="s">
        <v>885</v>
      </c>
      <c r="C295" s="1">
        <v>43941</v>
      </c>
      <c r="D295">
        <v>294</v>
      </c>
      <c r="E295" s="56"/>
      <c r="F295" s="56">
        <v>1</v>
      </c>
      <c r="G295" s="56" t="str">
        <f t="shared" si="4"/>
        <v>Femenino</v>
      </c>
      <c r="H295">
        <v>40</v>
      </c>
    </row>
    <row r="296" spans="1:8" x14ac:dyDescent="0.3">
      <c r="A296" t="str">
        <f>+IFERROR(VLOOKUP(B296,LOCALIZACION[[Departamento]:[Región COVID]],4,0),"No Informado")</f>
        <v>No Informado</v>
      </c>
      <c r="B296" t="s">
        <v>885</v>
      </c>
      <c r="C296" s="1">
        <v>43942</v>
      </c>
      <c r="D296">
        <v>295</v>
      </c>
      <c r="E296" s="56">
        <v>1</v>
      </c>
      <c r="F296" s="56"/>
      <c r="G296" s="56" t="str">
        <f t="shared" si="4"/>
        <v>Masculino</v>
      </c>
      <c r="H296">
        <v>21</v>
      </c>
    </row>
    <row r="297" spans="1:8" x14ac:dyDescent="0.3">
      <c r="A297" t="str">
        <f>+IFERROR(VLOOKUP(B297,LOCALIZACION[[Departamento]:[Región COVID]],4,0),"No Informado")</f>
        <v>No Informado</v>
      </c>
      <c r="B297" t="s">
        <v>885</v>
      </c>
      <c r="C297" s="1">
        <v>43942</v>
      </c>
      <c r="D297">
        <v>296</v>
      </c>
      <c r="E297" s="56">
        <v>1</v>
      </c>
      <c r="F297" s="56"/>
      <c r="G297" s="56" t="str">
        <f t="shared" si="4"/>
        <v>Masculino</v>
      </c>
      <c r="H297">
        <v>28</v>
      </c>
    </row>
    <row r="298" spans="1:8" x14ac:dyDescent="0.3">
      <c r="A298" t="str">
        <f>+IFERROR(VLOOKUP(B298,LOCALIZACION[[Departamento]:[Región COVID]],4,0),"No Informado")</f>
        <v>No Informado</v>
      </c>
      <c r="B298" t="s">
        <v>885</v>
      </c>
      <c r="C298" s="1">
        <v>43942</v>
      </c>
      <c r="D298">
        <v>297</v>
      </c>
      <c r="E298" s="56">
        <v>1</v>
      </c>
      <c r="F298" s="56"/>
      <c r="G298" s="56" t="str">
        <f t="shared" si="4"/>
        <v>Masculino</v>
      </c>
      <c r="H298">
        <v>36</v>
      </c>
    </row>
    <row r="299" spans="1:8" x14ac:dyDescent="0.3">
      <c r="A299" t="str">
        <f>+IFERROR(VLOOKUP(B299,LOCALIZACION[[Departamento]:[Región COVID]],4,0),"No Informado")</f>
        <v>No Informado</v>
      </c>
      <c r="B299" t="s">
        <v>885</v>
      </c>
      <c r="C299" s="1">
        <v>43942</v>
      </c>
      <c r="D299">
        <v>298</v>
      </c>
      <c r="E299" s="56">
        <v>1</v>
      </c>
      <c r="F299" s="56"/>
      <c r="G299" s="56" t="str">
        <f t="shared" si="4"/>
        <v>Masculino</v>
      </c>
      <c r="H299">
        <v>43</v>
      </c>
    </row>
    <row r="300" spans="1:8" x14ac:dyDescent="0.3">
      <c r="A300" t="str">
        <f>+IFERROR(VLOOKUP(B300,LOCALIZACION[[Departamento]:[Región COVID]],4,0),"No Informado")</f>
        <v>No Informado</v>
      </c>
      <c r="B300" t="s">
        <v>885</v>
      </c>
      <c r="C300" s="1">
        <v>43942</v>
      </c>
      <c r="D300">
        <v>299</v>
      </c>
      <c r="E300" s="56">
        <v>1</v>
      </c>
      <c r="F300" s="56"/>
      <c r="G300" s="56" t="str">
        <f t="shared" si="4"/>
        <v>Masculino</v>
      </c>
      <c r="H300">
        <v>36</v>
      </c>
    </row>
    <row r="301" spans="1:8" x14ac:dyDescent="0.3">
      <c r="A301" t="str">
        <f>+IFERROR(VLOOKUP(B301,LOCALIZACION[[Departamento]:[Región COVID]],4,0),"No Informado")</f>
        <v>No Informado</v>
      </c>
      <c r="B301" t="s">
        <v>885</v>
      </c>
      <c r="C301" s="1">
        <v>43942</v>
      </c>
      <c r="D301">
        <v>300</v>
      </c>
      <c r="E301" s="56">
        <v>1</v>
      </c>
      <c r="F301" s="56"/>
      <c r="G301" s="56" t="str">
        <f t="shared" si="4"/>
        <v>Masculino</v>
      </c>
      <c r="H301">
        <v>62</v>
      </c>
    </row>
    <row r="302" spans="1:8" x14ac:dyDescent="0.3">
      <c r="A302" t="str">
        <f>+IFERROR(VLOOKUP(B302,LOCALIZACION[[Departamento]:[Región COVID]],4,0),"No Informado")</f>
        <v>No Informado</v>
      </c>
      <c r="B302" t="s">
        <v>885</v>
      </c>
      <c r="C302" s="1">
        <v>43942</v>
      </c>
      <c r="D302">
        <v>301</v>
      </c>
      <c r="E302" s="56">
        <v>1</v>
      </c>
      <c r="F302" s="56"/>
      <c r="G302" s="56" t="str">
        <f t="shared" si="4"/>
        <v>Masculino</v>
      </c>
      <c r="H302">
        <v>32</v>
      </c>
    </row>
    <row r="303" spans="1:8" x14ac:dyDescent="0.3">
      <c r="A303" t="str">
        <f>+IFERROR(VLOOKUP(B303,LOCALIZACION[[Departamento]:[Región COVID]],4,0),"No Informado")</f>
        <v>No Informado</v>
      </c>
      <c r="B303" t="s">
        <v>885</v>
      </c>
      <c r="C303" s="1">
        <v>43942</v>
      </c>
      <c r="D303">
        <v>302</v>
      </c>
      <c r="E303" s="56">
        <v>1</v>
      </c>
      <c r="F303" s="56"/>
      <c r="G303" s="56" t="str">
        <f t="shared" si="4"/>
        <v>Masculino</v>
      </c>
      <c r="H303">
        <v>34</v>
      </c>
    </row>
    <row r="304" spans="1:8" x14ac:dyDescent="0.3">
      <c r="A304" t="str">
        <f>+IFERROR(VLOOKUP(B304,LOCALIZACION[[Departamento]:[Región COVID]],4,0),"No Informado")</f>
        <v>No Informado</v>
      </c>
      <c r="B304" t="s">
        <v>885</v>
      </c>
      <c r="C304" s="1">
        <v>43942</v>
      </c>
      <c r="D304">
        <v>303</v>
      </c>
      <c r="E304" s="56">
        <v>1</v>
      </c>
      <c r="F304" s="56"/>
      <c r="G304" s="56" t="str">
        <f t="shared" si="4"/>
        <v>Masculino</v>
      </c>
      <c r="H304">
        <v>36</v>
      </c>
    </row>
    <row r="305" spans="1:8" x14ac:dyDescent="0.3">
      <c r="A305" t="str">
        <f>+IFERROR(VLOOKUP(B305,LOCALIZACION[[Departamento]:[Región COVID]],4,0),"No Informado")</f>
        <v>No Informado</v>
      </c>
      <c r="B305" t="s">
        <v>885</v>
      </c>
      <c r="C305" s="1">
        <v>43942</v>
      </c>
      <c r="D305">
        <v>304</v>
      </c>
      <c r="E305" s="56">
        <v>1</v>
      </c>
      <c r="F305" s="56"/>
      <c r="G305" s="56" t="str">
        <f t="shared" si="4"/>
        <v>Masculino</v>
      </c>
      <c r="H305">
        <v>34</v>
      </c>
    </row>
    <row r="306" spans="1:8" x14ac:dyDescent="0.3">
      <c r="A306" t="str">
        <f>+IFERROR(VLOOKUP(B306,LOCALIZACION[[Departamento]:[Región COVID]],4,0),"No Informado")</f>
        <v>No Informado</v>
      </c>
      <c r="B306" t="s">
        <v>885</v>
      </c>
      <c r="C306" s="1">
        <v>43942</v>
      </c>
      <c r="D306">
        <v>305</v>
      </c>
      <c r="E306" s="56">
        <v>1</v>
      </c>
      <c r="F306" s="56"/>
      <c r="G306" s="56" t="str">
        <f t="shared" si="4"/>
        <v>Masculino</v>
      </c>
      <c r="H306">
        <v>37</v>
      </c>
    </row>
    <row r="307" spans="1:8" x14ac:dyDescent="0.3">
      <c r="A307" t="str">
        <f>+IFERROR(VLOOKUP(B307,LOCALIZACION[[Departamento]:[Región COVID]],4,0),"No Informado")</f>
        <v>No Informado</v>
      </c>
      <c r="B307" t="s">
        <v>885</v>
      </c>
      <c r="C307" s="1">
        <v>43942</v>
      </c>
      <c r="D307">
        <v>306</v>
      </c>
      <c r="E307" s="56">
        <v>1</v>
      </c>
      <c r="F307" s="56"/>
      <c r="G307" s="56" t="str">
        <f t="shared" si="4"/>
        <v>Masculino</v>
      </c>
      <c r="H307">
        <v>36</v>
      </c>
    </row>
    <row r="308" spans="1:8" x14ac:dyDescent="0.3">
      <c r="A308" t="str">
        <f>+IFERROR(VLOOKUP(B308,LOCALIZACION[[Departamento]:[Región COVID]],4,0),"No Informado")</f>
        <v>No Informado</v>
      </c>
      <c r="B308" t="s">
        <v>885</v>
      </c>
      <c r="C308" s="1">
        <v>43942</v>
      </c>
      <c r="D308">
        <v>307</v>
      </c>
      <c r="E308" s="56">
        <v>1</v>
      </c>
      <c r="F308" s="56"/>
      <c r="G308" s="56" t="str">
        <f t="shared" si="4"/>
        <v>Masculino</v>
      </c>
      <c r="H308">
        <v>58</v>
      </c>
    </row>
    <row r="309" spans="1:8" x14ac:dyDescent="0.3">
      <c r="A309" t="str">
        <f>+IFERROR(VLOOKUP(B309,LOCALIZACION[[Departamento]:[Región COVID]],4,0),"No Informado")</f>
        <v>No Informado</v>
      </c>
      <c r="B309" t="s">
        <v>885</v>
      </c>
      <c r="C309" s="1">
        <v>43942</v>
      </c>
      <c r="D309">
        <v>308</v>
      </c>
      <c r="E309" s="56">
        <v>1</v>
      </c>
      <c r="F309" s="56"/>
      <c r="G309" s="56" t="str">
        <f t="shared" si="4"/>
        <v>Masculino</v>
      </c>
      <c r="H309">
        <v>39</v>
      </c>
    </row>
    <row r="310" spans="1:8" x14ac:dyDescent="0.3">
      <c r="A310" t="str">
        <f>+IFERROR(VLOOKUP(B310,LOCALIZACION[[Departamento]:[Región COVID]],4,0),"No Informado")</f>
        <v>No Informado</v>
      </c>
      <c r="B310" t="s">
        <v>885</v>
      </c>
      <c r="C310" s="1">
        <v>43942</v>
      </c>
      <c r="D310">
        <v>309</v>
      </c>
      <c r="E310" s="56">
        <v>1</v>
      </c>
      <c r="F310" s="56"/>
      <c r="G310" s="56" t="str">
        <f t="shared" si="4"/>
        <v>Masculino</v>
      </c>
      <c r="H310">
        <v>52</v>
      </c>
    </row>
    <row r="311" spans="1:8" x14ac:dyDescent="0.3">
      <c r="A311" t="str">
        <f>+IFERROR(VLOOKUP(B311,LOCALIZACION[[Departamento]:[Región COVID]],4,0),"No Informado")</f>
        <v>No Informado</v>
      </c>
      <c r="B311" t="s">
        <v>885</v>
      </c>
      <c r="C311" s="1">
        <v>43942</v>
      </c>
      <c r="D311">
        <v>310</v>
      </c>
      <c r="E311" s="56"/>
      <c r="F311" s="56">
        <v>1</v>
      </c>
      <c r="G311" s="56" t="str">
        <f t="shared" si="4"/>
        <v>Femenino</v>
      </c>
      <c r="H311">
        <v>37</v>
      </c>
    </row>
    <row r="312" spans="1:8" x14ac:dyDescent="0.3">
      <c r="A312" t="str">
        <f>+IFERROR(VLOOKUP(B312,LOCALIZACION[[Departamento]:[Región COVID]],4,0),"No Informado")</f>
        <v>No Informado</v>
      </c>
      <c r="B312" t="s">
        <v>885</v>
      </c>
      <c r="C312" s="1">
        <v>43942</v>
      </c>
      <c r="D312">
        <v>311</v>
      </c>
      <c r="E312" s="56"/>
      <c r="F312" s="56">
        <v>1</v>
      </c>
      <c r="G312" s="56" t="str">
        <f t="shared" si="4"/>
        <v>Femenino</v>
      </c>
      <c r="H312">
        <v>84</v>
      </c>
    </row>
    <row r="313" spans="1:8" x14ac:dyDescent="0.3">
      <c r="A313" t="str">
        <f>+IFERROR(VLOOKUP(B313,LOCALIZACION[[Departamento]:[Región COVID]],4,0),"No Informado")</f>
        <v>No Informado</v>
      </c>
      <c r="B313" t="s">
        <v>885</v>
      </c>
      <c r="C313" s="1">
        <v>43942</v>
      </c>
      <c r="D313">
        <v>312</v>
      </c>
      <c r="E313" s="56"/>
      <c r="F313" s="56">
        <v>1</v>
      </c>
      <c r="G313" s="56" t="str">
        <f t="shared" si="4"/>
        <v>Femenino</v>
      </c>
      <c r="H313">
        <v>24</v>
      </c>
    </row>
    <row r="314" spans="1:8" x14ac:dyDescent="0.3">
      <c r="A314" t="str">
        <f>+IFERROR(VLOOKUP(B314,LOCALIZACION[[Departamento]:[Región COVID]],4,0),"No Informado")</f>
        <v>No Informado</v>
      </c>
      <c r="B314" t="s">
        <v>885</v>
      </c>
      <c r="C314" s="1">
        <v>43942</v>
      </c>
      <c r="D314">
        <v>313</v>
      </c>
      <c r="E314" s="56"/>
      <c r="F314" s="56">
        <v>1</v>
      </c>
      <c r="G314" s="56" t="str">
        <f t="shared" si="4"/>
        <v>Femenino</v>
      </c>
      <c r="H314">
        <v>44</v>
      </c>
    </row>
    <row r="315" spans="1:8" x14ac:dyDescent="0.3">
      <c r="A315" t="str">
        <f>+IFERROR(VLOOKUP(B315,LOCALIZACION[[Departamento]:[Región COVID]],4,0),"No Informado")</f>
        <v>No Informado</v>
      </c>
      <c r="B315" t="s">
        <v>885</v>
      </c>
      <c r="C315" s="1">
        <v>43942</v>
      </c>
      <c r="D315">
        <v>314</v>
      </c>
      <c r="E315" s="56"/>
      <c r="F315" s="56">
        <v>1</v>
      </c>
      <c r="G315" s="56" t="str">
        <f t="shared" si="4"/>
        <v>Femenino</v>
      </c>
      <c r="H315">
        <v>71</v>
      </c>
    </row>
    <row r="316" spans="1:8" x14ac:dyDescent="0.3">
      <c r="A316" t="str">
        <f>+IFERROR(VLOOKUP(B316,LOCALIZACION[[Departamento]:[Región COVID]],4,0),"No Informado")</f>
        <v>No Informado</v>
      </c>
      <c r="B316" t="s">
        <v>885</v>
      </c>
      <c r="C316" s="1">
        <v>43942</v>
      </c>
      <c r="D316">
        <v>315</v>
      </c>
      <c r="E316" s="56"/>
      <c r="F316" s="56">
        <v>1</v>
      </c>
      <c r="G316" s="56" t="str">
        <f t="shared" si="4"/>
        <v>Femenino</v>
      </c>
      <c r="H316">
        <v>32</v>
      </c>
    </row>
    <row r="317" spans="1:8" x14ac:dyDescent="0.3">
      <c r="A317" t="str">
        <f>+IFERROR(VLOOKUP(B317,LOCALIZACION[[Departamento]:[Región COVID]],4,0),"No Informado")</f>
        <v>No Informado</v>
      </c>
      <c r="B317" t="s">
        <v>885</v>
      </c>
      <c r="C317" s="1">
        <v>43942</v>
      </c>
      <c r="D317">
        <v>316</v>
      </c>
      <c r="E317" s="56"/>
      <c r="F317" s="56">
        <v>1</v>
      </c>
      <c r="G317" s="56" t="str">
        <f t="shared" si="4"/>
        <v>Femenino</v>
      </c>
      <c r="H317">
        <v>28</v>
      </c>
    </row>
    <row r="318" spans="1:8" x14ac:dyDescent="0.3">
      <c r="A318" t="str">
        <f>+IFERROR(VLOOKUP(B318,LOCALIZACION[[Departamento]:[Región COVID]],4,0),"No Informado")</f>
        <v>No Informado</v>
      </c>
      <c r="B318" t="s">
        <v>885</v>
      </c>
      <c r="C318" s="1">
        <v>43943</v>
      </c>
      <c r="D318">
        <v>317</v>
      </c>
      <c r="E318" s="56">
        <v>1</v>
      </c>
      <c r="F318" s="56"/>
      <c r="G318" s="56" t="str">
        <f t="shared" si="4"/>
        <v>Masculino</v>
      </c>
      <c r="H318">
        <v>29</v>
      </c>
    </row>
    <row r="319" spans="1:8" x14ac:dyDescent="0.3">
      <c r="A319" t="str">
        <f>+IFERROR(VLOOKUP(B319,LOCALIZACION[[Departamento]:[Región COVID]],4,0),"No Informado")</f>
        <v>No Informado</v>
      </c>
      <c r="B319" t="s">
        <v>885</v>
      </c>
      <c r="C319" s="1">
        <v>43943</v>
      </c>
      <c r="D319">
        <v>318</v>
      </c>
      <c r="E319" s="56">
        <v>1</v>
      </c>
      <c r="F319" s="56"/>
      <c r="G319" s="56" t="str">
        <f t="shared" si="4"/>
        <v>Masculino</v>
      </c>
      <c r="H319">
        <v>44</v>
      </c>
    </row>
    <row r="320" spans="1:8" x14ac:dyDescent="0.3">
      <c r="A320" t="str">
        <f>+IFERROR(VLOOKUP(B320,LOCALIZACION[[Departamento]:[Región COVID]],4,0),"No Informado")</f>
        <v>No Informado</v>
      </c>
      <c r="B320" t="s">
        <v>885</v>
      </c>
      <c r="C320" s="1">
        <v>43943</v>
      </c>
      <c r="D320">
        <v>319</v>
      </c>
      <c r="E320" s="56">
        <v>1</v>
      </c>
      <c r="F320" s="56"/>
      <c r="G320" s="56" t="str">
        <f t="shared" si="4"/>
        <v>Masculino</v>
      </c>
      <c r="H320">
        <v>52</v>
      </c>
    </row>
    <row r="321" spans="1:8" x14ac:dyDescent="0.3">
      <c r="A321" t="str">
        <f>+IFERROR(VLOOKUP(B321,LOCALIZACION[[Departamento]:[Región COVID]],4,0),"No Informado")</f>
        <v>No Informado</v>
      </c>
      <c r="B321" t="s">
        <v>885</v>
      </c>
      <c r="C321" s="1">
        <v>43943</v>
      </c>
      <c r="D321">
        <v>320</v>
      </c>
      <c r="E321" s="56">
        <v>1</v>
      </c>
      <c r="F321" s="56"/>
      <c r="G321" s="56" t="str">
        <f t="shared" si="4"/>
        <v>Masculino</v>
      </c>
      <c r="H321">
        <v>53</v>
      </c>
    </row>
    <row r="322" spans="1:8" x14ac:dyDescent="0.3">
      <c r="A322" t="str">
        <f>+IFERROR(VLOOKUP(B322,LOCALIZACION[[Departamento]:[Región COVID]],4,0),"No Informado")</f>
        <v>No Informado</v>
      </c>
      <c r="B322" t="s">
        <v>885</v>
      </c>
      <c r="C322" s="1">
        <v>43943</v>
      </c>
      <c r="D322">
        <v>321</v>
      </c>
      <c r="E322" s="56">
        <v>1</v>
      </c>
      <c r="F322" s="56"/>
      <c r="G322" s="56" t="str">
        <f t="shared" ref="G322:G385" si="5">+IF(E322=1,"Masculino","Femenino")</f>
        <v>Masculino</v>
      </c>
      <c r="H322">
        <v>31</v>
      </c>
    </row>
    <row r="323" spans="1:8" x14ac:dyDescent="0.3">
      <c r="A323" t="str">
        <f>+IFERROR(VLOOKUP(B323,LOCALIZACION[[Departamento]:[Región COVID]],4,0),"No Informado")</f>
        <v>No Informado</v>
      </c>
      <c r="B323" t="s">
        <v>885</v>
      </c>
      <c r="C323" s="1">
        <v>43943</v>
      </c>
      <c r="D323">
        <v>322</v>
      </c>
      <c r="E323" s="56">
        <v>1</v>
      </c>
      <c r="F323" s="56"/>
      <c r="G323" s="56" t="str">
        <f t="shared" si="5"/>
        <v>Masculino</v>
      </c>
      <c r="H323">
        <v>27</v>
      </c>
    </row>
    <row r="324" spans="1:8" x14ac:dyDescent="0.3">
      <c r="A324" t="str">
        <f>+IFERROR(VLOOKUP(B324,LOCALIZACION[[Departamento]:[Región COVID]],4,0),"No Informado")</f>
        <v>No Informado</v>
      </c>
      <c r="B324" t="s">
        <v>885</v>
      </c>
      <c r="C324" s="1">
        <v>43943</v>
      </c>
      <c r="D324">
        <v>323</v>
      </c>
      <c r="E324" s="56">
        <v>1</v>
      </c>
      <c r="F324" s="56"/>
      <c r="G324" s="56" t="str">
        <f t="shared" si="5"/>
        <v>Masculino</v>
      </c>
      <c r="H324">
        <v>19</v>
      </c>
    </row>
    <row r="325" spans="1:8" x14ac:dyDescent="0.3">
      <c r="A325" t="str">
        <f>+IFERROR(VLOOKUP(B325,LOCALIZACION[[Departamento]:[Región COVID]],4,0),"No Informado")</f>
        <v>No Informado</v>
      </c>
      <c r="B325" t="s">
        <v>885</v>
      </c>
      <c r="C325" s="1">
        <v>43943</v>
      </c>
      <c r="D325">
        <v>324</v>
      </c>
      <c r="E325" s="56">
        <v>1</v>
      </c>
      <c r="F325" s="56"/>
      <c r="G325" s="56" t="str">
        <f t="shared" si="5"/>
        <v>Masculino</v>
      </c>
      <c r="H325">
        <v>18</v>
      </c>
    </row>
    <row r="326" spans="1:8" x14ac:dyDescent="0.3">
      <c r="A326" t="str">
        <f>+IFERROR(VLOOKUP(B326,LOCALIZACION[[Departamento]:[Región COVID]],4,0),"No Informado")</f>
        <v>No Informado</v>
      </c>
      <c r="B326" t="s">
        <v>885</v>
      </c>
      <c r="C326" s="1">
        <v>43943</v>
      </c>
      <c r="D326">
        <v>325</v>
      </c>
      <c r="E326" s="56">
        <v>1</v>
      </c>
      <c r="F326" s="56"/>
      <c r="G326" s="56" t="str">
        <f t="shared" si="5"/>
        <v>Masculino</v>
      </c>
      <c r="H326">
        <v>39</v>
      </c>
    </row>
    <row r="327" spans="1:8" x14ac:dyDescent="0.3">
      <c r="A327" t="str">
        <f>+IFERROR(VLOOKUP(B327,LOCALIZACION[[Departamento]:[Región COVID]],4,0),"No Informado")</f>
        <v>No Informado</v>
      </c>
      <c r="B327" t="s">
        <v>885</v>
      </c>
      <c r="C327" s="1">
        <v>43943</v>
      </c>
      <c r="D327">
        <v>326</v>
      </c>
      <c r="E327" s="56">
        <v>1</v>
      </c>
      <c r="F327" s="56"/>
      <c r="G327" s="56" t="str">
        <f t="shared" si="5"/>
        <v>Masculino</v>
      </c>
      <c r="H327">
        <v>22</v>
      </c>
    </row>
    <row r="328" spans="1:8" x14ac:dyDescent="0.3">
      <c r="A328" t="str">
        <f>+IFERROR(VLOOKUP(B328,LOCALIZACION[[Departamento]:[Región COVID]],4,0),"No Informado")</f>
        <v>No Informado</v>
      </c>
      <c r="B328" t="s">
        <v>885</v>
      </c>
      <c r="C328" s="1">
        <v>43943</v>
      </c>
      <c r="D328">
        <v>327</v>
      </c>
      <c r="E328" s="56">
        <v>1</v>
      </c>
      <c r="F328" s="56"/>
      <c r="G328" s="56" t="str">
        <f t="shared" si="5"/>
        <v>Masculino</v>
      </c>
      <c r="H328">
        <v>27</v>
      </c>
    </row>
    <row r="329" spans="1:8" x14ac:dyDescent="0.3">
      <c r="A329" t="str">
        <f>+IFERROR(VLOOKUP(B329,LOCALIZACION[[Departamento]:[Región COVID]],4,0),"No Informado")</f>
        <v>No Informado</v>
      </c>
      <c r="B329" t="s">
        <v>885</v>
      </c>
      <c r="C329" s="1">
        <v>43943</v>
      </c>
      <c r="D329">
        <v>328</v>
      </c>
      <c r="E329" s="56">
        <v>1</v>
      </c>
      <c r="F329" s="56"/>
      <c r="G329" s="56" t="str">
        <f t="shared" si="5"/>
        <v>Masculino</v>
      </c>
      <c r="H329">
        <v>20</v>
      </c>
    </row>
    <row r="330" spans="1:8" x14ac:dyDescent="0.3">
      <c r="A330" t="str">
        <f>+IFERROR(VLOOKUP(B330,LOCALIZACION[[Departamento]:[Región COVID]],4,0),"No Informado")</f>
        <v>No Informado</v>
      </c>
      <c r="B330" t="s">
        <v>885</v>
      </c>
      <c r="C330" s="1">
        <v>43943</v>
      </c>
      <c r="D330">
        <v>329</v>
      </c>
      <c r="E330" s="56">
        <v>1</v>
      </c>
      <c r="F330" s="56"/>
      <c r="G330" s="56" t="str">
        <f t="shared" si="5"/>
        <v>Masculino</v>
      </c>
      <c r="H330">
        <v>32</v>
      </c>
    </row>
    <row r="331" spans="1:8" x14ac:dyDescent="0.3">
      <c r="A331" t="str">
        <f>+IFERROR(VLOOKUP(B331,LOCALIZACION[[Departamento]:[Región COVID]],4,0),"No Informado")</f>
        <v>No Informado</v>
      </c>
      <c r="B331" t="s">
        <v>885</v>
      </c>
      <c r="C331" s="1">
        <v>43943</v>
      </c>
      <c r="D331">
        <v>330</v>
      </c>
      <c r="E331" s="56">
        <v>1</v>
      </c>
      <c r="F331" s="56"/>
      <c r="G331" s="56" t="str">
        <f t="shared" si="5"/>
        <v>Masculino</v>
      </c>
      <c r="H331">
        <v>48</v>
      </c>
    </row>
    <row r="332" spans="1:8" x14ac:dyDescent="0.3">
      <c r="A332" t="str">
        <f>+IFERROR(VLOOKUP(B332,LOCALIZACION[[Departamento]:[Región COVID]],4,0),"No Informado")</f>
        <v>No Informado</v>
      </c>
      <c r="B332" t="s">
        <v>885</v>
      </c>
      <c r="C332" s="1">
        <v>43943</v>
      </c>
      <c r="D332">
        <v>331</v>
      </c>
      <c r="E332" s="56">
        <v>1</v>
      </c>
      <c r="F332" s="56"/>
      <c r="G332" s="56" t="str">
        <f t="shared" si="5"/>
        <v>Masculino</v>
      </c>
      <c r="H332">
        <v>50</v>
      </c>
    </row>
    <row r="333" spans="1:8" x14ac:dyDescent="0.3">
      <c r="A333" t="str">
        <f>+IFERROR(VLOOKUP(B333,LOCALIZACION[[Departamento]:[Región COVID]],4,0),"No Informado")</f>
        <v>No Informado</v>
      </c>
      <c r="B333" t="s">
        <v>885</v>
      </c>
      <c r="C333" s="1">
        <v>43943</v>
      </c>
      <c r="D333">
        <v>332</v>
      </c>
      <c r="E333" s="56">
        <v>1</v>
      </c>
      <c r="F333" s="56"/>
      <c r="G333" s="56" t="str">
        <f t="shared" si="5"/>
        <v>Masculino</v>
      </c>
      <c r="H333">
        <v>51</v>
      </c>
    </row>
    <row r="334" spans="1:8" x14ac:dyDescent="0.3">
      <c r="A334" t="str">
        <f>+IFERROR(VLOOKUP(B334,LOCALIZACION[[Departamento]:[Región COVID]],4,0),"No Informado")</f>
        <v>No Informado</v>
      </c>
      <c r="B334" t="s">
        <v>885</v>
      </c>
      <c r="C334" s="1">
        <v>43943</v>
      </c>
      <c r="D334">
        <v>333</v>
      </c>
      <c r="E334" s="56">
        <v>1</v>
      </c>
      <c r="F334" s="56"/>
      <c r="G334" s="56" t="str">
        <f t="shared" si="5"/>
        <v>Masculino</v>
      </c>
      <c r="H334">
        <v>39</v>
      </c>
    </row>
    <row r="335" spans="1:8" x14ac:dyDescent="0.3">
      <c r="A335" t="str">
        <f>+IFERROR(VLOOKUP(B335,LOCALIZACION[[Departamento]:[Región COVID]],4,0),"No Informado")</f>
        <v>No Informado</v>
      </c>
      <c r="B335" t="s">
        <v>885</v>
      </c>
      <c r="C335" s="1">
        <v>43943</v>
      </c>
      <c r="D335">
        <v>334</v>
      </c>
      <c r="E335" s="56">
        <v>1</v>
      </c>
      <c r="F335" s="56"/>
      <c r="G335" s="56" t="str">
        <f t="shared" si="5"/>
        <v>Masculino</v>
      </c>
      <c r="H335">
        <v>53</v>
      </c>
    </row>
    <row r="336" spans="1:8" x14ac:dyDescent="0.3">
      <c r="A336" t="str">
        <f>+IFERROR(VLOOKUP(B336,LOCALIZACION[[Departamento]:[Región COVID]],4,0),"No Informado")</f>
        <v>No Informado</v>
      </c>
      <c r="B336" t="s">
        <v>885</v>
      </c>
      <c r="C336" s="1">
        <v>43943</v>
      </c>
      <c r="D336">
        <v>335</v>
      </c>
      <c r="E336" s="56"/>
      <c r="F336" s="56">
        <v>1</v>
      </c>
      <c r="G336" s="56" t="str">
        <f t="shared" si="5"/>
        <v>Femenino</v>
      </c>
      <c r="H336">
        <v>67</v>
      </c>
    </row>
    <row r="337" spans="1:8" x14ac:dyDescent="0.3">
      <c r="A337" t="str">
        <f>+IFERROR(VLOOKUP(B337,LOCALIZACION[[Departamento]:[Región COVID]],4,0),"No Informado")</f>
        <v>No Informado</v>
      </c>
      <c r="B337" t="s">
        <v>885</v>
      </c>
      <c r="C337" s="1">
        <v>43943</v>
      </c>
      <c r="D337">
        <v>336</v>
      </c>
      <c r="E337" s="56"/>
      <c r="F337" s="56">
        <v>1</v>
      </c>
      <c r="G337" s="56" t="str">
        <f t="shared" si="5"/>
        <v>Femenino</v>
      </c>
      <c r="H337">
        <v>61</v>
      </c>
    </row>
    <row r="338" spans="1:8" x14ac:dyDescent="0.3">
      <c r="A338" t="str">
        <f>+IFERROR(VLOOKUP(B338,LOCALIZACION[[Departamento]:[Región COVID]],4,0),"No Informado")</f>
        <v>No Informado</v>
      </c>
      <c r="B338" t="s">
        <v>885</v>
      </c>
      <c r="C338" s="1">
        <v>43943</v>
      </c>
      <c r="D338">
        <v>337</v>
      </c>
      <c r="E338" s="56"/>
      <c r="F338" s="56">
        <v>1</v>
      </c>
      <c r="G338" s="56" t="str">
        <f t="shared" si="5"/>
        <v>Femenino</v>
      </c>
      <c r="H338">
        <v>67</v>
      </c>
    </row>
    <row r="339" spans="1:8" x14ac:dyDescent="0.3">
      <c r="A339" t="str">
        <f>+IFERROR(VLOOKUP(B339,LOCALIZACION[[Departamento]:[Región COVID]],4,0),"No Informado")</f>
        <v>No Informado</v>
      </c>
      <c r="B339" t="s">
        <v>885</v>
      </c>
      <c r="C339" s="1">
        <v>43943</v>
      </c>
      <c r="D339">
        <v>338</v>
      </c>
      <c r="E339" s="56"/>
      <c r="F339" s="56">
        <v>1</v>
      </c>
      <c r="G339" s="56" t="str">
        <f t="shared" si="5"/>
        <v>Femenino</v>
      </c>
      <c r="H339">
        <v>30</v>
      </c>
    </row>
    <row r="340" spans="1:8" x14ac:dyDescent="0.3">
      <c r="A340" t="str">
        <f>+IFERROR(VLOOKUP(B340,LOCALIZACION[[Departamento]:[Región COVID]],4,0),"No Informado")</f>
        <v>No Informado</v>
      </c>
      <c r="B340" t="s">
        <v>885</v>
      </c>
      <c r="C340" s="1">
        <v>43943</v>
      </c>
      <c r="D340">
        <v>339</v>
      </c>
      <c r="E340" s="56"/>
      <c r="F340" s="56">
        <v>1</v>
      </c>
      <c r="G340" s="56" t="str">
        <f t="shared" si="5"/>
        <v>Femenino</v>
      </c>
      <c r="H340">
        <v>24</v>
      </c>
    </row>
    <row r="341" spans="1:8" x14ac:dyDescent="0.3">
      <c r="A341" t="str">
        <f>+IFERROR(VLOOKUP(B341,LOCALIZACION[[Departamento]:[Región COVID]],4,0),"No Informado")</f>
        <v>No Informado</v>
      </c>
      <c r="B341" t="s">
        <v>885</v>
      </c>
      <c r="C341" s="1">
        <v>43943</v>
      </c>
      <c r="D341">
        <v>340</v>
      </c>
      <c r="E341" s="56"/>
      <c r="F341" s="56">
        <v>1</v>
      </c>
      <c r="G341" s="56" t="str">
        <f t="shared" si="5"/>
        <v>Femenino</v>
      </c>
      <c r="H341">
        <v>60</v>
      </c>
    </row>
    <row r="342" spans="1:8" x14ac:dyDescent="0.3">
      <c r="A342" t="str">
        <f>+IFERROR(VLOOKUP(B342,LOCALIZACION[[Departamento]:[Región COVID]],4,0),"No Informado")</f>
        <v>No Informado</v>
      </c>
      <c r="B342" t="s">
        <v>885</v>
      </c>
      <c r="C342" s="1">
        <v>43943</v>
      </c>
      <c r="D342">
        <v>341</v>
      </c>
      <c r="E342" s="56"/>
      <c r="F342" s="56">
        <v>1</v>
      </c>
      <c r="G342" s="56" t="str">
        <f t="shared" si="5"/>
        <v>Femenino</v>
      </c>
      <c r="H342">
        <v>10</v>
      </c>
    </row>
    <row r="343" spans="1:8" x14ac:dyDescent="0.3">
      <c r="A343" t="str">
        <f>+IFERROR(VLOOKUP(B343,LOCALIZACION[[Departamento]:[Región COVID]],4,0),"No Informado")</f>
        <v>No Informado</v>
      </c>
      <c r="B343" t="s">
        <v>885</v>
      </c>
      <c r="C343" s="1">
        <v>43943</v>
      </c>
      <c r="D343">
        <v>342</v>
      </c>
      <c r="E343" s="56"/>
      <c r="F343" s="56">
        <v>1</v>
      </c>
      <c r="G343" s="56" t="str">
        <f t="shared" si="5"/>
        <v>Femenino</v>
      </c>
      <c r="H343">
        <v>41</v>
      </c>
    </row>
    <row r="344" spans="1:8" x14ac:dyDescent="0.3">
      <c r="A344" t="str">
        <f>+IFERROR(VLOOKUP(B344,LOCALIZACION[[Departamento]:[Región COVID]],4,0),"No Informado")</f>
        <v>No Informado</v>
      </c>
      <c r="B344" t="s">
        <v>885</v>
      </c>
      <c r="C344" s="1">
        <v>43944</v>
      </c>
      <c r="D344">
        <v>343</v>
      </c>
      <c r="E344" s="56">
        <v>1</v>
      </c>
      <c r="F344" s="56"/>
      <c r="G344" s="56" t="str">
        <f t="shared" si="5"/>
        <v>Masculino</v>
      </c>
      <c r="H344">
        <v>40</v>
      </c>
    </row>
    <row r="345" spans="1:8" x14ac:dyDescent="0.3">
      <c r="A345" t="str">
        <f>+IFERROR(VLOOKUP(B345,LOCALIZACION[[Departamento]:[Región COVID]],4,0),"No Informado")</f>
        <v>No Informado</v>
      </c>
      <c r="B345" t="s">
        <v>885</v>
      </c>
      <c r="C345" s="1">
        <v>43944</v>
      </c>
      <c r="D345">
        <v>344</v>
      </c>
      <c r="E345" s="56">
        <v>1</v>
      </c>
      <c r="F345" s="56"/>
      <c r="G345" s="56" t="str">
        <f t="shared" si="5"/>
        <v>Masculino</v>
      </c>
      <c r="H345">
        <v>35</v>
      </c>
    </row>
    <row r="346" spans="1:8" x14ac:dyDescent="0.3">
      <c r="A346" t="str">
        <f>+IFERROR(VLOOKUP(B346,LOCALIZACION[[Departamento]:[Región COVID]],4,0),"No Informado")</f>
        <v>No Informado</v>
      </c>
      <c r="B346" t="s">
        <v>885</v>
      </c>
      <c r="C346" s="1">
        <v>43944</v>
      </c>
      <c r="D346">
        <v>345</v>
      </c>
      <c r="E346" s="56">
        <v>1</v>
      </c>
      <c r="F346" s="56"/>
      <c r="G346" s="56" t="str">
        <f t="shared" si="5"/>
        <v>Masculino</v>
      </c>
      <c r="H346">
        <v>34</v>
      </c>
    </row>
    <row r="347" spans="1:8" x14ac:dyDescent="0.3">
      <c r="A347" t="str">
        <f>+IFERROR(VLOOKUP(B347,LOCALIZACION[[Departamento]:[Región COVID]],4,0),"No Informado")</f>
        <v>No Informado</v>
      </c>
      <c r="B347" t="s">
        <v>885</v>
      </c>
      <c r="C347" s="1">
        <v>43944</v>
      </c>
      <c r="D347">
        <v>346</v>
      </c>
      <c r="E347" s="56">
        <v>1</v>
      </c>
      <c r="F347" s="56"/>
      <c r="G347" s="56" t="str">
        <f t="shared" si="5"/>
        <v>Masculino</v>
      </c>
      <c r="H347">
        <v>39</v>
      </c>
    </row>
    <row r="348" spans="1:8" x14ac:dyDescent="0.3">
      <c r="A348" t="str">
        <f>+IFERROR(VLOOKUP(B348,LOCALIZACION[[Departamento]:[Región COVID]],4,0),"No Informado")</f>
        <v>No Informado</v>
      </c>
      <c r="B348" t="s">
        <v>885</v>
      </c>
      <c r="C348" s="1">
        <v>43944</v>
      </c>
      <c r="D348">
        <v>347</v>
      </c>
      <c r="E348" s="56">
        <v>1</v>
      </c>
      <c r="F348" s="56"/>
      <c r="G348" s="56" t="str">
        <f t="shared" si="5"/>
        <v>Masculino</v>
      </c>
      <c r="H348">
        <v>31</v>
      </c>
    </row>
    <row r="349" spans="1:8" x14ac:dyDescent="0.3">
      <c r="A349" t="str">
        <f>+IFERROR(VLOOKUP(B349,LOCALIZACION[[Departamento]:[Región COVID]],4,0),"No Informado")</f>
        <v>No Informado</v>
      </c>
      <c r="B349" t="s">
        <v>885</v>
      </c>
      <c r="C349" s="1">
        <v>43944</v>
      </c>
      <c r="D349">
        <v>348</v>
      </c>
      <c r="E349" s="56">
        <v>1</v>
      </c>
      <c r="F349" s="56"/>
      <c r="G349" s="56" t="str">
        <f t="shared" si="5"/>
        <v>Masculino</v>
      </c>
      <c r="H349">
        <v>45</v>
      </c>
    </row>
    <row r="350" spans="1:8" x14ac:dyDescent="0.3">
      <c r="A350" t="str">
        <f>+IFERROR(VLOOKUP(B350,LOCALIZACION[[Departamento]:[Región COVID]],4,0),"No Informado")</f>
        <v>No Informado</v>
      </c>
      <c r="B350" t="s">
        <v>885</v>
      </c>
      <c r="C350" s="1">
        <v>43944</v>
      </c>
      <c r="D350">
        <v>349</v>
      </c>
      <c r="E350" s="56">
        <v>1</v>
      </c>
      <c r="F350" s="56"/>
      <c r="G350" s="56" t="str">
        <f t="shared" si="5"/>
        <v>Masculino</v>
      </c>
      <c r="H350">
        <v>19</v>
      </c>
    </row>
    <row r="351" spans="1:8" x14ac:dyDescent="0.3">
      <c r="A351" t="str">
        <f>+IFERROR(VLOOKUP(B351,LOCALIZACION[[Departamento]:[Región COVID]],4,0),"No Informado")</f>
        <v>No Informado</v>
      </c>
      <c r="B351" t="s">
        <v>885</v>
      </c>
      <c r="C351" s="1">
        <v>43944</v>
      </c>
      <c r="D351">
        <v>350</v>
      </c>
      <c r="E351" s="56">
        <v>1</v>
      </c>
      <c r="F351" s="56"/>
      <c r="G351" s="56" t="str">
        <f t="shared" si="5"/>
        <v>Masculino</v>
      </c>
      <c r="H351">
        <v>39</v>
      </c>
    </row>
    <row r="352" spans="1:8" x14ac:dyDescent="0.3">
      <c r="A352" t="str">
        <f>+IFERROR(VLOOKUP(B352,LOCALIZACION[[Departamento]:[Región COVID]],4,0),"No Informado")</f>
        <v>No Informado</v>
      </c>
      <c r="B352" t="s">
        <v>885</v>
      </c>
      <c r="C352" s="1">
        <v>43944</v>
      </c>
      <c r="D352">
        <v>351</v>
      </c>
      <c r="E352" s="56">
        <v>1</v>
      </c>
      <c r="F352" s="56"/>
      <c r="G352" s="56" t="str">
        <f t="shared" si="5"/>
        <v>Masculino</v>
      </c>
      <c r="H352">
        <v>29</v>
      </c>
    </row>
    <row r="353" spans="1:8" x14ac:dyDescent="0.3">
      <c r="A353" t="str">
        <f>+IFERROR(VLOOKUP(B353,LOCALIZACION[[Departamento]:[Región COVID]],4,0),"No Informado")</f>
        <v>No Informado</v>
      </c>
      <c r="B353" t="s">
        <v>885</v>
      </c>
      <c r="C353" s="1">
        <v>43944</v>
      </c>
      <c r="D353">
        <v>352</v>
      </c>
      <c r="E353" s="56">
        <v>1</v>
      </c>
      <c r="F353" s="56"/>
      <c r="G353" s="56" t="str">
        <f t="shared" si="5"/>
        <v>Masculino</v>
      </c>
      <c r="H353">
        <v>22</v>
      </c>
    </row>
    <row r="354" spans="1:8" x14ac:dyDescent="0.3">
      <c r="A354" t="str">
        <f>+IFERROR(VLOOKUP(B354,LOCALIZACION[[Departamento]:[Región COVID]],4,0),"No Informado")</f>
        <v>No Informado</v>
      </c>
      <c r="B354" t="s">
        <v>885</v>
      </c>
      <c r="C354" s="1">
        <v>43944</v>
      </c>
      <c r="D354">
        <v>353</v>
      </c>
      <c r="E354" s="56">
        <v>1</v>
      </c>
      <c r="F354" s="56"/>
      <c r="G354" s="56" t="str">
        <f t="shared" si="5"/>
        <v>Masculino</v>
      </c>
      <c r="H354">
        <v>53</v>
      </c>
    </row>
    <row r="355" spans="1:8" x14ac:dyDescent="0.3">
      <c r="A355" t="str">
        <f>+IFERROR(VLOOKUP(B355,LOCALIZACION[[Departamento]:[Región COVID]],4,0),"No Informado")</f>
        <v>No Informado</v>
      </c>
      <c r="B355" t="s">
        <v>885</v>
      </c>
      <c r="C355" s="1">
        <v>43944</v>
      </c>
      <c r="D355">
        <v>354</v>
      </c>
      <c r="E355" s="56">
        <v>1</v>
      </c>
      <c r="F355" s="56"/>
      <c r="G355" s="56" t="str">
        <f t="shared" si="5"/>
        <v>Masculino</v>
      </c>
      <c r="H355">
        <v>34</v>
      </c>
    </row>
    <row r="356" spans="1:8" x14ac:dyDescent="0.3">
      <c r="A356" t="str">
        <f>+IFERROR(VLOOKUP(B356,LOCALIZACION[[Departamento]:[Región COVID]],4,0),"No Informado")</f>
        <v>No Informado</v>
      </c>
      <c r="B356" t="s">
        <v>885</v>
      </c>
      <c r="C356" s="1">
        <v>43944</v>
      </c>
      <c r="D356">
        <v>355</v>
      </c>
      <c r="E356" s="56">
        <v>1</v>
      </c>
      <c r="F356" s="56"/>
      <c r="G356" s="56" t="str">
        <f t="shared" si="5"/>
        <v>Masculino</v>
      </c>
      <c r="H356">
        <v>33</v>
      </c>
    </row>
    <row r="357" spans="1:8" x14ac:dyDescent="0.3">
      <c r="A357" t="str">
        <f>+IFERROR(VLOOKUP(B357,LOCALIZACION[[Departamento]:[Región COVID]],4,0),"No Informado")</f>
        <v>No Informado</v>
      </c>
      <c r="B357" t="s">
        <v>885</v>
      </c>
      <c r="C357" s="1">
        <v>43944</v>
      </c>
      <c r="D357">
        <v>356</v>
      </c>
      <c r="E357" s="56">
        <v>1</v>
      </c>
      <c r="F357" s="56"/>
      <c r="G357" s="56" t="str">
        <f t="shared" si="5"/>
        <v>Masculino</v>
      </c>
      <c r="H357">
        <v>44</v>
      </c>
    </row>
    <row r="358" spans="1:8" x14ac:dyDescent="0.3">
      <c r="A358" t="str">
        <f>+IFERROR(VLOOKUP(B358,LOCALIZACION[[Departamento]:[Región COVID]],4,0),"No Informado")</f>
        <v>No Informado</v>
      </c>
      <c r="B358" t="s">
        <v>885</v>
      </c>
      <c r="C358" s="1">
        <v>43944</v>
      </c>
      <c r="D358">
        <v>357</v>
      </c>
      <c r="E358" s="56">
        <v>1</v>
      </c>
      <c r="F358" s="56"/>
      <c r="G358" s="56" t="str">
        <f t="shared" si="5"/>
        <v>Masculino</v>
      </c>
      <c r="H358">
        <v>20</v>
      </c>
    </row>
    <row r="359" spans="1:8" x14ac:dyDescent="0.3">
      <c r="A359" t="str">
        <f>+IFERROR(VLOOKUP(B359,LOCALIZACION[[Departamento]:[Región COVID]],4,0),"No Informado")</f>
        <v>No Informado</v>
      </c>
      <c r="B359" t="s">
        <v>885</v>
      </c>
      <c r="C359" s="1">
        <v>43944</v>
      </c>
      <c r="D359">
        <v>358</v>
      </c>
      <c r="E359" s="56">
        <v>1</v>
      </c>
      <c r="F359" s="56"/>
      <c r="G359" s="56" t="str">
        <f t="shared" si="5"/>
        <v>Masculino</v>
      </c>
      <c r="H359">
        <v>23</v>
      </c>
    </row>
    <row r="360" spans="1:8" x14ac:dyDescent="0.3">
      <c r="A360" t="str">
        <f>+IFERROR(VLOOKUP(B360,LOCALIZACION[[Departamento]:[Región COVID]],4,0),"No Informado")</f>
        <v>No Informado</v>
      </c>
      <c r="B360" t="s">
        <v>885</v>
      </c>
      <c r="C360" s="1">
        <v>43944</v>
      </c>
      <c r="D360">
        <v>359</v>
      </c>
      <c r="E360" s="56">
        <v>1</v>
      </c>
      <c r="F360" s="56"/>
      <c r="G360" s="56" t="str">
        <f t="shared" si="5"/>
        <v>Masculino</v>
      </c>
      <c r="H360">
        <v>30</v>
      </c>
    </row>
    <row r="361" spans="1:8" x14ac:dyDescent="0.3">
      <c r="A361" t="str">
        <f>+IFERROR(VLOOKUP(B361,LOCALIZACION[[Departamento]:[Región COVID]],4,0),"No Informado")</f>
        <v>No Informado</v>
      </c>
      <c r="B361" t="s">
        <v>885</v>
      </c>
      <c r="C361" s="1">
        <v>43944</v>
      </c>
      <c r="D361">
        <v>360</v>
      </c>
      <c r="E361" s="56">
        <v>1</v>
      </c>
      <c r="F361" s="56"/>
      <c r="G361" s="56" t="str">
        <f t="shared" si="5"/>
        <v>Masculino</v>
      </c>
      <c r="H361">
        <v>25</v>
      </c>
    </row>
    <row r="362" spans="1:8" x14ac:dyDescent="0.3">
      <c r="A362" t="str">
        <f>+IFERROR(VLOOKUP(B362,LOCALIZACION[[Departamento]:[Región COVID]],4,0),"No Informado")</f>
        <v>No Informado</v>
      </c>
      <c r="B362" t="s">
        <v>885</v>
      </c>
      <c r="C362" s="1">
        <v>43944</v>
      </c>
      <c r="D362">
        <v>361</v>
      </c>
      <c r="E362" s="56">
        <v>1</v>
      </c>
      <c r="F362" s="56"/>
      <c r="G362" s="56" t="str">
        <f t="shared" si="5"/>
        <v>Masculino</v>
      </c>
      <c r="H362">
        <v>41</v>
      </c>
    </row>
    <row r="363" spans="1:8" x14ac:dyDescent="0.3">
      <c r="A363" t="str">
        <f>+IFERROR(VLOOKUP(B363,LOCALIZACION[[Departamento]:[Región COVID]],4,0),"No Informado")</f>
        <v>No Informado</v>
      </c>
      <c r="B363" t="s">
        <v>885</v>
      </c>
      <c r="C363" s="1">
        <v>43944</v>
      </c>
      <c r="D363">
        <v>362</v>
      </c>
      <c r="E363" s="56">
        <v>1</v>
      </c>
      <c r="F363" s="56"/>
      <c r="G363" s="56" t="str">
        <f t="shared" si="5"/>
        <v>Masculino</v>
      </c>
      <c r="H363">
        <v>38</v>
      </c>
    </row>
    <row r="364" spans="1:8" x14ac:dyDescent="0.3">
      <c r="A364" t="str">
        <f>+IFERROR(VLOOKUP(B364,LOCALIZACION[[Departamento]:[Región COVID]],4,0),"No Informado")</f>
        <v>No Informado</v>
      </c>
      <c r="B364" t="s">
        <v>885</v>
      </c>
      <c r="C364" s="1">
        <v>43944</v>
      </c>
      <c r="D364">
        <v>363</v>
      </c>
      <c r="E364" s="56">
        <v>1</v>
      </c>
      <c r="F364" s="56"/>
      <c r="G364" s="56" t="str">
        <f t="shared" si="5"/>
        <v>Masculino</v>
      </c>
      <c r="H364">
        <v>4</v>
      </c>
    </row>
    <row r="365" spans="1:8" x14ac:dyDescent="0.3">
      <c r="A365" t="str">
        <f>+IFERROR(VLOOKUP(B365,LOCALIZACION[[Departamento]:[Región COVID]],4,0),"No Informado")</f>
        <v>No Informado</v>
      </c>
      <c r="B365" t="s">
        <v>885</v>
      </c>
      <c r="C365" s="1">
        <v>43944</v>
      </c>
      <c r="D365">
        <v>364</v>
      </c>
      <c r="E365" s="56">
        <v>1</v>
      </c>
      <c r="F365" s="56"/>
      <c r="G365" s="56" t="str">
        <f t="shared" si="5"/>
        <v>Masculino</v>
      </c>
      <c r="H365">
        <v>1</v>
      </c>
    </row>
    <row r="366" spans="1:8" x14ac:dyDescent="0.3">
      <c r="A366" t="str">
        <f>+IFERROR(VLOOKUP(B366,LOCALIZACION[[Departamento]:[Región COVID]],4,0),"No Informado")</f>
        <v>No Informado</v>
      </c>
      <c r="B366" t="s">
        <v>885</v>
      </c>
      <c r="C366" s="1">
        <v>43944</v>
      </c>
      <c r="D366">
        <v>365</v>
      </c>
      <c r="E366" s="56">
        <v>1</v>
      </c>
      <c r="F366" s="56"/>
      <c r="G366" s="56" t="str">
        <f t="shared" si="5"/>
        <v>Masculino</v>
      </c>
      <c r="H366">
        <v>50</v>
      </c>
    </row>
    <row r="367" spans="1:8" x14ac:dyDescent="0.3">
      <c r="A367" t="str">
        <f>+IFERROR(VLOOKUP(B367,LOCALIZACION[[Departamento]:[Región COVID]],4,0),"No Informado")</f>
        <v>No Informado</v>
      </c>
      <c r="B367" t="s">
        <v>885</v>
      </c>
      <c r="C367" s="1">
        <v>43944</v>
      </c>
      <c r="D367">
        <v>366</v>
      </c>
      <c r="E367" s="56">
        <v>1</v>
      </c>
      <c r="F367" s="56"/>
      <c r="G367" s="56" t="str">
        <f t="shared" si="5"/>
        <v>Masculino</v>
      </c>
      <c r="H367">
        <v>26</v>
      </c>
    </row>
    <row r="368" spans="1:8" x14ac:dyDescent="0.3">
      <c r="A368" t="str">
        <f>+IFERROR(VLOOKUP(B368,LOCALIZACION[[Departamento]:[Región COVID]],4,0),"No Informado")</f>
        <v>No Informado</v>
      </c>
      <c r="B368" t="s">
        <v>885</v>
      </c>
      <c r="C368" s="1">
        <v>43944</v>
      </c>
      <c r="D368">
        <v>367</v>
      </c>
      <c r="E368" s="56">
        <v>1</v>
      </c>
      <c r="F368" s="56"/>
      <c r="G368" s="56" t="str">
        <f t="shared" si="5"/>
        <v>Masculino</v>
      </c>
      <c r="H368">
        <v>29</v>
      </c>
    </row>
    <row r="369" spans="1:8" x14ac:dyDescent="0.3">
      <c r="A369" t="str">
        <f>+IFERROR(VLOOKUP(B369,LOCALIZACION[[Departamento]:[Región COVID]],4,0),"No Informado")</f>
        <v>No Informado</v>
      </c>
      <c r="B369" t="s">
        <v>885</v>
      </c>
      <c r="C369" s="1">
        <v>43944</v>
      </c>
      <c r="D369">
        <v>368</v>
      </c>
      <c r="E369" s="56">
        <v>1</v>
      </c>
      <c r="F369" s="56"/>
      <c r="G369" s="56" t="str">
        <f t="shared" si="5"/>
        <v>Masculino</v>
      </c>
      <c r="H369">
        <v>43</v>
      </c>
    </row>
    <row r="370" spans="1:8" x14ac:dyDescent="0.3">
      <c r="A370" t="str">
        <f>+IFERROR(VLOOKUP(B370,LOCALIZACION[[Departamento]:[Región COVID]],4,0),"No Informado")</f>
        <v>No Informado</v>
      </c>
      <c r="B370" t="s">
        <v>885</v>
      </c>
      <c r="C370" s="1">
        <v>43944</v>
      </c>
      <c r="D370">
        <v>369</v>
      </c>
      <c r="E370" s="56">
        <v>1</v>
      </c>
      <c r="F370" s="56"/>
      <c r="G370" s="56" t="str">
        <f t="shared" si="5"/>
        <v>Masculino</v>
      </c>
      <c r="H370">
        <v>30</v>
      </c>
    </row>
    <row r="371" spans="1:8" x14ac:dyDescent="0.3">
      <c r="A371" t="str">
        <f>+IFERROR(VLOOKUP(B371,LOCALIZACION[[Departamento]:[Región COVID]],4,0),"No Informado")</f>
        <v>No Informado</v>
      </c>
      <c r="B371" t="s">
        <v>885</v>
      </c>
      <c r="C371" s="1">
        <v>43944</v>
      </c>
      <c r="D371">
        <v>370</v>
      </c>
      <c r="E371" s="56">
        <v>1</v>
      </c>
      <c r="F371" s="56"/>
      <c r="G371" s="56" t="str">
        <f t="shared" si="5"/>
        <v>Masculino</v>
      </c>
      <c r="H371">
        <v>27</v>
      </c>
    </row>
    <row r="372" spans="1:8" x14ac:dyDescent="0.3">
      <c r="A372" t="str">
        <f>+IFERROR(VLOOKUP(B372,LOCALIZACION[[Departamento]:[Región COVID]],4,0),"No Informado")</f>
        <v>No Informado</v>
      </c>
      <c r="B372" t="s">
        <v>885</v>
      </c>
      <c r="C372" s="1">
        <v>43944</v>
      </c>
      <c r="D372">
        <v>371</v>
      </c>
      <c r="E372" s="56">
        <v>1</v>
      </c>
      <c r="F372" s="56"/>
      <c r="G372" s="56" t="str">
        <f t="shared" si="5"/>
        <v>Masculino</v>
      </c>
      <c r="H372">
        <v>40</v>
      </c>
    </row>
    <row r="373" spans="1:8" x14ac:dyDescent="0.3">
      <c r="A373" t="str">
        <f>+IFERROR(VLOOKUP(B373,LOCALIZACION[[Departamento]:[Región COVID]],4,0),"No Informado")</f>
        <v>No Informado</v>
      </c>
      <c r="B373" t="s">
        <v>885</v>
      </c>
      <c r="C373" s="1">
        <v>43944</v>
      </c>
      <c r="D373">
        <v>372</v>
      </c>
      <c r="E373" s="56">
        <v>1</v>
      </c>
      <c r="F373" s="56"/>
      <c r="G373" s="56" t="str">
        <f t="shared" si="5"/>
        <v>Masculino</v>
      </c>
      <c r="H373">
        <v>32</v>
      </c>
    </row>
    <row r="374" spans="1:8" x14ac:dyDescent="0.3">
      <c r="A374" t="str">
        <f>+IFERROR(VLOOKUP(B374,LOCALIZACION[[Departamento]:[Región COVID]],4,0),"No Informado")</f>
        <v>No Informado</v>
      </c>
      <c r="B374" t="s">
        <v>885</v>
      </c>
      <c r="C374" s="1">
        <v>43944</v>
      </c>
      <c r="D374">
        <v>373</v>
      </c>
      <c r="E374" s="56">
        <v>1</v>
      </c>
      <c r="F374" s="56"/>
      <c r="G374" s="56" t="str">
        <f t="shared" si="5"/>
        <v>Masculino</v>
      </c>
      <c r="H374">
        <v>45</v>
      </c>
    </row>
    <row r="375" spans="1:8" x14ac:dyDescent="0.3">
      <c r="A375" t="str">
        <f>+IFERROR(VLOOKUP(B375,LOCALIZACION[[Departamento]:[Región COVID]],4,0),"No Informado")</f>
        <v>No Informado</v>
      </c>
      <c r="B375" t="s">
        <v>885</v>
      </c>
      <c r="C375" s="1">
        <v>43944</v>
      </c>
      <c r="D375">
        <v>374</v>
      </c>
      <c r="E375" s="56">
        <v>1</v>
      </c>
      <c r="F375" s="56"/>
      <c r="G375" s="56" t="str">
        <f t="shared" si="5"/>
        <v>Masculino</v>
      </c>
      <c r="H375">
        <v>3</v>
      </c>
    </row>
    <row r="376" spans="1:8" x14ac:dyDescent="0.3">
      <c r="A376" t="str">
        <f>+IFERROR(VLOOKUP(B376,LOCALIZACION[[Departamento]:[Región COVID]],4,0),"No Informado")</f>
        <v>No Informado</v>
      </c>
      <c r="B376" t="s">
        <v>885</v>
      </c>
      <c r="C376" s="1">
        <v>43944</v>
      </c>
      <c r="D376">
        <v>375</v>
      </c>
      <c r="E376" s="56">
        <v>1</v>
      </c>
      <c r="F376" s="56"/>
      <c r="G376" s="56" t="str">
        <f t="shared" si="5"/>
        <v>Masculino</v>
      </c>
      <c r="H376">
        <v>35</v>
      </c>
    </row>
    <row r="377" spans="1:8" x14ac:dyDescent="0.3">
      <c r="A377" t="str">
        <f>+IFERROR(VLOOKUP(B377,LOCALIZACION[[Departamento]:[Región COVID]],4,0),"No Informado")</f>
        <v>No Informado</v>
      </c>
      <c r="B377" t="s">
        <v>885</v>
      </c>
      <c r="C377" s="1">
        <v>43944</v>
      </c>
      <c r="D377">
        <v>376</v>
      </c>
      <c r="E377" s="56">
        <v>1</v>
      </c>
      <c r="F377" s="56"/>
      <c r="G377" s="56" t="str">
        <f t="shared" si="5"/>
        <v>Masculino</v>
      </c>
      <c r="H377">
        <v>45</v>
      </c>
    </row>
    <row r="378" spans="1:8" x14ac:dyDescent="0.3">
      <c r="A378" t="str">
        <f>+IFERROR(VLOOKUP(B378,LOCALIZACION[[Departamento]:[Región COVID]],4,0),"No Informado")</f>
        <v>No Informado</v>
      </c>
      <c r="B378" t="s">
        <v>885</v>
      </c>
      <c r="C378" s="1">
        <v>43944</v>
      </c>
      <c r="D378">
        <v>377</v>
      </c>
      <c r="E378" s="56">
        <v>1</v>
      </c>
      <c r="F378" s="56"/>
      <c r="G378" s="56" t="str">
        <f t="shared" si="5"/>
        <v>Masculino</v>
      </c>
      <c r="H378">
        <v>53</v>
      </c>
    </row>
    <row r="379" spans="1:8" x14ac:dyDescent="0.3">
      <c r="A379" t="str">
        <f>+IFERROR(VLOOKUP(B379,LOCALIZACION[[Departamento]:[Región COVID]],4,0),"No Informado")</f>
        <v>No Informado</v>
      </c>
      <c r="B379" t="s">
        <v>885</v>
      </c>
      <c r="C379" s="1">
        <v>43944</v>
      </c>
      <c r="D379">
        <v>378</v>
      </c>
      <c r="E379" s="56">
        <v>1</v>
      </c>
      <c r="F379" s="56"/>
      <c r="G379" s="56" t="str">
        <f t="shared" si="5"/>
        <v>Masculino</v>
      </c>
      <c r="H379">
        <v>37</v>
      </c>
    </row>
    <row r="380" spans="1:8" x14ac:dyDescent="0.3">
      <c r="A380" t="str">
        <f>+IFERROR(VLOOKUP(B380,LOCALIZACION[[Departamento]:[Región COVID]],4,0),"No Informado")</f>
        <v>No Informado</v>
      </c>
      <c r="B380" t="s">
        <v>885</v>
      </c>
      <c r="C380" s="1">
        <v>43944</v>
      </c>
      <c r="D380">
        <v>379</v>
      </c>
      <c r="E380" s="56">
        <v>1</v>
      </c>
      <c r="F380" s="56"/>
      <c r="G380" s="56" t="str">
        <f t="shared" si="5"/>
        <v>Masculino</v>
      </c>
      <c r="H380">
        <v>31</v>
      </c>
    </row>
    <row r="381" spans="1:8" x14ac:dyDescent="0.3">
      <c r="A381" t="str">
        <f>+IFERROR(VLOOKUP(B381,LOCALIZACION[[Departamento]:[Región COVID]],4,0),"No Informado")</f>
        <v>No Informado</v>
      </c>
      <c r="B381" t="s">
        <v>885</v>
      </c>
      <c r="C381" s="1">
        <v>43944</v>
      </c>
      <c r="D381">
        <v>380</v>
      </c>
      <c r="E381" s="56">
        <v>1</v>
      </c>
      <c r="F381" s="56"/>
      <c r="G381" s="56" t="str">
        <f t="shared" si="5"/>
        <v>Masculino</v>
      </c>
      <c r="H381">
        <v>25</v>
      </c>
    </row>
    <row r="382" spans="1:8" x14ac:dyDescent="0.3">
      <c r="A382" t="str">
        <f>+IFERROR(VLOOKUP(B382,LOCALIZACION[[Departamento]:[Región COVID]],4,0),"No Informado")</f>
        <v>No Informado</v>
      </c>
      <c r="B382" t="s">
        <v>885</v>
      </c>
      <c r="C382" s="1">
        <v>43944</v>
      </c>
      <c r="D382">
        <v>381</v>
      </c>
      <c r="E382" s="56"/>
      <c r="F382" s="56">
        <v>1</v>
      </c>
      <c r="G382" s="56" t="str">
        <f t="shared" si="5"/>
        <v>Femenino</v>
      </c>
      <c r="H382">
        <v>34</v>
      </c>
    </row>
    <row r="383" spans="1:8" x14ac:dyDescent="0.3">
      <c r="A383" t="str">
        <f>+IFERROR(VLOOKUP(B383,LOCALIZACION[[Departamento]:[Región COVID]],4,0),"No Informado")</f>
        <v>No Informado</v>
      </c>
      <c r="B383" t="s">
        <v>885</v>
      </c>
      <c r="C383" s="1">
        <v>43944</v>
      </c>
      <c r="D383">
        <v>382</v>
      </c>
      <c r="E383" s="56"/>
      <c r="F383" s="56">
        <v>1</v>
      </c>
      <c r="G383" s="56" t="str">
        <f t="shared" si="5"/>
        <v>Femenino</v>
      </c>
      <c r="H383">
        <v>40</v>
      </c>
    </row>
    <row r="384" spans="1:8" x14ac:dyDescent="0.3">
      <c r="A384" t="str">
        <f>+IFERROR(VLOOKUP(B384,LOCALIZACION[[Departamento]:[Región COVID]],4,0),"No Informado")</f>
        <v>No Informado</v>
      </c>
      <c r="B384" t="s">
        <v>885</v>
      </c>
      <c r="C384" s="1">
        <v>43944</v>
      </c>
      <c r="D384">
        <v>383</v>
      </c>
      <c r="E384" s="56"/>
      <c r="F384" s="56">
        <v>1</v>
      </c>
      <c r="G384" s="56" t="str">
        <f t="shared" si="5"/>
        <v>Femenino</v>
      </c>
      <c r="H384">
        <v>10</v>
      </c>
    </row>
    <row r="385" spans="1:8" x14ac:dyDescent="0.3">
      <c r="A385" t="str">
        <f>+IFERROR(VLOOKUP(B385,LOCALIZACION[[Departamento]:[Región COVID]],4,0),"No Informado")</f>
        <v>No Informado</v>
      </c>
      <c r="B385" t="s">
        <v>885</v>
      </c>
      <c r="C385" s="1">
        <v>43944</v>
      </c>
      <c r="D385">
        <v>384</v>
      </c>
      <c r="E385" s="56"/>
      <c r="F385" s="56">
        <v>1</v>
      </c>
      <c r="G385" s="56" t="str">
        <f t="shared" si="5"/>
        <v>Femenino</v>
      </c>
      <c r="H385">
        <v>31</v>
      </c>
    </row>
    <row r="386" spans="1:8" x14ac:dyDescent="0.3">
      <c r="A386" t="str">
        <f>+IFERROR(VLOOKUP(B386,LOCALIZACION[[Departamento]:[Región COVID]],4,0),"No Informado")</f>
        <v>No Informado</v>
      </c>
      <c r="B386" t="s">
        <v>885</v>
      </c>
      <c r="C386" s="1">
        <v>43945</v>
      </c>
      <c r="D386">
        <v>385</v>
      </c>
      <c r="E386" s="56">
        <v>1</v>
      </c>
      <c r="F386" s="56"/>
      <c r="G386" s="56" t="str">
        <f t="shared" ref="G386:G449" si="6">+IF(E386=1,"Masculino","Femenino")</f>
        <v>Masculino</v>
      </c>
      <c r="H386">
        <v>23</v>
      </c>
    </row>
    <row r="387" spans="1:8" x14ac:dyDescent="0.3">
      <c r="A387" t="str">
        <f>+IFERROR(VLOOKUP(B387,LOCALIZACION[[Departamento]:[Región COVID]],4,0),"No Informado")</f>
        <v>No Informado</v>
      </c>
      <c r="B387" t="s">
        <v>885</v>
      </c>
      <c r="C387" s="1">
        <v>43945</v>
      </c>
      <c r="D387">
        <v>386</v>
      </c>
      <c r="E387" s="56">
        <v>1</v>
      </c>
      <c r="F387" s="56"/>
      <c r="G387" s="56" t="str">
        <f t="shared" si="6"/>
        <v>Masculino</v>
      </c>
      <c r="H387">
        <v>34</v>
      </c>
    </row>
    <row r="388" spans="1:8" x14ac:dyDescent="0.3">
      <c r="A388" t="str">
        <f>+IFERROR(VLOOKUP(B388,LOCALIZACION[[Departamento]:[Región COVID]],4,0),"No Informado")</f>
        <v>No Informado</v>
      </c>
      <c r="B388" t="s">
        <v>885</v>
      </c>
      <c r="C388" s="1">
        <v>43945</v>
      </c>
      <c r="D388">
        <v>387</v>
      </c>
      <c r="E388" s="56">
        <v>1</v>
      </c>
      <c r="F388" s="56"/>
      <c r="G388" s="56" t="str">
        <f t="shared" si="6"/>
        <v>Masculino</v>
      </c>
      <c r="H388">
        <v>34</v>
      </c>
    </row>
    <row r="389" spans="1:8" x14ac:dyDescent="0.3">
      <c r="A389" t="str">
        <f>+IFERROR(VLOOKUP(B389,LOCALIZACION[[Departamento]:[Región COVID]],4,0),"No Informado")</f>
        <v>No Informado</v>
      </c>
      <c r="B389" t="s">
        <v>885</v>
      </c>
      <c r="C389" s="1">
        <v>43945</v>
      </c>
      <c r="D389">
        <v>388</v>
      </c>
      <c r="E389" s="56">
        <v>1</v>
      </c>
      <c r="F389" s="56"/>
      <c r="G389" s="56" t="str">
        <f t="shared" si="6"/>
        <v>Masculino</v>
      </c>
      <c r="H389">
        <v>28</v>
      </c>
    </row>
    <row r="390" spans="1:8" x14ac:dyDescent="0.3">
      <c r="A390" t="str">
        <f>+IFERROR(VLOOKUP(B390,LOCALIZACION[[Departamento]:[Región COVID]],4,0),"No Informado")</f>
        <v>No Informado</v>
      </c>
      <c r="B390" t="s">
        <v>885</v>
      </c>
      <c r="C390" s="1">
        <v>43945</v>
      </c>
      <c r="D390">
        <v>389</v>
      </c>
      <c r="E390" s="56">
        <v>1</v>
      </c>
      <c r="F390" s="56"/>
      <c r="G390" s="56" t="str">
        <f t="shared" si="6"/>
        <v>Masculino</v>
      </c>
      <c r="H390">
        <v>1</v>
      </c>
    </row>
    <row r="391" spans="1:8" x14ac:dyDescent="0.3">
      <c r="A391" t="str">
        <f>+IFERROR(VLOOKUP(B391,LOCALIZACION[[Departamento]:[Región COVID]],4,0),"No Informado")</f>
        <v>No Informado</v>
      </c>
      <c r="B391" t="s">
        <v>885</v>
      </c>
      <c r="C391" s="1">
        <v>43945</v>
      </c>
      <c r="D391">
        <v>390</v>
      </c>
      <c r="E391" s="56">
        <v>1</v>
      </c>
      <c r="F391" s="56"/>
      <c r="G391" s="56" t="str">
        <f t="shared" si="6"/>
        <v>Masculino</v>
      </c>
      <c r="H391">
        <v>31</v>
      </c>
    </row>
    <row r="392" spans="1:8" x14ac:dyDescent="0.3">
      <c r="A392" t="str">
        <f>+IFERROR(VLOOKUP(B392,LOCALIZACION[[Departamento]:[Región COVID]],4,0),"No Informado")</f>
        <v>No Informado</v>
      </c>
      <c r="B392" t="s">
        <v>885</v>
      </c>
      <c r="C392" s="1">
        <v>43945</v>
      </c>
      <c r="D392">
        <v>391</v>
      </c>
      <c r="E392" s="56">
        <v>1</v>
      </c>
      <c r="F392" s="56"/>
      <c r="G392" s="56" t="str">
        <f t="shared" si="6"/>
        <v>Masculino</v>
      </c>
      <c r="H392">
        <v>37</v>
      </c>
    </row>
    <row r="393" spans="1:8" x14ac:dyDescent="0.3">
      <c r="A393" t="str">
        <f>+IFERROR(VLOOKUP(B393,LOCALIZACION[[Departamento]:[Región COVID]],4,0),"No Informado")</f>
        <v>No Informado</v>
      </c>
      <c r="B393" t="s">
        <v>885</v>
      </c>
      <c r="C393" s="1">
        <v>43945</v>
      </c>
      <c r="D393">
        <v>392</v>
      </c>
      <c r="E393" s="56">
        <v>1</v>
      </c>
      <c r="F393" s="56"/>
      <c r="G393" s="56" t="str">
        <f t="shared" si="6"/>
        <v>Masculino</v>
      </c>
      <c r="H393">
        <v>26</v>
      </c>
    </row>
    <row r="394" spans="1:8" x14ac:dyDescent="0.3">
      <c r="A394" t="str">
        <f>+IFERROR(VLOOKUP(B394,LOCALIZACION[[Departamento]:[Región COVID]],4,0),"No Informado")</f>
        <v>No Informado</v>
      </c>
      <c r="B394" t="s">
        <v>885</v>
      </c>
      <c r="C394" s="1">
        <v>43945</v>
      </c>
      <c r="D394">
        <v>393</v>
      </c>
      <c r="E394" s="56">
        <v>1</v>
      </c>
      <c r="F394" s="56"/>
      <c r="G394" s="56" t="str">
        <f t="shared" si="6"/>
        <v>Masculino</v>
      </c>
      <c r="H394">
        <v>21</v>
      </c>
    </row>
    <row r="395" spans="1:8" x14ac:dyDescent="0.3">
      <c r="A395" t="str">
        <f>+IFERROR(VLOOKUP(B395,LOCALIZACION[[Departamento]:[Región COVID]],4,0),"No Informado")</f>
        <v>No Informado</v>
      </c>
      <c r="B395" t="s">
        <v>885</v>
      </c>
      <c r="C395" s="1">
        <v>43945</v>
      </c>
      <c r="D395">
        <v>394</v>
      </c>
      <c r="E395" s="56">
        <v>1</v>
      </c>
      <c r="F395" s="56"/>
      <c r="G395" s="56" t="str">
        <f t="shared" si="6"/>
        <v>Masculino</v>
      </c>
      <c r="H395">
        <v>26</v>
      </c>
    </row>
    <row r="396" spans="1:8" x14ac:dyDescent="0.3">
      <c r="A396" t="str">
        <f>+IFERROR(VLOOKUP(B396,LOCALIZACION[[Departamento]:[Región COVID]],4,0),"No Informado")</f>
        <v>No Informado</v>
      </c>
      <c r="B396" t="s">
        <v>885</v>
      </c>
      <c r="C396" s="1">
        <v>43945</v>
      </c>
      <c r="D396">
        <v>395</v>
      </c>
      <c r="E396" s="56">
        <v>1</v>
      </c>
      <c r="F396" s="56"/>
      <c r="G396" s="56" t="str">
        <f t="shared" si="6"/>
        <v>Masculino</v>
      </c>
      <c r="H396">
        <v>29</v>
      </c>
    </row>
    <row r="397" spans="1:8" x14ac:dyDescent="0.3">
      <c r="A397" t="str">
        <f>+IFERROR(VLOOKUP(B397,LOCALIZACION[[Departamento]:[Región COVID]],4,0),"No Informado")</f>
        <v>No Informado</v>
      </c>
      <c r="B397" t="s">
        <v>885</v>
      </c>
      <c r="C397" s="1">
        <v>43945</v>
      </c>
      <c r="D397">
        <v>396</v>
      </c>
      <c r="E397" s="56">
        <v>1</v>
      </c>
      <c r="F397" s="56"/>
      <c r="G397" s="56" t="str">
        <f t="shared" si="6"/>
        <v>Masculino</v>
      </c>
      <c r="H397">
        <v>47</v>
      </c>
    </row>
    <row r="398" spans="1:8" x14ac:dyDescent="0.3">
      <c r="A398" t="str">
        <f>+IFERROR(VLOOKUP(B398,LOCALIZACION[[Departamento]:[Región COVID]],4,0),"No Informado")</f>
        <v>No Informado</v>
      </c>
      <c r="B398" t="s">
        <v>885</v>
      </c>
      <c r="C398" s="1">
        <v>43945</v>
      </c>
      <c r="D398">
        <v>397</v>
      </c>
      <c r="E398" s="56">
        <v>1</v>
      </c>
      <c r="F398" s="56"/>
      <c r="G398" s="56" t="str">
        <f t="shared" si="6"/>
        <v>Masculino</v>
      </c>
      <c r="H398">
        <v>25</v>
      </c>
    </row>
    <row r="399" spans="1:8" x14ac:dyDescent="0.3">
      <c r="A399" t="str">
        <f>+IFERROR(VLOOKUP(B399,LOCALIZACION[[Departamento]:[Región COVID]],4,0),"No Informado")</f>
        <v>No Informado</v>
      </c>
      <c r="B399" t="s">
        <v>885</v>
      </c>
      <c r="C399" s="1">
        <v>43945</v>
      </c>
      <c r="D399">
        <v>398</v>
      </c>
      <c r="E399" s="56">
        <v>1</v>
      </c>
      <c r="F399" s="56"/>
      <c r="G399" s="56" t="str">
        <f t="shared" si="6"/>
        <v>Masculino</v>
      </c>
      <c r="H399">
        <v>37</v>
      </c>
    </row>
    <row r="400" spans="1:8" x14ac:dyDescent="0.3">
      <c r="A400" t="str">
        <f>+IFERROR(VLOOKUP(B400,LOCALIZACION[[Departamento]:[Región COVID]],4,0),"No Informado")</f>
        <v>No Informado</v>
      </c>
      <c r="B400" t="s">
        <v>885</v>
      </c>
      <c r="C400" s="1">
        <v>43945</v>
      </c>
      <c r="D400">
        <v>399</v>
      </c>
      <c r="E400" s="56">
        <v>1</v>
      </c>
      <c r="F400" s="56"/>
      <c r="G400" s="56" t="str">
        <f t="shared" si="6"/>
        <v>Masculino</v>
      </c>
      <c r="H400">
        <v>41</v>
      </c>
    </row>
    <row r="401" spans="1:8" x14ac:dyDescent="0.3">
      <c r="A401" t="str">
        <f>+IFERROR(VLOOKUP(B401,LOCALIZACION[[Departamento]:[Región COVID]],4,0),"No Informado")</f>
        <v>No Informado</v>
      </c>
      <c r="B401" t="s">
        <v>885</v>
      </c>
      <c r="C401" s="1">
        <v>43945</v>
      </c>
      <c r="D401">
        <v>400</v>
      </c>
      <c r="E401" s="56">
        <v>1</v>
      </c>
      <c r="F401" s="56"/>
      <c r="G401" s="56" t="str">
        <f t="shared" si="6"/>
        <v>Masculino</v>
      </c>
      <c r="H401">
        <v>49</v>
      </c>
    </row>
    <row r="402" spans="1:8" x14ac:dyDescent="0.3">
      <c r="A402" t="str">
        <f>+IFERROR(VLOOKUP(B402,LOCALIZACION[[Departamento]:[Región COVID]],4,0),"No Informado")</f>
        <v>No Informado</v>
      </c>
      <c r="B402" t="s">
        <v>885</v>
      </c>
      <c r="C402" s="1">
        <v>43945</v>
      </c>
      <c r="D402">
        <v>401</v>
      </c>
      <c r="E402" s="56">
        <v>1</v>
      </c>
      <c r="F402" s="56"/>
      <c r="G402" s="56" t="str">
        <f t="shared" si="6"/>
        <v>Masculino</v>
      </c>
      <c r="H402">
        <v>22</v>
      </c>
    </row>
    <row r="403" spans="1:8" x14ac:dyDescent="0.3">
      <c r="A403" t="str">
        <f>+IFERROR(VLOOKUP(B403,LOCALIZACION[[Departamento]:[Región COVID]],4,0),"No Informado")</f>
        <v>No Informado</v>
      </c>
      <c r="B403" t="s">
        <v>885</v>
      </c>
      <c r="C403" s="1">
        <v>43945</v>
      </c>
      <c r="D403">
        <v>402</v>
      </c>
      <c r="E403" s="56">
        <v>1</v>
      </c>
      <c r="F403" s="56"/>
      <c r="G403" s="56" t="str">
        <f t="shared" si="6"/>
        <v>Masculino</v>
      </c>
      <c r="H403">
        <v>35</v>
      </c>
    </row>
    <row r="404" spans="1:8" x14ac:dyDescent="0.3">
      <c r="A404" t="str">
        <f>+IFERROR(VLOOKUP(B404,LOCALIZACION[[Departamento]:[Región COVID]],4,0),"No Informado")</f>
        <v>No Informado</v>
      </c>
      <c r="B404" t="s">
        <v>885</v>
      </c>
      <c r="C404" s="1">
        <v>43945</v>
      </c>
      <c r="D404">
        <v>403</v>
      </c>
      <c r="E404" s="56">
        <v>1</v>
      </c>
      <c r="F404" s="56"/>
      <c r="G404" s="56" t="str">
        <f t="shared" si="6"/>
        <v>Masculino</v>
      </c>
      <c r="H404">
        <v>27</v>
      </c>
    </row>
    <row r="405" spans="1:8" x14ac:dyDescent="0.3">
      <c r="A405" t="str">
        <f>+IFERROR(VLOOKUP(B405,LOCALIZACION[[Departamento]:[Región COVID]],4,0),"No Informado")</f>
        <v>No Informado</v>
      </c>
      <c r="B405" t="s">
        <v>885</v>
      </c>
      <c r="C405" s="1">
        <v>43945</v>
      </c>
      <c r="D405">
        <v>404</v>
      </c>
      <c r="E405" s="56">
        <v>1</v>
      </c>
      <c r="F405" s="56"/>
      <c r="G405" s="56" t="str">
        <f t="shared" si="6"/>
        <v>Masculino</v>
      </c>
      <c r="H405">
        <v>48</v>
      </c>
    </row>
    <row r="406" spans="1:8" x14ac:dyDescent="0.3">
      <c r="A406" t="str">
        <f>+IFERROR(VLOOKUP(B406,LOCALIZACION[[Departamento]:[Región COVID]],4,0),"No Informado")</f>
        <v>No Informado</v>
      </c>
      <c r="B406" t="s">
        <v>885</v>
      </c>
      <c r="C406" s="1">
        <v>43945</v>
      </c>
      <c r="D406">
        <v>405</v>
      </c>
      <c r="E406" s="56">
        <v>1</v>
      </c>
      <c r="F406" s="56"/>
      <c r="G406" s="56" t="str">
        <f t="shared" si="6"/>
        <v>Masculino</v>
      </c>
      <c r="H406">
        <v>43</v>
      </c>
    </row>
    <row r="407" spans="1:8" x14ac:dyDescent="0.3">
      <c r="A407" t="str">
        <f>+IFERROR(VLOOKUP(B407,LOCALIZACION[[Departamento]:[Región COVID]],4,0),"No Informado")</f>
        <v>No Informado</v>
      </c>
      <c r="B407" t="s">
        <v>885</v>
      </c>
      <c r="C407" s="1">
        <v>43945</v>
      </c>
      <c r="D407">
        <v>406</v>
      </c>
      <c r="E407" s="56">
        <v>1</v>
      </c>
      <c r="F407" s="56"/>
      <c r="G407" s="56" t="str">
        <f t="shared" si="6"/>
        <v>Masculino</v>
      </c>
      <c r="H407">
        <v>29</v>
      </c>
    </row>
    <row r="408" spans="1:8" x14ac:dyDescent="0.3">
      <c r="A408" t="str">
        <f>+IFERROR(VLOOKUP(B408,LOCALIZACION[[Departamento]:[Región COVID]],4,0),"No Informado")</f>
        <v>No Informado</v>
      </c>
      <c r="B408" t="s">
        <v>885</v>
      </c>
      <c r="C408" s="1">
        <v>43945</v>
      </c>
      <c r="D408">
        <v>407</v>
      </c>
      <c r="E408" s="56">
        <v>1</v>
      </c>
      <c r="F408" s="56"/>
      <c r="G408" s="56" t="str">
        <f t="shared" si="6"/>
        <v>Masculino</v>
      </c>
      <c r="H408">
        <v>25</v>
      </c>
    </row>
    <row r="409" spans="1:8" x14ac:dyDescent="0.3">
      <c r="A409" t="str">
        <f>+IFERROR(VLOOKUP(B409,LOCALIZACION[[Departamento]:[Región COVID]],4,0),"No Informado")</f>
        <v>No Informado</v>
      </c>
      <c r="B409" t="s">
        <v>885</v>
      </c>
      <c r="C409" s="1">
        <v>43945</v>
      </c>
      <c r="D409">
        <v>408</v>
      </c>
      <c r="E409" s="56">
        <v>1</v>
      </c>
      <c r="F409" s="56"/>
      <c r="G409" s="56" t="str">
        <f t="shared" si="6"/>
        <v>Masculino</v>
      </c>
      <c r="H409">
        <v>22</v>
      </c>
    </row>
    <row r="410" spans="1:8" x14ac:dyDescent="0.3">
      <c r="A410" t="str">
        <f>+IFERROR(VLOOKUP(B410,LOCALIZACION[[Departamento]:[Región COVID]],4,0),"No Informado")</f>
        <v>No Informado</v>
      </c>
      <c r="B410" t="s">
        <v>885</v>
      </c>
      <c r="C410" s="1">
        <v>43945</v>
      </c>
      <c r="D410">
        <v>409</v>
      </c>
      <c r="E410" s="56">
        <v>1</v>
      </c>
      <c r="F410" s="56"/>
      <c r="G410" s="56" t="str">
        <f t="shared" si="6"/>
        <v>Masculino</v>
      </c>
      <c r="H410">
        <v>24</v>
      </c>
    </row>
    <row r="411" spans="1:8" x14ac:dyDescent="0.3">
      <c r="A411" t="str">
        <f>+IFERROR(VLOOKUP(B411,LOCALIZACION[[Departamento]:[Región COVID]],4,0),"No Informado")</f>
        <v>No Informado</v>
      </c>
      <c r="B411" t="s">
        <v>885</v>
      </c>
      <c r="C411" s="1">
        <v>43945</v>
      </c>
      <c r="D411">
        <v>410</v>
      </c>
      <c r="E411" s="56">
        <v>1</v>
      </c>
      <c r="F411" s="56"/>
      <c r="G411" s="56" t="str">
        <f t="shared" si="6"/>
        <v>Masculino</v>
      </c>
      <c r="H411">
        <v>35</v>
      </c>
    </row>
    <row r="412" spans="1:8" x14ac:dyDescent="0.3">
      <c r="A412" t="str">
        <f>+IFERROR(VLOOKUP(B412,LOCALIZACION[[Departamento]:[Región COVID]],4,0),"No Informado")</f>
        <v>No Informado</v>
      </c>
      <c r="B412" t="s">
        <v>885</v>
      </c>
      <c r="C412" s="1">
        <v>43945</v>
      </c>
      <c r="D412">
        <v>411</v>
      </c>
      <c r="E412" s="56">
        <v>1</v>
      </c>
      <c r="F412" s="56"/>
      <c r="G412" s="56" t="str">
        <f t="shared" si="6"/>
        <v>Masculino</v>
      </c>
      <c r="H412">
        <v>26</v>
      </c>
    </row>
    <row r="413" spans="1:8" x14ac:dyDescent="0.3">
      <c r="A413" t="str">
        <f>+IFERROR(VLOOKUP(B413,LOCALIZACION[[Departamento]:[Región COVID]],4,0),"No Informado")</f>
        <v>No Informado</v>
      </c>
      <c r="B413" t="s">
        <v>885</v>
      </c>
      <c r="C413" s="1">
        <v>43945</v>
      </c>
      <c r="D413">
        <v>412</v>
      </c>
      <c r="E413" s="56"/>
      <c r="F413" s="56">
        <v>1</v>
      </c>
      <c r="G413" s="56" t="str">
        <f t="shared" si="6"/>
        <v>Femenino</v>
      </c>
      <c r="H413">
        <v>20</v>
      </c>
    </row>
    <row r="414" spans="1:8" x14ac:dyDescent="0.3">
      <c r="A414" t="str">
        <f>+IFERROR(VLOOKUP(B414,LOCALIZACION[[Departamento]:[Región COVID]],4,0),"No Informado")</f>
        <v>No Informado</v>
      </c>
      <c r="B414" t="s">
        <v>885</v>
      </c>
      <c r="C414" s="1">
        <v>43945</v>
      </c>
      <c r="D414">
        <v>413</v>
      </c>
      <c r="E414" s="56"/>
      <c r="F414" s="56">
        <v>1</v>
      </c>
      <c r="G414" s="56" t="str">
        <f t="shared" si="6"/>
        <v>Femenino</v>
      </c>
      <c r="H414">
        <v>66</v>
      </c>
    </row>
    <row r="415" spans="1:8" x14ac:dyDescent="0.3">
      <c r="A415" t="str">
        <f>+IFERROR(VLOOKUP(B415,LOCALIZACION[[Departamento]:[Región COVID]],4,0),"No Informado")</f>
        <v>No Informado</v>
      </c>
      <c r="B415" t="s">
        <v>885</v>
      </c>
      <c r="C415" s="1">
        <v>43945</v>
      </c>
      <c r="D415">
        <v>414</v>
      </c>
      <c r="E415" s="56"/>
      <c r="F415" s="56">
        <v>1</v>
      </c>
      <c r="G415" s="56" t="str">
        <f t="shared" si="6"/>
        <v>Femenino</v>
      </c>
      <c r="H415">
        <v>20</v>
      </c>
    </row>
    <row r="416" spans="1:8" x14ac:dyDescent="0.3">
      <c r="A416" t="str">
        <f>+IFERROR(VLOOKUP(B416,LOCALIZACION[[Departamento]:[Región COVID]],4,0),"No Informado")</f>
        <v>No Informado</v>
      </c>
      <c r="B416" t="s">
        <v>885</v>
      </c>
      <c r="C416" s="1">
        <v>43945</v>
      </c>
      <c r="D416">
        <v>415</v>
      </c>
      <c r="E416" s="56"/>
      <c r="F416" s="56">
        <v>1</v>
      </c>
      <c r="G416" s="56" t="str">
        <f t="shared" si="6"/>
        <v>Femenino</v>
      </c>
      <c r="H416">
        <v>57</v>
      </c>
    </row>
    <row r="417" spans="1:8" x14ac:dyDescent="0.3">
      <c r="A417" t="str">
        <f>+IFERROR(VLOOKUP(B417,LOCALIZACION[[Departamento]:[Región COVID]],4,0),"No Informado")</f>
        <v>No Informado</v>
      </c>
      <c r="B417" t="s">
        <v>885</v>
      </c>
      <c r="C417" s="1">
        <v>43945</v>
      </c>
      <c r="D417">
        <v>416</v>
      </c>
      <c r="E417" s="56"/>
      <c r="F417" s="56">
        <v>1</v>
      </c>
      <c r="G417" s="56" t="str">
        <f t="shared" si="6"/>
        <v>Femenino</v>
      </c>
      <c r="H417">
        <v>0</v>
      </c>
    </row>
    <row r="418" spans="1:8" x14ac:dyDescent="0.3">
      <c r="A418" t="str">
        <f>+IFERROR(VLOOKUP(B418,LOCALIZACION[[Departamento]:[Región COVID]],4,0),"No Informado")</f>
        <v>No Informado</v>
      </c>
      <c r="B418" t="s">
        <v>885</v>
      </c>
      <c r="C418" s="1">
        <v>43945</v>
      </c>
      <c r="D418">
        <v>417</v>
      </c>
      <c r="E418" s="56"/>
      <c r="F418" s="56">
        <v>1</v>
      </c>
      <c r="G418" s="56" t="str">
        <f t="shared" si="6"/>
        <v>Femenino</v>
      </c>
      <c r="H418">
        <v>27</v>
      </c>
    </row>
    <row r="419" spans="1:8" x14ac:dyDescent="0.3">
      <c r="A419" t="str">
        <f>+IFERROR(VLOOKUP(B419,LOCALIZACION[[Departamento]:[Región COVID]],4,0),"No Informado")</f>
        <v>No Informado</v>
      </c>
      <c r="B419" t="s">
        <v>885</v>
      </c>
      <c r="C419" s="1">
        <v>43945</v>
      </c>
      <c r="D419">
        <v>418</v>
      </c>
      <c r="E419" s="56"/>
      <c r="F419" s="56">
        <v>1</v>
      </c>
      <c r="G419" s="56" t="str">
        <f t="shared" si="6"/>
        <v>Femenino</v>
      </c>
      <c r="H419">
        <v>17</v>
      </c>
    </row>
    <row r="420" spans="1:8" x14ac:dyDescent="0.3">
      <c r="A420" t="str">
        <f>+IFERROR(VLOOKUP(B420,LOCALIZACION[[Departamento]:[Región COVID]],4,0),"No Informado")</f>
        <v>No Informado</v>
      </c>
      <c r="B420" t="s">
        <v>885</v>
      </c>
      <c r="C420" s="1">
        <v>43945</v>
      </c>
      <c r="D420">
        <v>419</v>
      </c>
      <c r="E420" s="56"/>
      <c r="F420" s="56">
        <v>1</v>
      </c>
      <c r="G420" s="56" t="str">
        <f t="shared" si="6"/>
        <v>Femenino</v>
      </c>
      <c r="H420">
        <v>38</v>
      </c>
    </row>
    <row r="421" spans="1:8" x14ac:dyDescent="0.3">
      <c r="A421" t="str">
        <f>+IFERROR(VLOOKUP(B421,LOCALIZACION[[Departamento]:[Región COVID]],4,0),"No Informado")</f>
        <v>No Informado</v>
      </c>
      <c r="B421" t="s">
        <v>885</v>
      </c>
      <c r="C421" s="1">
        <v>43945</v>
      </c>
      <c r="D421">
        <v>420</v>
      </c>
      <c r="E421" s="56"/>
      <c r="F421" s="56">
        <v>1</v>
      </c>
      <c r="G421" s="56" t="str">
        <f t="shared" si="6"/>
        <v>Femenino</v>
      </c>
      <c r="H421">
        <v>49</v>
      </c>
    </row>
    <row r="422" spans="1:8" x14ac:dyDescent="0.3">
      <c r="A422" t="str">
        <f>+IFERROR(VLOOKUP(B422,LOCALIZACION[[Departamento]:[Región COVID]],4,0),"No Informado")</f>
        <v>No Informado</v>
      </c>
      <c r="B422" t="s">
        <v>885</v>
      </c>
      <c r="C422" s="1">
        <v>43945</v>
      </c>
      <c r="D422">
        <v>421</v>
      </c>
      <c r="E422" s="56"/>
      <c r="F422" s="56">
        <v>1</v>
      </c>
      <c r="G422" s="56" t="str">
        <f t="shared" si="6"/>
        <v>Femenino</v>
      </c>
      <c r="H422">
        <v>6</v>
      </c>
    </row>
    <row r="423" spans="1:8" x14ac:dyDescent="0.3">
      <c r="A423" t="str">
        <f>+IFERROR(VLOOKUP(B423,LOCALIZACION[[Departamento]:[Región COVID]],4,0),"No Informado")</f>
        <v>No Informado</v>
      </c>
      <c r="B423" t="s">
        <v>885</v>
      </c>
      <c r="C423" s="1">
        <v>43945</v>
      </c>
      <c r="D423">
        <v>422</v>
      </c>
      <c r="E423" s="56"/>
      <c r="F423" s="56">
        <v>1</v>
      </c>
      <c r="G423" s="56" t="str">
        <f t="shared" si="6"/>
        <v>Femenino</v>
      </c>
      <c r="H423">
        <v>28</v>
      </c>
    </row>
    <row r="424" spans="1:8" x14ac:dyDescent="0.3">
      <c r="A424" t="str">
        <f>+IFERROR(VLOOKUP(B424,LOCALIZACION[[Departamento]:[Región COVID]],4,0),"No Informado")</f>
        <v>No Informado</v>
      </c>
      <c r="B424" t="s">
        <v>885</v>
      </c>
      <c r="C424" s="1">
        <v>43945</v>
      </c>
      <c r="D424">
        <v>423</v>
      </c>
      <c r="E424" s="56"/>
      <c r="F424" s="56">
        <v>1</v>
      </c>
      <c r="G424" s="56" t="str">
        <f t="shared" si="6"/>
        <v>Femenino</v>
      </c>
      <c r="H424">
        <v>26</v>
      </c>
    </row>
    <row r="425" spans="1:8" x14ac:dyDescent="0.3">
      <c r="A425" t="str">
        <f>+IFERROR(VLOOKUP(B425,LOCALIZACION[[Departamento]:[Región COVID]],4,0),"No Informado")</f>
        <v>No Informado</v>
      </c>
      <c r="B425" t="s">
        <v>885</v>
      </c>
      <c r="C425" s="1">
        <v>43945</v>
      </c>
      <c r="D425">
        <v>424</v>
      </c>
      <c r="E425" s="56"/>
      <c r="F425" s="56">
        <v>1</v>
      </c>
      <c r="G425" s="56" t="str">
        <f t="shared" si="6"/>
        <v>Femenino</v>
      </c>
      <c r="H425">
        <v>39</v>
      </c>
    </row>
    <row r="426" spans="1:8" x14ac:dyDescent="0.3">
      <c r="A426" t="str">
        <f>+IFERROR(VLOOKUP(B426,LOCALIZACION[[Departamento]:[Región COVID]],4,0),"No Informado")</f>
        <v>No Informado</v>
      </c>
      <c r="B426" t="s">
        <v>885</v>
      </c>
      <c r="C426" s="1">
        <v>43945</v>
      </c>
      <c r="D426">
        <v>425</v>
      </c>
      <c r="E426" s="56"/>
      <c r="F426" s="56">
        <v>1</v>
      </c>
      <c r="G426" s="56" t="str">
        <f t="shared" si="6"/>
        <v>Femenino</v>
      </c>
      <c r="H426">
        <v>25</v>
      </c>
    </row>
    <row r="427" spans="1:8" x14ac:dyDescent="0.3">
      <c r="A427" t="str">
        <f>+IFERROR(VLOOKUP(B427,LOCALIZACION[[Departamento]:[Región COVID]],4,0),"No Informado")</f>
        <v>No Informado</v>
      </c>
      <c r="B427" t="s">
        <v>885</v>
      </c>
      <c r="C427" s="1">
        <v>43945</v>
      </c>
      <c r="D427">
        <v>426</v>
      </c>
      <c r="E427" s="56"/>
      <c r="F427" s="56">
        <v>1</v>
      </c>
      <c r="G427" s="56" t="str">
        <f t="shared" si="6"/>
        <v>Femenino</v>
      </c>
      <c r="H427">
        <v>41</v>
      </c>
    </row>
    <row r="428" spans="1:8" x14ac:dyDescent="0.3">
      <c r="A428" t="str">
        <f>+IFERROR(VLOOKUP(B428,LOCALIZACION[[Departamento]:[Región COVID]],4,0),"No Informado")</f>
        <v>No Informado</v>
      </c>
      <c r="B428" t="s">
        <v>885</v>
      </c>
      <c r="C428" s="1">
        <v>43945</v>
      </c>
      <c r="D428">
        <v>427</v>
      </c>
      <c r="E428" s="56"/>
      <c r="F428" s="56">
        <v>1</v>
      </c>
      <c r="G428" s="56" t="str">
        <f t="shared" si="6"/>
        <v>Femenino</v>
      </c>
      <c r="H428">
        <v>39</v>
      </c>
    </row>
    <row r="429" spans="1:8" x14ac:dyDescent="0.3">
      <c r="A429" t="str">
        <f>+IFERROR(VLOOKUP(B429,LOCALIZACION[[Departamento]:[Región COVID]],4,0),"No Informado")</f>
        <v>No Informado</v>
      </c>
      <c r="B429" t="s">
        <v>885</v>
      </c>
      <c r="C429" s="1">
        <v>43945</v>
      </c>
      <c r="D429">
        <v>428</v>
      </c>
      <c r="E429" s="56"/>
      <c r="F429" s="56">
        <v>1</v>
      </c>
      <c r="G429" s="56" t="str">
        <f t="shared" si="6"/>
        <v>Femenino</v>
      </c>
      <c r="H429">
        <v>29</v>
      </c>
    </row>
    <row r="430" spans="1:8" x14ac:dyDescent="0.3">
      <c r="A430" t="str">
        <f>+IFERROR(VLOOKUP(B430,LOCALIZACION[[Departamento]:[Región COVID]],4,0),"No Informado")</f>
        <v>No Informado</v>
      </c>
      <c r="B430" t="s">
        <v>885</v>
      </c>
      <c r="C430" s="1">
        <v>43945</v>
      </c>
      <c r="D430">
        <v>429</v>
      </c>
      <c r="E430" s="56"/>
      <c r="F430" s="56">
        <v>1</v>
      </c>
      <c r="G430" s="56" t="str">
        <f t="shared" si="6"/>
        <v>Femenino</v>
      </c>
      <c r="H430">
        <v>45</v>
      </c>
    </row>
    <row r="431" spans="1:8" x14ac:dyDescent="0.3">
      <c r="A431" t="str">
        <f>+IFERROR(VLOOKUP(B431,LOCALIZACION[[Departamento]:[Región COVID]],4,0),"No Informado")</f>
        <v>No Informado</v>
      </c>
      <c r="B431" t="s">
        <v>885</v>
      </c>
      <c r="C431" s="1">
        <v>43945</v>
      </c>
      <c r="D431">
        <v>430</v>
      </c>
      <c r="E431" s="56"/>
      <c r="F431" s="56">
        <v>1</v>
      </c>
      <c r="G431" s="56" t="str">
        <f t="shared" si="6"/>
        <v>Femenino</v>
      </c>
      <c r="H431">
        <v>22</v>
      </c>
    </row>
    <row r="432" spans="1:8" x14ac:dyDescent="0.3">
      <c r="A432" t="str">
        <f>+IFERROR(VLOOKUP(B432,LOCALIZACION[[Departamento]:[Región COVID]],4,0),"No Informado")</f>
        <v>No Informado</v>
      </c>
      <c r="B432" t="s">
        <v>885</v>
      </c>
      <c r="C432" s="1">
        <v>43946</v>
      </c>
      <c r="D432">
        <v>431</v>
      </c>
      <c r="E432" s="56"/>
      <c r="F432" s="56">
        <v>1</v>
      </c>
      <c r="G432" s="56" t="str">
        <f t="shared" si="6"/>
        <v>Femenino</v>
      </c>
      <c r="H432">
        <v>29</v>
      </c>
    </row>
    <row r="433" spans="1:8" x14ac:dyDescent="0.3">
      <c r="A433" t="str">
        <f>+IFERROR(VLOOKUP(B433,LOCALIZACION[[Departamento]:[Región COVID]],4,0),"No Informado")</f>
        <v>No Informado</v>
      </c>
      <c r="B433" t="s">
        <v>885</v>
      </c>
      <c r="C433" s="1">
        <v>43946</v>
      </c>
      <c r="D433">
        <v>432</v>
      </c>
      <c r="E433" s="56">
        <v>1</v>
      </c>
      <c r="F433" s="56"/>
      <c r="G433" s="56" t="str">
        <f t="shared" si="6"/>
        <v>Masculino</v>
      </c>
      <c r="H433">
        <v>31</v>
      </c>
    </row>
    <row r="434" spans="1:8" x14ac:dyDescent="0.3">
      <c r="A434" t="str">
        <f>+IFERROR(VLOOKUP(B434,LOCALIZACION[[Departamento]:[Región COVID]],4,0),"No Informado")</f>
        <v>No Informado</v>
      </c>
      <c r="B434" t="s">
        <v>885</v>
      </c>
      <c r="C434" s="1">
        <v>43946</v>
      </c>
      <c r="D434">
        <v>433</v>
      </c>
      <c r="E434" s="56"/>
      <c r="F434" s="56">
        <v>1</v>
      </c>
      <c r="G434" s="56" t="str">
        <f t="shared" si="6"/>
        <v>Femenino</v>
      </c>
      <c r="H434">
        <v>48</v>
      </c>
    </row>
    <row r="435" spans="1:8" x14ac:dyDescent="0.3">
      <c r="A435" t="str">
        <f>+IFERROR(VLOOKUP(B435,LOCALIZACION[[Departamento]:[Región COVID]],4,0),"No Informado")</f>
        <v>No Informado</v>
      </c>
      <c r="B435" t="s">
        <v>885</v>
      </c>
      <c r="C435" s="1">
        <v>43946</v>
      </c>
      <c r="D435">
        <v>434</v>
      </c>
      <c r="E435" s="56">
        <v>1</v>
      </c>
      <c r="F435" s="56"/>
      <c r="G435" s="56" t="str">
        <f t="shared" si="6"/>
        <v>Masculino</v>
      </c>
      <c r="H435">
        <v>25</v>
      </c>
    </row>
    <row r="436" spans="1:8" x14ac:dyDescent="0.3">
      <c r="A436" t="str">
        <f>+IFERROR(VLOOKUP(B436,LOCALIZACION[[Departamento]:[Región COVID]],4,0),"No Informado")</f>
        <v>No Informado</v>
      </c>
      <c r="B436" t="s">
        <v>885</v>
      </c>
      <c r="C436" s="1">
        <v>43946</v>
      </c>
      <c r="D436">
        <v>435</v>
      </c>
      <c r="E436" s="56">
        <v>1</v>
      </c>
      <c r="F436" s="56"/>
      <c r="G436" s="56" t="str">
        <f t="shared" si="6"/>
        <v>Masculino</v>
      </c>
      <c r="H436">
        <v>30</v>
      </c>
    </row>
    <row r="437" spans="1:8" x14ac:dyDescent="0.3">
      <c r="A437" t="str">
        <f>+IFERROR(VLOOKUP(B437,LOCALIZACION[[Departamento]:[Región COVID]],4,0),"No Informado")</f>
        <v>No Informado</v>
      </c>
      <c r="B437" t="s">
        <v>885</v>
      </c>
      <c r="C437" s="1">
        <v>43946</v>
      </c>
      <c r="D437">
        <v>436</v>
      </c>
      <c r="E437" s="56"/>
      <c r="F437" s="56">
        <v>1</v>
      </c>
      <c r="G437" s="56" t="str">
        <f t="shared" si="6"/>
        <v>Femenino</v>
      </c>
      <c r="H437">
        <v>35</v>
      </c>
    </row>
    <row r="438" spans="1:8" x14ac:dyDescent="0.3">
      <c r="A438" t="str">
        <f>+IFERROR(VLOOKUP(B438,LOCALIZACION[[Departamento]:[Región COVID]],4,0),"No Informado")</f>
        <v>No Informado</v>
      </c>
      <c r="B438" t="s">
        <v>885</v>
      </c>
      <c r="C438" s="1">
        <v>43946</v>
      </c>
      <c r="D438">
        <v>437</v>
      </c>
      <c r="E438" s="56"/>
      <c r="F438" s="56"/>
      <c r="G438" s="56" t="str">
        <f t="shared" si="6"/>
        <v>Femenino</v>
      </c>
      <c r="H438">
        <v>34</v>
      </c>
    </row>
    <row r="439" spans="1:8" x14ac:dyDescent="0.3">
      <c r="A439" t="str">
        <f>+IFERROR(VLOOKUP(B439,LOCALIZACION[[Departamento]:[Región COVID]],4,0),"No Informado")</f>
        <v>No Informado</v>
      </c>
      <c r="B439" t="s">
        <v>885</v>
      </c>
      <c r="C439" s="1">
        <v>43946</v>
      </c>
      <c r="D439">
        <v>438</v>
      </c>
      <c r="E439" s="56"/>
      <c r="F439" s="56">
        <v>1</v>
      </c>
      <c r="G439" s="56" t="str">
        <f t="shared" si="6"/>
        <v>Femenino</v>
      </c>
      <c r="H439">
        <v>32</v>
      </c>
    </row>
    <row r="440" spans="1:8" x14ac:dyDescent="0.3">
      <c r="A440" t="str">
        <f>+IFERROR(VLOOKUP(B440,LOCALIZACION[[Departamento]:[Región COVID]],4,0),"No Informado")</f>
        <v>No Informado</v>
      </c>
      <c r="B440" t="s">
        <v>885</v>
      </c>
      <c r="C440" s="1">
        <v>43946</v>
      </c>
      <c r="D440">
        <v>439</v>
      </c>
      <c r="E440" s="56">
        <v>1</v>
      </c>
      <c r="F440" s="56"/>
      <c r="G440" s="56" t="str">
        <f t="shared" si="6"/>
        <v>Masculino</v>
      </c>
      <c r="H440">
        <v>21</v>
      </c>
    </row>
    <row r="441" spans="1:8" x14ac:dyDescent="0.3">
      <c r="A441" t="str">
        <f>+IFERROR(VLOOKUP(B441,LOCALIZACION[[Departamento]:[Región COVID]],4,0),"No Informado")</f>
        <v>No Informado</v>
      </c>
      <c r="B441" t="s">
        <v>885</v>
      </c>
      <c r="C441" s="1">
        <v>43946</v>
      </c>
      <c r="D441">
        <v>440</v>
      </c>
      <c r="E441" s="56">
        <v>1</v>
      </c>
      <c r="F441" s="56"/>
      <c r="G441" s="56" t="str">
        <f t="shared" si="6"/>
        <v>Masculino</v>
      </c>
      <c r="H441">
        <v>29</v>
      </c>
    </row>
    <row r="442" spans="1:8" x14ac:dyDescent="0.3">
      <c r="A442" t="str">
        <f>+IFERROR(VLOOKUP(B442,LOCALIZACION[[Departamento]:[Región COVID]],4,0),"No Informado")</f>
        <v>No Informado</v>
      </c>
      <c r="B442" t="s">
        <v>885</v>
      </c>
      <c r="C442" s="1">
        <v>43946</v>
      </c>
      <c r="D442">
        <v>441</v>
      </c>
      <c r="E442" s="56">
        <v>1</v>
      </c>
      <c r="F442" s="56"/>
      <c r="G442" s="56" t="str">
        <f t="shared" si="6"/>
        <v>Masculino</v>
      </c>
      <c r="H442">
        <v>23</v>
      </c>
    </row>
    <row r="443" spans="1:8" x14ac:dyDescent="0.3">
      <c r="A443" t="str">
        <f>+IFERROR(VLOOKUP(B443,LOCALIZACION[[Departamento]:[Región COVID]],4,0),"No Informado")</f>
        <v>No Informado</v>
      </c>
      <c r="B443" t="s">
        <v>885</v>
      </c>
      <c r="C443" s="1">
        <v>43946</v>
      </c>
      <c r="D443">
        <v>442</v>
      </c>
      <c r="E443" s="56">
        <v>1</v>
      </c>
      <c r="F443" s="56"/>
      <c r="G443" s="56" t="str">
        <f t="shared" si="6"/>
        <v>Masculino</v>
      </c>
      <c r="H443">
        <v>34</v>
      </c>
    </row>
    <row r="444" spans="1:8" x14ac:dyDescent="0.3">
      <c r="A444" t="str">
        <f>+IFERROR(VLOOKUP(B444,LOCALIZACION[[Departamento]:[Región COVID]],4,0),"No Informado")</f>
        <v>No Informado</v>
      </c>
      <c r="B444" t="s">
        <v>885</v>
      </c>
      <c r="C444" s="1">
        <v>43946</v>
      </c>
      <c r="D444">
        <v>443</v>
      </c>
      <c r="E444" s="56">
        <v>1</v>
      </c>
      <c r="F444" s="56"/>
      <c r="G444" s="56" t="str">
        <f t="shared" si="6"/>
        <v>Masculino</v>
      </c>
      <c r="H444">
        <v>40</v>
      </c>
    </row>
    <row r="445" spans="1:8" x14ac:dyDescent="0.3">
      <c r="A445" t="str">
        <f>+IFERROR(VLOOKUP(B445,LOCALIZACION[[Departamento]:[Región COVID]],4,0),"No Informado")</f>
        <v>No Informado</v>
      </c>
      <c r="B445" t="s">
        <v>885</v>
      </c>
      <c r="C445" s="1">
        <v>43946</v>
      </c>
      <c r="D445">
        <v>444</v>
      </c>
      <c r="E445" s="56"/>
      <c r="F445" s="56">
        <v>1</v>
      </c>
      <c r="G445" s="56" t="str">
        <f t="shared" si="6"/>
        <v>Femenino</v>
      </c>
      <c r="H445">
        <v>50</v>
      </c>
    </row>
    <row r="446" spans="1:8" x14ac:dyDescent="0.3">
      <c r="A446" t="str">
        <f>+IFERROR(VLOOKUP(B446,LOCALIZACION[[Departamento]:[Región COVID]],4,0),"No Informado")</f>
        <v>No Informado</v>
      </c>
      <c r="B446" t="s">
        <v>885</v>
      </c>
      <c r="C446" s="1">
        <v>43946</v>
      </c>
      <c r="D446">
        <v>445</v>
      </c>
      <c r="E446" s="56">
        <v>1</v>
      </c>
      <c r="F446" s="56"/>
      <c r="G446" s="56" t="str">
        <f t="shared" si="6"/>
        <v>Masculino</v>
      </c>
      <c r="H446">
        <v>42</v>
      </c>
    </row>
    <row r="447" spans="1:8" x14ac:dyDescent="0.3">
      <c r="A447" t="str">
        <f>+IFERROR(VLOOKUP(B447,LOCALIZACION[[Departamento]:[Región COVID]],4,0),"No Informado")</f>
        <v>No Informado</v>
      </c>
      <c r="B447" t="s">
        <v>885</v>
      </c>
      <c r="C447" s="1">
        <v>43946</v>
      </c>
      <c r="D447">
        <v>446</v>
      </c>
      <c r="E447" s="56"/>
      <c r="F447" s="56">
        <v>1</v>
      </c>
      <c r="G447" s="56" t="str">
        <f t="shared" si="6"/>
        <v>Femenino</v>
      </c>
      <c r="H447">
        <v>39</v>
      </c>
    </row>
    <row r="448" spans="1:8" x14ac:dyDescent="0.3">
      <c r="A448" t="str">
        <f>+IFERROR(VLOOKUP(B448,LOCALIZACION[[Departamento]:[Región COVID]],4,0),"No Informado")</f>
        <v>No Informado</v>
      </c>
      <c r="B448" t="s">
        <v>885</v>
      </c>
      <c r="C448" s="1">
        <v>43946</v>
      </c>
      <c r="D448">
        <v>447</v>
      </c>
      <c r="E448" s="56"/>
      <c r="F448" s="56">
        <v>1</v>
      </c>
      <c r="G448" s="56" t="str">
        <f t="shared" si="6"/>
        <v>Femenino</v>
      </c>
      <c r="H448">
        <v>48</v>
      </c>
    </row>
    <row r="449" spans="1:8" x14ac:dyDescent="0.3">
      <c r="A449" t="str">
        <f>+IFERROR(VLOOKUP(B449,LOCALIZACION[[Departamento]:[Región COVID]],4,0),"No Informado")</f>
        <v>No Informado</v>
      </c>
      <c r="B449" t="s">
        <v>885</v>
      </c>
      <c r="C449" s="1">
        <v>43946</v>
      </c>
      <c r="D449">
        <v>448</v>
      </c>
      <c r="E449" s="56">
        <v>1</v>
      </c>
      <c r="F449" s="56"/>
      <c r="G449" s="56" t="str">
        <f t="shared" si="6"/>
        <v>Masculino</v>
      </c>
      <c r="H449">
        <v>34</v>
      </c>
    </row>
    <row r="450" spans="1:8" x14ac:dyDescent="0.3">
      <c r="A450" t="str">
        <f>+IFERROR(VLOOKUP(B450,LOCALIZACION[[Departamento]:[Región COVID]],4,0),"No Informado")</f>
        <v>No Informado</v>
      </c>
      <c r="B450" t="s">
        <v>885</v>
      </c>
      <c r="C450" s="1">
        <v>43946</v>
      </c>
      <c r="D450">
        <v>449</v>
      </c>
      <c r="E450" s="56"/>
      <c r="F450" s="56">
        <v>1</v>
      </c>
      <c r="G450" s="56" t="str">
        <f t="shared" ref="G450:G513" si="7">+IF(E450=1,"Masculino","Femenino")</f>
        <v>Femenino</v>
      </c>
      <c r="H450">
        <v>22</v>
      </c>
    </row>
    <row r="451" spans="1:8" x14ac:dyDescent="0.3">
      <c r="A451" t="str">
        <f>+IFERROR(VLOOKUP(B451,LOCALIZACION[[Departamento]:[Región COVID]],4,0),"No Informado")</f>
        <v>No Informado</v>
      </c>
      <c r="B451" t="s">
        <v>885</v>
      </c>
      <c r="C451" s="1">
        <v>43946</v>
      </c>
      <c r="D451">
        <v>450</v>
      </c>
      <c r="E451" s="56">
        <v>1</v>
      </c>
      <c r="F451" s="56"/>
      <c r="G451" s="56" t="str">
        <f t="shared" si="7"/>
        <v>Masculino</v>
      </c>
      <c r="H451">
        <v>28</v>
      </c>
    </row>
    <row r="452" spans="1:8" x14ac:dyDescent="0.3">
      <c r="A452" t="str">
        <f>+IFERROR(VLOOKUP(B452,LOCALIZACION[[Departamento]:[Región COVID]],4,0),"No Informado")</f>
        <v>No Informado</v>
      </c>
      <c r="B452" t="s">
        <v>885</v>
      </c>
      <c r="C452" s="1">
        <v>43946</v>
      </c>
      <c r="D452">
        <v>451</v>
      </c>
      <c r="E452" s="56">
        <v>1</v>
      </c>
      <c r="F452" s="56"/>
      <c r="G452" s="56" t="str">
        <f t="shared" si="7"/>
        <v>Masculino</v>
      </c>
      <c r="H452">
        <v>31</v>
      </c>
    </row>
    <row r="453" spans="1:8" x14ac:dyDescent="0.3">
      <c r="A453" t="str">
        <f>+IFERROR(VLOOKUP(B453,LOCALIZACION[[Departamento]:[Región COVID]],4,0),"No Informado")</f>
        <v>No Informado</v>
      </c>
      <c r="B453" t="s">
        <v>885</v>
      </c>
      <c r="C453" s="1">
        <v>43946</v>
      </c>
      <c r="D453">
        <v>452</v>
      </c>
      <c r="E453" s="56">
        <v>1</v>
      </c>
      <c r="F453" s="56"/>
      <c r="G453" s="56" t="str">
        <f t="shared" si="7"/>
        <v>Masculino</v>
      </c>
      <c r="H453">
        <v>23</v>
      </c>
    </row>
    <row r="454" spans="1:8" x14ac:dyDescent="0.3">
      <c r="A454" t="str">
        <f>+IFERROR(VLOOKUP(B454,LOCALIZACION[[Departamento]:[Región COVID]],4,0),"No Informado")</f>
        <v>No Informado</v>
      </c>
      <c r="B454" t="s">
        <v>885</v>
      </c>
      <c r="C454" s="1">
        <v>43946</v>
      </c>
      <c r="D454">
        <v>453</v>
      </c>
      <c r="E454" s="56">
        <v>1</v>
      </c>
      <c r="F454" s="56"/>
      <c r="G454" s="56" t="str">
        <f t="shared" si="7"/>
        <v>Masculino</v>
      </c>
      <c r="H454">
        <v>28</v>
      </c>
    </row>
    <row r="455" spans="1:8" x14ac:dyDescent="0.3">
      <c r="A455" t="str">
        <f>+IFERROR(VLOOKUP(B455,LOCALIZACION[[Departamento]:[Región COVID]],4,0),"No Informado")</f>
        <v>No Informado</v>
      </c>
      <c r="B455" t="s">
        <v>885</v>
      </c>
      <c r="C455" s="1">
        <v>43946</v>
      </c>
      <c r="D455">
        <v>454</v>
      </c>
      <c r="E455" s="56">
        <v>1</v>
      </c>
      <c r="F455" s="56"/>
      <c r="G455" s="56" t="str">
        <f t="shared" si="7"/>
        <v>Masculino</v>
      </c>
      <c r="H455">
        <v>28</v>
      </c>
    </row>
    <row r="456" spans="1:8" x14ac:dyDescent="0.3">
      <c r="A456" t="str">
        <f>+IFERROR(VLOOKUP(B456,LOCALIZACION[[Departamento]:[Región COVID]],4,0),"No Informado")</f>
        <v>No Informado</v>
      </c>
      <c r="B456" t="s">
        <v>885</v>
      </c>
      <c r="C456" s="1">
        <v>43946</v>
      </c>
      <c r="D456">
        <v>455</v>
      </c>
      <c r="E456" s="56">
        <v>1</v>
      </c>
      <c r="F456" s="56"/>
      <c r="G456" s="56" t="str">
        <f t="shared" si="7"/>
        <v>Masculino</v>
      </c>
      <c r="H456">
        <v>32</v>
      </c>
    </row>
    <row r="457" spans="1:8" x14ac:dyDescent="0.3">
      <c r="A457" t="str">
        <f>+IFERROR(VLOOKUP(B457,LOCALIZACION[[Departamento]:[Región COVID]],4,0),"No Informado")</f>
        <v>No Informado</v>
      </c>
      <c r="B457" t="s">
        <v>885</v>
      </c>
      <c r="C457" s="1">
        <v>43946</v>
      </c>
      <c r="D457">
        <v>456</v>
      </c>
      <c r="E457" s="56"/>
      <c r="F457" s="56">
        <v>1</v>
      </c>
      <c r="G457" s="56" t="str">
        <f t="shared" si="7"/>
        <v>Femenino</v>
      </c>
      <c r="H457">
        <v>33</v>
      </c>
    </row>
    <row r="458" spans="1:8" x14ac:dyDescent="0.3">
      <c r="A458" t="str">
        <f>+IFERROR(VLOOKUP(B458,LOCALIZACION[[Departamento]:[Región COVID]],4,0),"No Informado")</f>
        <v>No Informado</v>
      </c>
      <c r="B458" t="s">
        <v>885</v>
      </c>
      <c r="C458" s="1">
        <v>43946</v>
      </c>
      <c r="D458">
        <v>457</v>
      </c>
      <c r="E458" s="56">
        <v>1</v>
      </c>
      <c r="F458" s="56"/>
      <c r="G458" s="56" t="str">
        <f t="shared" si="7"/>
        <v>Masculino</v>
      </c>
      <c r="H458">
        <v>31</v>
      </c>
    </row>
    <row r="459" spans="1:8" x14ac:dyDescent="0.3">
      <c r="A459" t="str">
        <f>+IFERROR(VLOOKUP(B459,LOCALIZACION[[Departamento]:[Región COVID]],4,0),"No Informado")</f>
        <v>No Informado</v>
      </c>
      <c r="B459" t="s">
        <v>885</v>
      </c>
      <c r="C459" s="1">
        <v>43946</v>
      </c>
      <c r="D459">
        <v>458</v>
      </c>
      <c r="E459" s="56"/>
      <c r="F459" s="56">
        <v>1</v>
      </c>
      <c r="G459" s="56" t="str">
        <f t="shared" si="7"/>
        <v>Femenino</v>
      </c>
      <c r="H459">
        <v>25</v>
      </c>
    </row>
    <row r="460" spans="1:8" x14ac:dyDescent="0.3">
      <c r="A460" t="str">
        <f>+IFERROR(VLOOKUP(B460,LOCALIZACION[[Departamento]:[Región COVID]],4,0),"No Informado")</f>
        <v>No Informado</v>
      </c>
      <c r="B460" t="s">
        <v>885</v>
      </c>
      <c r="C460" s="1">
        <v>43946</v>
      </c>
      <c r="D460">
        <v>459</v>
      </c>
      <c r="E460" s="56"/>
      <c r="F460" s="56">
        <v>1</v>
      </c>
      <c r="G460" s="56" t="str">
        <f t="shared" si="7"/>
        <v>Femenino</v>
      </c>
      <c r="H460">
        <v>30</v>
      </c>
    </row>
    <row r="461" spans="1:8" x14ac:dyDescent="0.3">
      <c r="A461" t="str">
        <f>+IFERROR(VLOOKUP(B461,LOCALIZACION[[Departamento]:[Región COVID]],4,0),"No Informado")</f>
        <v>No Informado</v>
      </c>
      <c r="B461" t="s">
        <v>885</v>
      </c>
      <c r="C461" s="1">
        <v>43946</v>
      </c>
      <c r="D461">
        <v>460</v>
      </c>
      <c r="E461" s="56"/>
      <c r="F461" s="56">
        <v>1</v>
      </c>
      <c r="G461" s="56" t="str">
        <f t="shared" si="7"/>
        <v>Femenino</v>
      </c>
      <c r="H461">
        <v>41</v>
      </c>
    </row>
    <row r="462" spans="1:8" x14ac:dyDescent="0.3">
      <c r="A462" t="str">
        <f>+IFERROR(VLOOKUP(B462,LOCALIZACION[[Departamento]:[Región COVID]],4,0),"No Informado")</f>
        <v>No Informado</v>
      </c>
      <c r="B462" t="s">
        <v>885</v>
      </c>
      <c r="C462" s="1">
        <v>43946</v>
      </c>
      <c r="D462">
        <v>461</v>
      </c>
      <c r="E462" s="56">
        <v>1</v>
      </c>
      <c r="F462" s="56"/>
      <c r="G462" s="56" t="str">
        <f t="shared" si="7"/>
        <v>Masculino</v>
      </c>
      <c r="H462">
        <v>25</v>
      </c>
    </row>
    <row r="463" spans="1:8" x14ac:dyDescent="0.3">
      <c r="A463" t="str">
        <f>+IFERROR(VLOOKUP(B463,LOCALIZACION[[Departamento]:[Región COVID]],4,0),"No Informado")</f>
        <v>No Informado</v>
      </c>
      <c r="B463" t="s">
        <v>885</v>
      </c>
      <c r="C463" s="1">
        <v>43946</v>
      </c>
      <c r="D463">
        <v>462</v>
      </c>
      <c r="E463" s="56">
        <v>1</v>
      </c>
      <c r="F463" s="56"/>
      <c r="G463" s="56" t="str">
        <f t="shared" si="7"/>
        <v>Masculino</v>
      </c>
      <c r="H463">
        <v>31</v>
      </c>
    </row>
    <row r="464" spans="1:8" x14ac:dyDescent="0.3">
      <c r="A464" t="str">
        <f>+IFERROR(VLOOKUP(B464,LOCALIZACION[[Departamento]:[Región COVID]],4,0),"No Informado")</f>
        <v>No Informado</v>
      </c>
      <c r="B464" t="s">
        <v>885</v>
      </c>
      <c r="C464" s="1">
        <v>43946</v>
      </c>
      <c r="D464">
        <v>463</v>
      </c>
      <c r="E464" s="56"/>
      <c r="F464" s="56">
        <v>1</v>
      </c>
      <c r="G464" s="56" t="str">
        <f t="shared" si="7"/>
        <v>Femenino</v>
      </c>
      <c r="H464">
        <v>22</v>
      </c>
    </row>
    <row r="465" spans="1:8" x14ac:dyDescent="0.3">
      <c r="A465" t="str">
        <f>+IFERROR(VLOOKUP(B465,LOCALIZACION[[Departamento]:[Región COVID]],4,0),"No Informado")</f>
        <v>No Informado</v>
      </c>
      <c r="B465" t="s">
        <v>885</v>
      </c>
      <c r="C465" s="1">
        <v>43946</v>
      </c>
      <c r="D465">
        <v>464</v>
      </c>
      <c r="E465" s="56"/>
      <c r="F465" s="56">
        <v>1</v>
      </c>
      <c r="G465" s="56" t="str">
        <f t="shared" si="7"/>
        <v>Femenino</v>
      </c>
      <c r="H465">
        <v>25</v>
      </c>
    </row>
    <row r="466" spans="1:8" x14ac:dyDescent="0.3">
      <c r="A466" t="str">
        <f>+IFERROR(VLOOKUP(B466,LOCALIZACION[[Departamento]:[Región COVID]],4,0),"No Informado")</f>
        <v>No Informado</v>
      </c>
      <c r="B466" t="s">
        <v>885</v>
      </c>
      <c r="C466" s="1">
        <v>43946</v>
      </c>
      <c r="D466">
        <v>465</v>
      </c>
      <c r="E466" s="56"/>
      <c r="F466" s="56">
        <v>1</v>
      </c>
      <c r="G466" s="56" t="str">
        <f t="shared" si="7"/>
        <v>Femenino</v>
      </c>
      <c r="H466">
        <v>56</v>
      </c>
    </row>
    <row r="467" spans="1:8" x14ac:dyDescent="0.3">
      <c r="A467" t="str">
        <f>+IFERROR(VLOOKUP(B467,LOCALIZACION[[Departamento]:[Región COVID]],4,0),"No Informado")</f>
        <v>No Informado</v>
      </c>
      <c r="B467" t="s">
        <v>885</v>
      </c>
      <c r="C467" s="1">
        <v>43946</v>
      </c>
      <c r="D467">
        <v>466</v>
      </c>
      <c r="E467" s="56">
        <v>1</v>
      </c>
      <c r="F467" s="56"/>
      <c r="G467" s="56" t="str">
        <f t="shared" si="7"/>
        <v>Masculino</v>
      </c>
      <c r="H467">
        <v>17</v>
      </c>
    </row>
    <row r="468" spans="1:8" x14ac:dyDescent="0.3">
      <c r="A468" t="str">
        <f>+IFERROR(VLOOKUP(B468,LOCALIZACION[[Departamento]:[Región COVID]],4,0),"No Informado")</f>
        <v>No Informado</v>
      </c>
      <c r="B468" t="s">
        <v>885</v>
      </c>
      <c r="C468" s="1">
        <v>43946</v>
      </c>
      <c r="D468">
        <v>467</v>
      </c>
      <c r="E468" s="56">
        <v>1</v>
      </c>
      <c r="F468" s="56"/>
      <c r="G468" s="56" t="str">
        <f t="shared" si="7"/>
        <v>Masculino</v>
      </c>
      <c r="H468">
        <v>42</v>
      </c>
    </row>
    <row r="469" spans="1:8" x14ac:dyDescent="0.3">
      <c r="A469" t="str">
        <f>+IFERROR(VLOOKUP(B469,LOCALIZACION[[Departamento]:[Región COVID]],4,0),"No Informado")</f>
        <v>No Informado</v>
      </c>
      <c r="B469" t="s">
        <v>885</v>
      </c>
      <c r="C469" s="1">
        <v>43946</v>
      </c>
      <c r="D469">
        <v>468</v>
      </c>
      <c r="E469" s="56"/>
      <c r="F469" s="56">
        <v>1</v>
      </c>
      <c r="G469" s="56" t="str">
        <f t="shared" si="7"/>
        <v>Femenino</v>
      </c>
      <c r="H469">
        <v>47</v>
      </c>
    </row>
    <row r="470" spans="1:8" x14ac:dyDescent="0.3">
      <c r="A470" t="str">
        <f>+IFERROR(VLOOKUP(B470,LOCALIZACION[[Departamento]:[Región COVID]],4,0),"No Informado")</f>
        <v>No Informado</v>
      </c>
      <c r="B470" t="s">
        <v>885</v>
      </c>
      <c r="C470" s="1">
        <v>43946</v>
      </c>
      <c r="D470">
        <v>469</v>
      </c>
      <c r="E470" s="56"/>
      <c r="F470" s="56">
        <v>1</v>
      </c>
      <c r="G470" s="56" t="str">
        <f t="shared" si="7"/>
        <v>Femenino</v>
      </c>
      <c r="H470">
        <v>41</v>
      </c>
    </row>
    <row r="471" spans="1:8" x14ac:dyDescent="0.3">
      <c r="A471" t="str">
        <f>+IFERROR(VLOOKUP(B471,LOCALIZACION[[Departamento]:[Región COVID]],4,0),"No Informado")</f>
        <v>No Informado</v>
      </c>
      <c r="B471" t="s">
        <v>885</v>
      </c>
      <c r="C471" s="1">
        <v>43946</v>
      </c>
      <c r="D471">
        <v>470</v>
      </c>
      <c r="E471" s="56"/>
      <c r="F471" s="56">
        <v>1</v>
      </c>
      <c r="G471" s="56" t="str">
        <f t="shared" si="7"/>
        <v>Femenino</v>
      </c>
      <c r="H471">
        <v>42</v>
      </c>
    </row>
    <row r="472" spans="1:8" x14ac:dyDescent="0.3">
      <c r="A472" t="str">
        <f>+IFERROR(VLOOKUP(B472,LOCALIZACION[[Departamento]:[Región COVID]],4,0),"No Informado")</f>
        <v>No Informado</v>
      </c>
      <c r="B472" t="s">
        <v>885</v>
      </c>
      <c r="C472" s="1">
        <v>43946</v>
      </c>
      <c r="D472">
        <v>471</v>
      </c>
      <c r="E472" s="56"/>
      <c r="F472" s="56">
        <v>1</v>
      </c>
      <c r="G472" s="56" t="str">
        <f t="shared" si="7"/>
        <v>Femenino</v>
      </c>
      <c r="H472">
        <v>19</v>
      </c>
    </row>
    <row r="473" spans="1:8" x14ac:dyDescent="0.3">
      <c r="A473" t="str">
        <f>+IFERROR(VLOOKUP(B473,LOCALIZACION[[Departamento]:[Región COVID]],4,0),"No Informado")</f>
        <v>No Informado</v>
      </c>
      <c r="B473" t="s">
        <v>885</v>
      </c>
      <c r="C473" s="1">
        <v>43946</v>
      </c>
      <c r="D473">
        <v>472</v>
      </c>
      <c r="E473" s="56">
        <v>1</v>
      </c>
      <c r="F473" s="56"/>
      <c r="G473" s="56" t="str">
        <f t="shared" si="7"/>
        <v>Masculino</v>
      </c>
      <c r="H473">
        <v>22</v>
      </c>
    </row>
    <row r="474" spans="1:8" x14ac:dyDescent="0.3">
      <c r="A474" t="str">
        <f>+IFERROR(VLOOKUP(B474,LOCALIZACION[[Departamento]:[Región COVID]],4,0),"No Informado")</f>
        <v>No Informado</v>
      </c>
      <c r="B474" t="s">
        <v>885</v>
      </c>
      <c r="C474" s="1">
        <v>43946</v>
      </c>
      <c r="D474">
        <v>473</v>
      </c>
      <c r="E474" s="56">
        <v>1</v>
      </c>
      <c r="F474" s="56"/>
      <c r="G474" s="56" t="str">
        <f t="shared" si="7"/>
        <v>Masculino</v>
      </c>
      <c r="H474">
        <v>0</v>
      </c>
    </row>
    <row r="475" spans="1:8" x14ac:dyDescent="0.3">
      <c r="A475" t="str">
        <f>+IFERROR(VLOOKUP(B475,LOCALIZACION[[Departamento]:[Región COVID]],4,0),"No Informado")</f>
        <v>No Informado</v>
      </c>
      <c r="B475" t="s">
        <v>885</v>
      </c>
      <c r="C475" s="1">
        <v>43947</v>
      </c>
      <c r="D475">
        <v>474</v>
      </c>
      <c r="E475" s="56">
        <v>1</v>
      </c>
      <c r="F475" s="56"/>
      <c r="G475" s="56" t="str">
        <f t="shared" si="7"/>
        <v>Masculino</v>
      </c>
      <c r="H475">
        <v>37</v>
      </c>
    </row>
    <row r="476" spans="1:8" x14ac:dyDescent="0.3">
      <c r="A476" t="str">
        <f>+IFERROR(VLOOKUP(B476,LOCALIZACION[[Departamento]:[Región COVID]],4,0),"No Informado")</f>
        <v>No Informado</v>
      </c>
      <c r="B476" t="s">
        <v>885</v>
      </c>
      <c r="C476" s="1">
        <v>43947</v>
      </c>
      <c r="D476">
        <v>475</v>
      </c>
      <c r="E476" s="56"/>
      <c r="F476" s="56">
        <v>1</v>
      </c>
      <c r="G476" s="56" t="str">
        <f t="shared" si="7"/>
        <v>Femenino</v>
      </c>
      <c r="H476">
        <v>35</v>
      </c>
    </row>
    <row r="477" spans="1:8" x14ac:dyDescent="0.3">
      <c r="A477" t="str">
        <f>+IFERROR(VLOOKUP(B477,LOCALIZACION[[Departamento]:[Región COVID]],4,0),"No Informado")</f>
        <v>No Informado</v>
      </c>
      <c r="B477" t="s">
        <v>885</v>
      </c>
      <c r="C477" s="1">
        <v>43947</v>
      </c>
      <c r="D477">
        <v>476</v>
      </c>
      <c r="E477" s="56"/>
      <c r="F477" s="56">
        <v>1</v>
      </c>
      <c r="G477" s="56" t="str">
        <f t="shared" si="7"/>
        <v>Femenino</v>
      </c>
      <c r="H477">
        <v>48</v>
      </c>
    </row>
    <row r="478" spans="1:8" x14ac:dyDescent="0.3">
      <c r="A478" t="str">
        <f>+IFERROR(VLOOKUP(B478,LOCALIZACION[[Departamento]:[Región COVID]],4,0),"No Informado")</f>
        <v>No Informado</v>
      </c>
      <c r="B478" t="s">
        <v>885</v>
      </c>
      <c r="C478" s="1">
        <v>43947</v>
      </c>
      <c r="D478">
        <v>477</v>
      </c>
      <c r="E478" s="56"/>
      <c r="F478" s="56">
        <v>1</v>
      </c>
      <c r="G478" s="56" t="str">
        <f t="shared" si="7"/>
        <v>Femenino</v>
      </c>
      <c r="H478">
        <v>42</v>
      </c>
    </row>
    <row r="479" spans="1:8" x14ac:dyDescent="0.3">
      <c r="A479" t="str">
        <f>+IFERROR(VLOOKUP(B479,LOCALIZACION[[Departamento]:[Región COVID]],4,0),"No Informado")</f>
        <v>No Informado</v>
      </c>
      <c r="B479" t="s">
        <v>885</v>
      </c>
      <c r="C479" s="1">
        <v>43947</v>
      </c>
      <c r="D479">
        <v>478</v>
      </c>
      <c r="E479" s="56">
        <v>1</v>
      </c>
      <c r="F479" s="56"/>
      <c r="G479" s="56" t="str">
        <f t="shared" si="7"/>
        <v>Masculino</v>
      </c>
      <c r="H479">
        <v>33</v>
      </c>
    </row>
    <row r="480" spans="1:8" x14ac:dyDescent="0.3">
      <c r="A480" t="str">
        <f>+IFERROR(VLOOKUP(B480,LOCALIZACION[[Departamento]:[Región COVID]],4,0),"No Informado")</f>
        <v>No Informado</v>
      </c>
      <c r="B480" t="s">
        <v>885</v>
      </c>
      <c r="C480" s="1">
        <v>43947</v>
      </c>
      <c r="D480">
        <v>479</v>
      </c>
      <c r="E480" s="56"/>
      <c r="F480" s="56">
        <v>1</v>
      </c>
      <c r="G480" s="56" t="str">
        <f t="shared" si="7"/>
        <v>Femenino</v>
      </c>
      <c r="H480">
        <v>71</v>
      </c>
    </row>
    <row r="481" spans="1:8" x14ac:dyDescent="0.3">
      <c r="A481" t="str">
        <f>+IFERROR(VLOOKUP(B481,LOCALIZACION[[Departamento]:[Región COVID]],4,0),"No Informado")</f>
        <v>No Informado</v>
      </c>
      <c r="B481" t="s">
        <v>885</v>
      </c>
      <c r="C481" s="1">
        <v>43947</v>
      </c>
      <c r="D481">
        <v>480</v>
      </c>
      <c r="E481" s="56">
        <v>1</v>
      </c>
      <c r="F481" s="56"/>
      <c r="G481" s="56" t="str">
        <f t="shared" si="7"/>
        <v>Masculino</v>
      </c>
      <c r="H481">
        <v>1</v>
      </c>
    </row>
    <row r="482" spans="1:8" x14ac:dyDescent="0.3">
      <c r="A482" t="str">
        <f>+IFERROR(VLOOKUP(B482,LOCALIZACION[[Departamento]:[Región COVID]],4,0),"No Informado")</f>
        <v>No Informado</v>
      </c>
      <c r="B482" t="s">
        <v>885</v>
      </c>
      <c r="C482" s="1">
        <v>43947</v>
      </c>
      <c r="D482">
        <v>481</v>
      </c>
      <c r="E482" s="56">
        <v>1</v>
      </c>
      <c r="F482" s="56"/>
      <c r="G482" s="56" t="str">
        <f t="shared" si="7"/>
        <v>Masculino</v>
      </c>
      <c r="H482">
        <v>24</v>
      </c>
    </row>
    <row r="483" spans="1:8" x14ac:dyDescent="0.3">
      <c r="A483" t="str">
        <f>+IFERROR(VLOOKUP(B483,LOCALIZACION[[Departamento]:[Región COVID]],4,0),"No Informado")</f>
        <v>No Informado</v>
      </c>
      <c r="B483" t="s">
        <v>885</v>
      </c>
      <c r="C483" s="1">
        <v>43947</v>
      </c>
      <c r="D483">
        <v>482</v>
      </c>
      <c r="E483" s="56">
        <v>1</v>
      </c>
      <c r="F483" s="56"/>
      <c r="G483" s="56" t="str">
        <f t="shared" si="7"/>
        <v>Masculino</v>
      </c>
      <c r="H483">
        <v>23</v>
      </c>
    </row>
    <row r="484" spans="1:8" x14ac:dyDescent="0.3">
      <c r="A484" t="str">
        <f>+IFERROR(VLOOKUP(B484,LOCALIZACION[[Departamento]:[Región COVID]],4,0),"No Informado")</f>
        <v>No Informado</v>
      </c>
      <c r="B484" t="s">
        <v>885</v>
      </c>
      <c r="C484" s="1">
        <v>43947</v>
      </c>
      <c r="D484">
        <v>483</v>
      </c>
      <c r="E484" s="56">
        <v>1</v>
      </c>
      <c r="F484" s="56"/>
      <c r="G484" s="56" t="str">
        <f t="shared" si="7"/>
        <v>Masculino</v>
      </c>
      <c r="H484">
        <v>25</v>
      </c>
    </row>
    <row r="485" spans="1:8" x14ac:dyDescent="0.3">
      <c r="A485" t="str">
        <f>+IFERROR(VLOOKUP(B485,LOCALIZACION[[Departamento]:[Región COVID]],4,0),"No Informado")</f>
        <v>No Informado</v>
      </c>
      <c r="B485" t="s">
        <v>885</v>
      </c>
      <c r="C485" s="1">
        <v>43947</v>
      </c>
      <c r="D485">
        <v>484</v>
      </c>
      <c r="E485" s="56"/>
      <c r="F485" s="56">
        <v>1</v>
      </c>
      <c r="G485" s="56" t="str">
        <f t="shared" si="7"/>
        <v>Femenino</v>
      </c>
      <c r="H485">
        <v>28</v>
      </c>
    </row>
    <row r="486" spans="1:8" x14ac:dyDescent="0.3">
      <c r="A486" t="str">
        <f>+IFERROR(VLOOKUP(B486,LOCALIZACION[[Departamento]:[Región COVID]],4,0),"No Informado")</f>
        <v>No Informado</v>
      </c>
      <c r="B486" t="s">
        <v>885</v>
      </c>
      <c r="C486" s="1">
        <v>43947</v>
      </c>
      <c r="D486">
        <v>485</v>
      </c>
      <c r="E486" s="56">
        <v>1</v>
      </c>
      <c r="F486" s="56"/>
      <c r="G486" s="56" t="str">
        <f t="shared" si="7"/>
        <v>Masculino</v>
      </c>
      <c r="H486">
        <v>49</v>
      </c>
    </row>
    <row r="487" spans="1:8" x14ac:dyDescent="0.3">
      <c r="A487" t="str">
        <f>+IFERROR(VLOOKUP(B487,LOCALIZACION[[Departamento]:[Región COVID]],4,0),"No Informado")</f>
        <v>No Informado</v>
      </c>
      <c r="B487" t="s">
        <v>885</v>
      </c>
      <c r="C487" s="1">
        <v>43947</v>
      </c>
      <c r="D487">
        <v>486</v>
      </c>
      <c r="E487" s="56">
        <v>1</v>
      </c>
      <c r="F487" s="56"/>
      <c r="G487" s="56" t="str">
        <f t="shared" si="7"/>
        <v>Masculino</v>
      </c>
      <c r="H487">
        <v>44</v>
      </c>
    </row>
    <row r="488" spans="1:8" x14ac:dyDescent="0.3">
      <c r="A488" t="str">
        <f>+IFERROR(VLOOKUP(B488,LOCALIZACION[[Departamento]:[Región COVID]],4,0),"No Informado")</f>
        <v>No Informado</v>
      </c>
      <c r="B488" t="s">
        <v>885</v>
      </c>
      <c r="C488" s="1">
        <v>43947</v>
      </c>
      <c r="D488">
        <v>487</v>
      </c>
      <c r="E488" s="56">
        <v>1</v>
      </c>
      <c r="F488" s="56"/>
      <c r="G488" s="56" t="str">
        <f t="shared" si="7"/>
        <v>Masculino</v>
      </c>
      <c r="H488">
        <v>35</v>
      </c>
    </row>
    <row r="489" spans="1:8" x14ac:dyDescent="0.3">
      <c r="A489" t="str">
        <f>+IFERROR(VLOOKUP(B489,LOCALIZACION[[Departamento]:[Región COVID]],4,0),"No Informado")</f>
        <v>No Informado</v>
      </c>
      <c r="B489" t="s">
        <v>885</v>
      </c>
      <c r="C489" s="1">
        <v>43947</v>
      </c>
      <c r="D489">
        <v>488</v>
      </c>
      <c r="E489" s="56">
        <v>1</v>
      </c>
      <c r="F489" s="56"/>
      <c r="G489" s="56" t="str">
        <f t="shared" si="7"/>
        <v>Masculino</v>
      </c>
      <c r="H489">
        <v>19</v>
      </c>
    </row>
    <row r="490" spans="1:8" x14ac:dyDescent="0.3">
      <c r="A490" t="str">
        <f>+IFERROR(VLOOKUP(B490,LOCALIZACION[[Departamento]:[Región COVID]],4,0),"No Informado")</f>
        <v>No Informado</v>
      </c>
      <c r="B490" t="s">
        <v>885</v>
      </c>
      <c r="C490" s="1">
        <v>43947</v>
      </c>
      <c r="D490">
        <v>489</v>
      </c>
      <c r="E490" s="56">
        <v>1</v>
      </c>
      <c r="F490" s="56"/>
      <c r="G490" s="56" t="str">
        <f t="shared" si="7"/>
        <v>Masculino</v>
      </c>
      <c r="H490">
        <v>29</v>
      </c>
    </row>
    <row r="491" spans="1:8" x14ac:dyDescent="0.3">
      <c r="A491" t="str">
        <f>+IFERROR(VLOOKUP(B491,LOCALIZACION[[Departamento]:[Región COVID]],4,0),"No Informado")</f>
        <v>No Informado</v>
      </c>
      <c r="B491" t="s">
        <v>885</v>
      </c>
      <c r="C491" s="1">
        <v>43947</v>
      </c>
      <c r="D491">
        <v>490</v>
      </c>
      <c r="E491" s="56">
        <v>1</v>
      </c>
      <c r="F491" s="56"/>
      <c r="G491" s="56" t="str">
        <f t="shared" si="7"/>
        <v>Masculino</v>
      </c>
      <c r="H491">
        <v>40</v>
      </c>
    </row>
    <row r="492" spans="1:8" x14ac:dyDescent="0.3">
      <c r="A492" t="str">
        <f>+IFERROR(VLOOKUP(B492,LOCALIZACION[[Departamento]:[Región COVID]],4,0),"No Informado")</f>
        <v>No Informado</v>
      </c>
      <c r="B492" t="s">
        <v>885</v>
      </c>
      <c r="C492" s="1">
        <v>43947</v>
      </c>
      <c r="D492">
        <v>491</v>
      </c>
      <c r="E492" s="56">
        <v>1</v>
      </c>
      <c r="F492" s="56"/>
      <c r="G492" s="56" t="str">
        <f t="shared" si="7"/>
        <v>Masculino</v>
      </c>
      <c r="H492">
        <v>27</v>
      </c>
    </row>
    <row r="493" spans="1:8" x14ac:dyDescent="0.3">
      <c r="A493" t="str">
        <f>+IFERROR(VLOOKUP(B493,LOCALIZACION[[Departamento]:[Región COVID]],4,0),"No Informado")</f>
        <v>No Informado</v>
      </c>
      <c r="B493" t="s">
        <v>885</v>
      </c>
      <c r="C493" s="1">
        <v>43947</v>
      </c>
      <c r="D493">
        <v>492</v>
      </c>
      <c r="E493" s="56">
        <v>1</v>
      </c>
      <c r="F493" s="56"/>
      <c r="G493" s="56" t="str">
        <f t="shared" si="7"/>
        <v>Masculino</v>
      </c>
      <c r="H493">
        <v>29</v>
      </c>
    </row>
    <row r="494" spans="1:8" x14ac:dyDescent="0.3">
      <c r="A494" t="str">
        <f>+IFERROR(VLOOKUP(B494,LOCALIZACION[[Departamento]:[Región COVID]],4,0),"No Informado")</f>
        <v>No Informado</v>
      </c>
      <c r="B494" t="s">
        <v>885</v>
      </c>
      <c r="C494" s="1">
        <v>43947</v>
      </c>
      <c r="D494">
        <v>493</v>
      </c>
      <c r="E494" s="56">
        <v>1</v>
      </c>
      <c r="F494" s="56"/>
      <c r="G494" s="56" t="str">
        <f t="shared" si="7"/>
        <v>Masculino</v>
      </c>
      <c r="H494">
        <v>37</v>
      </c>
    </row>
    <row r="495" spans="1:8" x14ac:dyDescent="0.3">
      <c r="A495" t="str">
        <f>+IFERROR(VLOOKUP(B495,LOCALIZACION[[Departamento]:[Región COVID]],4,0),"No Informado")</f>
        <v>No Informado</v>
      </c>
      <c r="B495" t="s">
        <v>885</v>
      </c>
      <c r="C495" s="1">
        <v>43947</v>
      </c>
      <c r="D495">
        <v>494</v>
      </c>
      <c r="E495" s="56">
        <v>1</v>
      </c>
      <c r="F495" s="56"/>
      <c r="G495" s="56" t="str">
        <f t="shared" si="7"/>
        <v>Masculino</v>
      </c>
      <c r="H495">
        <v>50</v>
      </c>
    </row>
    <row r="496" spans="1:8" x14ac:dyDescent="0.3">
      <c r="A496" t="str">
        <f>+IFERROR(VLOOKUP(B496,LOCALIZACION[[Departamento]:[Región COVID]],4,0),"No Informado")</f>
        <v>No Informado</v>
      </c>
      <c r="B496" t="s">
        <v>885</v>
      </c>
      <c r="C496" s="1">
        <v>43947</v>
      </c>
      <c r="D496">
        <v>495</v>
      </c>
      <c r="E496" s="56">
        <v>1</v>
      </c>
      <c r="F496" s="56"/>
      <c r="G496" s="56" t="str">
        <f t="shared" si="7"/>
        <v>Masculino</v>
      </c>
      <c r="H496">
        <v>27</v>
      </c>
    </row>
    <row r="497" spans="1:8" x14ac:dyDescent="0.3">
      <c r="A497" t="str">
        <f>+IFERROR(VLOOKUP(B497,LOCALIZACION[[Departamento]:[Región COVID]],4,0),"No Informado")</f>
        <v>No Informado</v>
      </c>
      <c r="B497" t="s">
        <v>885</v>
      </c>
      <c r="C497" s="1">
        <v>43947</v>
      </c>
      <c r="D497">
        <v>496</v>
      </c>
      <c r="E497" s="56">
        <v>1</v>
      </c>
      <c r="F497" s="56"/>
      <c r="G497" s="56" t="str">
        <f t="shared" si="7"/>
        <v>Masculino</v>
      </c>
      <c r="H497">
        <v>20</v>
      </c>
    </row>
    <row r="498" spans="1:8" x14ac:dyDescent="0.3">
      <c r="A498" t="str">
        <f>+IFERROR(VLOOKUP(B498,LOCALIZACION[[Departamento]:[Región COVID]],4,0),"No Informado")</f>
        <v>No Informado</v>
      </c>
      <c r="B498" t="s">
        <v>885</v>
      </c>
      <c r="C498" s="1">
        <v>43947</v>
      </c>
      <c r="D498">
        <v>497</v>
      </c>
      <c r="E498" s="56">
        <v>1</v>
      </c>
      <c r="F498" s="56"/>
      <c r="G498" s="56" t="str">
        <f t="shared" si="7"/>
        <v>Masculino</v>
      </c>
      <c r="H498">
        <v>31</v>
      </c>
    </row>
    <row r="499" spans="1:8" x14ac:dyDescent="0.3">
      <c r="A499" t="str">
        <f>+IFERROR(VLOOKUP(B499,LOCALIZACION[[Departamento]:[Región COVID]],4,0),"No Informado")</f>
        <v>No Informado</v>
      </c>
      <c r="B499" t="s">
        <v>885</v>
      </c>
      <c r="C499" s="1">
        <v>43947</v>
      </c>
      <c r="D499">
        <v>498</v>
      </c>
      <c r="E499" s="56">
        <v>1</v>
      </c>
      <c r="F499" s="56"/>
      <c r="G499" s="56" t="str">
        <f t="shared" si="7"/>
        <v>Masculino</v>
      </c>
      <c r="H499">
        <v>23</v>
      </c>
    </row>
    <row r="500" spans="1:8" x14ac:dyDescent="0.3">
      <c r="A500" t="str">
        <f>+IFERROR(VLOOKUP(B500,LOCALIZACION[[Departamento]:[Región COVID]],4,0),"No Informado")</f>
        <v>No Informado</v>
      </c>
      <c r="B500" t="s">
        <v>885</v>
      </c>
      <c r="C500" s="1">
        <v>43947</v>
      </c>
      <c r="D500">
        <v>499</v>
      </c>
      <c r="E500" s="56">
        <v>1</v>
      </c>
      <c r="F500" s="56"/>
      <c r="G500" s="56" t="str">
        <f t="shared" si="7"/>
        <v>Masculino</v>
      </c>
      <c r="H500">
        <v>27</v>
      </c>
    </row>
    <row r="501" spans="1:8" x14ac:dyDescent="0.3">
      <c r="A501" t="str">
        <f>+IFERROR(VLOOKUP(B501,LOCALIZACION[[Departamento]:[Región COVID]],4,0),"No Informado")</f>
        <v>No Informado</v>
      </c>
      <c r="B501" t="s">
        <v>885</v>
      </c>
      <c r="C501" s="1">
        <v>43947</v>
      </c>
      <c r="D501">
        <v>500</v>
      </c>
      <c r="E501" s="56"/>
      <c r="F501" s="56">
        <v>1</v>
      </c>
      <c r="G501" s="56" t="str">
        <f t="shared" si="7"/>
        <v>Femenino</v>
      </c>
      <c r="H501">
        <v>68</v>
      </c>
    </row>
    <row r="502" spans="1:8" x14ac:dyDescent="0.3">
      <c r="A502" t="str">
        <f>+IFERROR(VLOOKUP(B502,LOCALIZACION[[Departamento]:[Región COVID]],4,0),"No Informado")</f>
        <v>No Informado</v>
      </c>
      <c r="B502" t="s">
        <v>885</v>
      </c>
      <c r="C502" s="1">
        <v>43948</v>
      </c>
      <c r="D502">
        <v>501</v>
      </c>
      <c r="E502" s="56"/>
      <c r="F502" s="56">
        <v>1</v>
      </c>
      <c r="G502" s="56" t="str">
        <f t="shared" si="7"/>
        <v>Femenino</v>
      </c>
      <c r="H502">
        <v>21</v>
      </c>
    </row>
    <row r="503" spans="1:8" x14ac:dyDescent="0.3">
      <c r="A503" t="str">
        <f>+IFERROR(VLOOKUP(B503,LOCALIZACION[[Departamento]:[Región COVID]],4,0),"No Informado")</f>
        <v>No Informado</v>
      </c>
      <c r="B503" t="s">
        <v>885</v>
      </c>
      <c r="C503" s="1">
        <v>43948</v>
      </c>
      <c r="D503">
        <v>502</v>
      </c>
      <c r="E503" s="56">
        <v>1</v>
      </c>
      <c r="F503" s="56"/>
      <c r="G503" s="56" t="str">
        <f t="shared" si="7"/>
        <v>Masculino</v>
      </c>
      <c r="H503">
        <v>43</v>
      </c>
    </row>
    <row r="504" spans="1:8" x14ac:dyDescent="0.3">
      <c r="A504" t="str">
        <f>+IFERROR(VLOOKUP(B504,LOCALIZACION[[Departamento]:[Región COVID]],4,0),"No Informado")</f>
        <v>No Informado</v>
      </c>
      <c r="B504" t="s">
        <v>885</v>
      </c>
      <c r="C504" s="1">
        <v>43948</v>
      </c>
      <c r="D504">
        <v>503</v>
      </c>
      <c r="E504" s="56">
        <v>1</v>
      </c>
      <c r="F504" s="56"/>
      <c r="G504" s="56" t="str">
        <f t="shared" si="7"/>
        <v>Masculino</v>
      </c>
      <c r="H504">
        <v>37</v>
      </c>
    </row>
    <row r="505" spans="1:8" x14ac:dyDescent="0.3">
      <c r="A505" t="str">
        <f>+IFERROR(VLOOKUP(B505,LOCALIZACION[[Departamento]:[Región COVID]],4,0),"No Informado")</f>
        <v>No Informado</v>
      </c>
      <c r="B505" t="s">
        <v>885</v>
      </c>
      <c r="C505" s="1">
        <v>43948</v>
      </c>
      <c r="D505">
        <v>504</v>
      </c>
      <c r="E505" s="56"/>
      <c r="F505" s="56">
        <v>1</v>
      </c>
      <c r="G505" s="56" t="str">
        <f t="shared" si="7"/>
        <v>Femenino</v>
      </c>
      <c r="H505">
        <v>29</v>
      </c>
    </row>
    <row r="506" spans="1:8" x14ac:dyDescent="0.3">
      <c r="A506" t="str">
        <f>+IFERROR(VLOOKUP(B506,LOCALIZACION[[Departamento]:[Región COVID]],4,0),"No Informado")</f>
        <v>No Informado</v>
      </c>
      <c r="B506" t="s">
        <v>885</v>
      </c>
      <c r="C506" s="1">
        <v>43948</v>
      </c>
      <c r="D506">
        <v>505</v>
      </c>
      <c r="E506" s="56"/>
      <c r="F506" s="56">
        <v>1</v>
      </c>
      <c r="G506" s="56" t="str">
        <f t="shared" si="7"/>
        <v>Femenino</v>
      </c>
      <c r="H506">
        <v>36</v>
      </c>
    </row>
    <row r="507" spans="1:8" x14ac:dyDescent="0.3">
      <c r="A507" t="str">
        <f>+IFERROR(VLOOKUP(B507,LOCALIZACION[[Departamento]:[Región COVID]],4,0),"No Informado")</f>
        <v>No Informado</v>
      </c>
      <c r="B507" t="s">
        <v>885</v>
      </c>
      <c r="C507" s="1">
        <v>43948</v>
      </c>
      <c r="D507">
        <v>506</v>
      </c>
      <c r="E507" s="56">
        <v>1</v>
      </c>
      <c r="F507" s="56"/>
      <c r="G507" s="56" t="str">
        <f t="shared" si="7"/>
        <v>Masculino</v>
      </c>
      <c r="H507">
        <v>41</v>
      </c>
    </row>
    <row r="508" spans="1:8" x14ac:dyDescent="0.3">
      <c r="A508" t="str">
        <f>+IFERROR(VLOOKUP(B508,LOCALIZACION[[Departamento]:[Región COVID]],4,0),"No Informado")</f>
        <v>No Informado</v>
      </c>
      <c r="B508" t="s">
        <v>885</v>
      </c>
      <c r="C508" s="1">
        <v>43948</v>
      </c>
      <c r="D508">
        <v>507</v>
      </c>
      <c r="E508" s="56"/>
      <c r="F508" s="56">
        <v>1</v>
      </c>
      <c r="G508" s="56" t="str">
        <f t="shared" si="7"/>
        <v>Femenino</v>
      </c>
      <c r="H508">
        <v>48</v>
      </c>
    </row>
    <row r="509" spans="1:8" x14ac:dyDescent="0.3">
      <c r="A509" t="str">
        <f>+IFERROR(VLOOKUP(B509,LOCALIZACION[[Departamento]:[Región COVID]],4,0),"No Informado")</f>
        <v>No Informado</v>
      </c>
      <c r="B509" t="s">
        <v>885</v>
      </c>
      <c r="C509" s="1">
        <v>43948</v>
      </c>
      <c r="D509">
        <v>508</v>
      </c>
      <c r="E509" s="56">
        <v>1</v>
      </c>
      <c r="F509" s="56"/>
      <c r="G509" s="56" t="str">
        <f t="shared" si="7"/>
        <v>Masculino</v>
      </c>
      <c r="H509">
        <v>38</v>
      </c>
    </row>
    <row r="510" spans="1:8" x14ac:dyDescent="0.3">
      <c r="A510" t="str">
        <f>+IFERROR(VLOOKUP(B510,LOCALIZACION[[Departamento]:[Región COVID]],4,0),"No Informado")</f>
        <v>No Informado</v>
      </c>
      <c r="B510" t="s">
        <v>885</v>
      </c>
      <c r="C510" s="1">
        <v>43948</v>
      </c>
      <c r="D510">
        <v>509</v>
      </c>
      <c r="E510" s="56"/>
      <c r="F510" s="56">
        <v>1</v>
      </c>
      <c r="G510" s="56" t="str">
        <f t="shared" si="7"/>
        <v>Femenino</v>
      </c>
      <c r="H510">
        <v>54</v>
      </c>
    </row>
    <row r="511" spans="1:8" x14ac:dyDescent="0.3">
      <c r="A511" t="str">
        <f>+IFERROR(VLOOKUP(B511,LOCALIZACION[[Departamento]:[Región COVID]],4,0),"No Informado")</f>
        <v>No Informado</v>
      </c>
      <c r="B511" t="s">
        <v>885</v>
      </c>
      <c r="C511" s="1">
        <v>43948</v>
      </c>
      <c r="D511">
        <v>510</v>
      </c>
      <c r="E511" s="56">
        <v>1</v>
      </c>
      <c r="F511" s="56"/>
      <c r="G511" s="56" t="str">
        <f t="shared" si="7"/>
        <v>Masculino</v>
      </c>
      <c r="H511">
        <v>21</v>
      </c>
    </row>
    <row r="512" spans="1:8" x14ac:dyDescent="0.3">
      <c r="A512" t="str">
        <f>+IFERROR(VLOOKUP(B512,LOCALIZACION[[Departamento]:[Región COVID]],4,0),"No Informado")</f>
        <v>No Informado</v>
      </c>
      <c r="B512" t="s">
        <v>885</v>
      </c>
      <c r="C512" s="1">
        <v>43948</v>
      </c>
      <c r="D512">
        <v>511</v>
      </c>
      <c r="E512" s="56">
        <v>1</v>
      </c>
      <c r="F512" s="56"/>
      <c r="G512" s="56" t="str">
        <f t="shared" si="7"/>
        <v>Masculino</v>
      </c>
      <c r="H512">
        <v>27</v>
      </c>
    </row>
    <row r="513" spans="1:8" x14ac:dyDescent="0.3">
      <c r="A513" t="str">
        <f>+IFERROR(VLOOKUP(B513,LOCALIZACION[[Departamento]:[Región COVID]],4,0),"No Informado")</f>
        <v>No Informado</v>
      </c>
      <c r="B513" t="s">
        <v>885</v>
      </c>
      <c r="C513" s="1">
        <v>43948</v>
      </c>
      <c r="D513">
        <v>512</v>
      </c>
      <c r="E513" s="56">
        <v>1</v>
      </c>
      <c r="F513" s="56"/>
      <c r="G513" s="56" t="str">
        <f t="shared" si="7"/>
        <v>Masculino</v>
      </c>
      <c r="H513">
        <v>23</v>
      </c>
    </row>
    <row r="514" spans="1:8" x14ac:dyDescent="0.3">
      <c r="A514" t="str">
        <f>+IFERROR(VLOOKUP(B514,LOCALIZACION[[Departamento]:[Región COVID]],4,0),"No Informado")</f>
        <v>No Informado</v>
      </c>
      <c r="B514" t="s">
        <v>885</v>
      </c>
      <c r="C514" s="1">
        <v>43948</v>
      </c>
      <c r="D514">
        <v>513</v>
      </c>
      <c r="E514" s="56">
        <v>1</v>
      </c>
      <c r="F514" s="56"/>
      <c r="G514" s="56" t="str">
        <f t="shared" ref="G514:G577" si="8">+IF(E514=1,"Masculino","Femenino")</f>
        <v>Masculino</v>
      </c>
      <c r="H514">
        <v>42</v>
      </c>
    </row>
    <row r="515" spans="1:8" x14ac:dyDescent="0.3">
      <c r="A515" t="str">
        <f>+IFERROR(VLOOKUP(B515,LOCALIZACION[[Departamento]:[Región COVID]],4,0),"No Informado")</f>
        <v>No Informado</v>
      </c>
      <c r="B515" t="s">
        <v>885</v>
      </c>
      <c r="C515" s="1">
        <v>43948</v>
      </c>
      <c r="D515">
        <v>514</v>
      </c>
      <c r="E515" s="56">
        <v>1</v>
      </c>
      <c r="F515" s="56"/>
      <c r="G515" s="56" t="str">
        <f t="shared" si="8"/>
        <v>Masculino</v>
      </c>
      <c r="H515">
        <v>38</v>
      </c>
    </row>
    <row r="516" spans="1:8" x14ac:dyDescent="0.3">
      <c r="A516" t="str">
        <f>+IFERROR(VLOOKUP(B516,LOCALIZACION[[Departamento]:[Región COVID]],4,0),"No Informado")</f>
        <v>No Informado</v>
      </c>
      <c r="B516" t="s">
        <v>885</v>
      </c>
      <c r="C516" s="1">
        <v>43948</v>
      </c>
      <c r="D516">
        <v>515</v>
      </c>
      <c r="E516" s="56">
        <v>1</v>
      </c>
      <c r="F516" s="56"/>
      <c r="G516" s="56" t="str">
        <f t="shared" si="8"/>
        <v>Masculino</v>
      </c>
      <c r="H516">
        <v>21</v>
      </c>
    </row>
    <row r="517" spans="1:8" x14ac:dyDescent="0.3">
      <c r="A517" t="str">
        <f>+IFERROR(VLOOKUP(B517,LOCALIZACION[[Departamento]:[Región COVID]],4,0),"No Informado")</f>
        <v>No Informado</v>
      </c>
      <c r="B517" t="s">
        <v>885</v>
      </c>
      <c r="C517" s="1">
        <v>43948</v>
      </c>
      <c r="D517">
        <v>516</v>
      </c>
      <c r="E517" s="56">
        <v>1</v>
      </c>
      <c r="F517" s="56"/>
      <c r="G517" s="56" t="str">
        <f t="shared" si="8"/>
        <v>Masculino</v>
      </c>
      <c r="H517">
        <v>34</v>
      </c>
    </row>
    <row r="518" spans="1:8" x14ac:dyDescent="0.3">
      <c r="A518" t="str">
        <f>+IFERROR(VLOOKUP(B518,LOCALIZACION[[Departamento]:[Región COVID]],4,0),"No Informado")</f>
        <v>No Informado</v>
      </c>
      <c r="B518" t="s">
        <v>885</v>
      </c>
      <c r="C518" s="1">
        <v>43948</v>
      </c>
      <c r="D518">
        <v>517</v>
      </c>
      <c r="E518" s="56">
        <v>1</v>
      </c>
      <c r="F518" s="56"/>
      <c r="G518" s="56" t="str">
        <f t="shared" si="8"/>
        <v>Masculino</v>
      </c>
      <c r="H518">
        <v>25</v>
      </c>
    </row>
    <row r="519" spans="1:8" x14ac:dyDescent="0.3">
      <c r="A519" t="str">
        <f>+IFERROR(VLOOKUP(B519,LOCALIZACION[[Departamento]:[Región COVID]],4,0),"No Informado")</f>
        <v>No Informado</v>
      </c>
      <c r="B519" t="s">
        <v>885</v>
      </c>
      <c r="C519" s="1">
        <v>43948</v>
      </c>
      <c r="D519">
        <v>518</v>
      </c>
      <c r="E519" s="56">
        <v>1</v>
      </c>
      <c r="F519" s="56"/>
      <c r="G519" s="56" t="str">
        <f t="shared" si="8"/>
        <v>Masculino</v>
      </c>
      <c r="H519">
        <v>17</v>
      </c>
    </row>
    <row r="520" spans="1:8" x14ac:dyDescent="0.3">
      <c r="A520" t="str">
        <f>+IFERROR(VLOOKUP(B520,LOCALIZACION[[Departamento]:[Región COVID]],4,0),"No Informado")</f>
        <v>No Informado</v>
      </c>
      <c r="B520" t="s">
        <v>885</v>
      </c>
      <c r="C520" s="1">
        <v>43948</v>
      </c>
      <c r="D520">
        <v>519</v>
      </c>
      <c r="E520" s="56"/>
      <c r="F520" s="56">
        <v>1</v>
      </c>
      <c r="G520" s="56" t="str">
        <f t="shared" si="8"/>
        <v>Femenino</v>
      </c>
      <c r="H520">
        <v>44</v>
      </c>
    </row>
    <row r="521" spans="1:8" x14ac:dyDescent="0.3">
      <c r="A521" t="str">
        <f>+IFERROR(VLOOKUP(B521,LOCALIZACION[[Departamento]:[Región COVID]],4,0),"No Informado")</f>
        <v>No Informado</v>
      </c>
      <c r="B521" t="s">
        <v>885</v>
      </c>
      <c r="C521" s="1">
        <v>43948</v>
      </c>
      <c r="D521">
        <v>520</v>
      </c>
      <c r="E521" s="56"/>
      <c r="F521" s="56">
        <v>1</v>
      </c>
      <c r="G521" s="56" t="str">
        <f t="shared" si="8"/>
        <v>Femenino</v>
      </c>
      <c r="H521">
        <v>44</v>
      </c>
    </row>
    <row r="522" spans="1:8" x14ac:dyDescent="0.3">
      <c r="A522" t="str">
        <f>+IFERROR(VLOOKUP(B522,LOCALIZACION[[Departamento]:[Región COVID]],4,0),"No Informado")</f>
        <v>No Informado</v>
      </c>
      <c r="B522" t="s">
        <v>885</v>
      </c>
      <c r="C522" s="1">
        <v>43948</v>
      </c>
      <c r="D522">
        <v>521</v>
      </c>
      <c r="E522" s="56"/>
      <c r="F522" s="56">
        <v>1</v>
      </c>
      <c r="G522" s="56" t="str">
        <f t="shared" si="8"/>
        <v>Femenino</v>
      </c>
      <c r="H522">
        <v>18</v>
      </c>
    </row>
    <row r="523" spans="1:8" x14ac:dyDescent="0.3">
      <c r="A523" t="str">
        <f>+IFERROR(VLOOKUP(B523,LOCALIZACION[[Departamento]:[Región COVID]],4,0),"No Informado")</f>
        <v>No Informado</v>
      </c>
      <c r="B523" t="s">
        <v>885</v>
      </c>
      <c r="C523" s="1">
        <v>43948</v>
      </c>
      <c r="D523">
        <v>522</v>
      </c>
      <c r="E523" s="56"/>
      <c r="F523" s="56">
        <v>1</v>
      </c>
      <c r="G523" s="56" t="str">
        <f t="shared" si="8"/>
        <v>Femenino</v>
      </c>
      <c r="H523">
        <v>37</v>
      </c>
    </row>
    <row r="524" spans="1:8" x14ac:dyDescent="0.3">
      <c r="A524" t="str">
        <f>+IFERROR(VLOOKUP(B524,LOCALIZACION[[Departamento]:[Región COVID]],4,0),"No Informado")</f>
        <v>No Informado</v>
      </c>
      <c r="B524" t="s">
        <v>885</v>
      </c>
      <c r="C524" s="1">
        <v>43948</v>
      </c>
      <c r="D524">
        <v>523</v>
      </c>
      <c r="E524" s="56">
        <v>1</v>
      </c>
      <c r="F524" s="56"/>
      <c r="G524" s="56" t="str">
        <f t="shared" si="8"/>
        <v>Masculino</v>
      </c>
      <c r="H524">
        <v>33</v>
      </c>
    </row>
    <row r="525" spans="1:8" x14ac:dyDescent="0.3">
      <c r="A525" t="str">
        <f>+IFERROR(VLOOKUP(B525,LOCALIZACION[[Departamento]:[Región COVID]],4,0),"No Informado")</f>
        <v>No Informado</v>
      </c>
      <c r="B525" t="s">
        <v>885</v>
      </c>
      <c r="C525" s="1">
        <v>43948</v>
      </c>
      <c r="D525">
        <v>524</v>
      </c>
      <c r="E525" s="56"/>
      <c r="F525" s="56">
        <v>1</v>
      </c>
      <c r="G525" s="56" t="str">
        <f t="shared" si="8"/>
        <v>Femenino</v>
      </c>
      <c r="H525">
        <v>15</v>
      </c>
    </row>
    <row r="526" spans="1:8" x14ac:dyDescent="0.3">
      <c r="A526" t="str">
        <f>+IFERROR(VLOOKUP(B526,LOCALIZACION[[Departamento]:[Región COVID]],4,0),"No Informado")</f>
        <v>No Informado</v>
      </c>
      <c r="B526" t="s">
        <v>885</v>
      </c>
      <c r="C526" s="1">
        <v>43948</v>
      </c>
      <c r="D526">
        <v>525</v>
      </c>
      <c r="E526" s="56"/>
      <c r="F526" s="56">
        <v>1</v>
      </c>
      <c r="G526" s="56" t="str">
        <f t="shared" si="8"/>
        <v>Femenino</v>
      </c>
      <c r="H526">
        <v>62</v>
      </c>
    </row>
    <row r="527" spans="1:8" x14ac:dyDescent="0.3">
      <c r="A527" t="str">
        <f>+IFERROR(VLOOKUP(B527,LOCALIZACION[[Departamento]:[Región COVID]],4,0),"No Informado")</f>
        <v>No Informado</v>
      </c>
      <c r="B527" t="s">
        <v>885</v>
      </c>
      <c r="C527" s="1">
        <v>43948</v>
      </c>
      <c r="D527">
        <v>526</v>
      </c>
      <c r="E527" s="56">
        <v>1</v>
      </c>
      <c r="F527" s="56"/>
      <c r="G527" s="56" t="str">
        <f t="shared" si="8"/>
        <v>Masculino</v>
      </c>
      <c r="H527">
        <v>26</v>
      </c>
    </row>
    <row r="528" spans="1:8" x14ac:dyDescent="0.3">
      <c r="A528" t="str">
        <f>+IFERROR(VLOOKUP(B528,LOCALIZACION[[Departamento]:[Región COVID]],4,0),"No Informado")</f>
        <v>No Informado</v>
      </c>
      <c r="B528" t="s">
        <v>885</v>
      </c>
      <c r="C528" s="1">
        <v>43948</v>
      </c>
      <c r="D528">
        <v>527</v>
      </c>
      <c r="E528" s="56">
        <v>1</v>
      </c>
      <c r="F528" s="56"/>
      <c r="G528" s="56" t="str">
        <f t="shared" si="8"/>
        <v>Masculino</v>
      </c>
      <c r="H528">
        <v>27</v>
      </c>
    </row>
    <row r="529" spans="1:8" x14ac:dyDescent="0.3">
      <c r="A529" t="str">
        <f>+IFERROR(VLOOKUP(B529,LOCALIZACION[[Departamento]:[Región COVID]],4,0),"No Informado")</f>
        <v>No Informado</v>
      </c>
      <c r="B529" t="s">
        <v>885</v>
      </c>
      <c r="C529" s="1">
        <v>43948</v>
      </c>
      <c r="D529">
        <v>528</v>
      </c>
      <c r="E529" s="56">
        <v>1</v>
      </c>
      <c r="F529" s="56"/>
      <c r="G529" s="56" t="str">
        <f t="shared" si="8"/>
        <v>Masculino</v>
      </c>
      <c r="H529">
        <v>25</v>
      </c>
    </row>
    <row r="530" spans="1:8" x14ac:dyDescent="0.3">
      <c r="A530" t="str">
        <f>+IFERROR(VLOOKUP(B530,LOCALIZACION[[Departamento]:[Región COVID]],4,0),"No Informado")</f>
        <v>No Informado</v>
      </c>
      <c r="B530" t="s">
        <v>885</v>
      </c>
      <c r="C530" s="1">
        <v>43948</v>
      </c>
      <c r="D530">
        <v>529</v>
      </c>
      <c r="E530" s="56">
        <v>1</v>
      </c>
      <c r="F530" s="56"/>
      <c r="G530" s="56" t="str">
        <f t="shared" si="8"/>
        <v>Masculino</v>
      </c>
      <c r="H530">
        <v>22</v>
      </c>
    </row>
    <row r="531" spans="1:8" x14ac:dyDescent="0.3">
      <c r="A531" t="str">
        <f>+IFERROR(VLOOKUP(B531,LOCALIZACION[[Departamento]:[Región COVID]],4,0),"No Informado")</f>
        <v>No Informado</v>
      </c>
      <c r="B531" t="s">
        <v>885</v>
      </c>
      <c r="C531" s="1">
        <v>43948</v>
      </c>
      <c r="D531">
        <v>530</v>
      </c>
      <c r="E531" s="56">
        <v>1</v>
      </c>
      <c r="F531" s="56"/>
      <c r="G531" s="56" t="str">
        <f t="shared" si="8"/>
        <v>Masculino</v>
      </c>
      <c r="H531">
        <v>32</v>
      </c>
    </row>
    <row r="532" spans="1:8" x14ac:dyDescent="0.3">
      <c r="A532" t="str">
        <f>+IFERROR(VLOOKUP(B532,LOCALIZACION[[Departamento]:[Región COVID]],4,0),"No Informado")</f>
        <v>No Informado</v>
      </c>
      <c r="B532" t="s">
        <v>885</v>
      </c>
      <c r="C532" s="1">
        <v>43949</v>
      </c>
      <c r="D532">
        <v>531</v>
      </c>
      <c r="E532" s="56">
        <v>1</v>
      </c>
      <c r="F532" s="56"/>
      <c r="G532" s="56" t="str">
        <f t="shared" si="8"/>
        <v>Masculino</v>
      </c>
      <c r="H532">
        <v>26</v>
      </c>
    </row>
    <row r="533" spans="1:8" x14ac:dyDescent="0.3">
      <c r="A533" t="str">
        <f>+IFERROR(VLOOKUP(B533,LOCALIZACION[[Departamento]:[Región COVID]],4,0),"No Informado")</f>
        <v>No Informado</v>
      </c>
      <c r="B533" t="s">
        <v>885</v>
      </c>
      <c r="C533" s="1">
        <v>43949</v>
      </c>
      <c r="D533">
        <v>532</v>
      </c>
      <c r="E533" s="56">
        <v>1</v>
      </c>
      <c r="F533" s="56"/>
      <c r="G533" s="56" t="str">
        <f t="shared" si="8"/>
        <v>Masculino</v>
      </c>
      <c r="H533">
        <v>37</v>
      </c>
    </row>
    <row r="534" spans="1:8" x14ac:dyDescent="0.3">
      <c r="A534" t="str">
        <f>+IFERROR(VLOOKUP(B534,LOCALIZACION[[Departamento]:[Región COVID]],4,0),"No Informado")</f>
        <v>No Informado</v>
      </c>
      <c r="B534" t="s">
        <v>885</v>
      </c>
      <c r="C534" s="1">
        <v>43949</v>
      </c>
      <c r="D534">
        <v>533</v>
      </c>
      <c r="E534" s="56">
        <v>1</v>
      </c>
      <c r="F534" s="56"/>
      <c r="G534" s="56" t="str">
        <f t="shared" si="8"/>
        <v>Masculino</v>
      </c>
      <c r="H534">
        <v>37</v>
      </c>
    </row>
    <row r="535" spans="1:8" x14ac:dyDescent="0.3">
      <c r="A535" t="str">
        <f>+IFERROR(VLOOKUP(B535,LOCALIZACION[[Departamento]:[Región COVID]],4,0),"No Informado")</f>
        <v>No Informado</v>
      </c>
      <c r="B535" t="s">
        <v>885</v>
      </c>
      <c r="C535" s="1">
        <v>43949</v>
      </c>
      <c r="D535">
        <v>534</v>
      </c>
      <c r="E535" s="56">
        <v>1</v>
      </c>
      <c r="F535" s="56"/>
      <c r="G535" s="56" t="str">
        <f t="shared" si="8"/>
        <v>Masculino</v>
      </c>
      <c r="H535">
        <v>26</v>
      </c>
    </row>
    <row r="536" spans="1:8" x14ac:dyDescent="0.3">
      <c r="A536" t="str">
        <f>+IFERROR(VLOOKUP(B536,LOCALIZACION[[Departamento]:[Región COVID]],4,0),"No Informado")</f>
        <v>No Informado</v>
      </c>
      <c r="B536" t="s">
        <v>885</v>
      </c>
      <c r="C536" s="1">
        <v>43949</v>
      </c>
      <c r="D536">
        <v>535</v>
      </c>
      <c r="E536" s="56">
        <v>1</v>
      </c>
      <c r="F536" s="56"/>
      <c r="G536" s="56" t="str">
        <f t="shared" si="8"/>
        <v>Masculino</v>
      </c>
      <c r="H536">
        <v>23</v>
      </c>
    </row>
    <row r="537" spans="1:8" x14ac:dyDescent="0.3">
      <c r="A537" t="str">
        <f>+IFERROR(VLOOKUP(B537,LOCALIZACION[[Departamento]:[Región COVID]],4,0),"No Informado")</f>
        <v>No Informado</v>
      </c>
      <c r="B537" t="s">
        <v>885</v>
      </c>
      <c r="C537" s="1">
        <v>43949</v>
      </c>
      <c r="D537">
        <v>536</v>
      </c>
      <c r="E537" s="56">
        <v>1</v>
      </c>
      <c r="F537" s="56"/>
      <c r="G537" s="56" t="str">
        <f t="shared" si="8"/>
        <v>Masculino</v>
      </c>
      <c r="H537">
        <v>32</v>
      </c>
    </row>
    <row r="538" spans="1:8" x14ac:dyDescent="0.3">
      <c r="A538" t="str">
        <f>+IFERROR(VLOOKUP(B538,LOCALIZACION[[Departamento]:[Región COVID]],4,0),"No Informado")</f>
        <v>No Informado</v>
      </c>
      <c r="B538" t="s">
        <v>885</v>
      </c>
      <c r="C538" s="1">
        <v>43949</v>
      </c>
      <c r="D538">
        <v>537</v>
      </c>
      <c r="E538" s="56">
        <v>1</v>
      </c>
      <c r="F538" s="56"/>
      <c r="G538" s="56" t="str">
        <f t="shared" si="8"/>
        <v>Masculino</v>
      </c>
      <c r="H538">
        <v>35</v>
      </c>
    </row>
    <row r="539" spans="1:8" x14ac:dyDescent="0.3">
      <c r="A539" t="str">
        <f>+IFERROR(VLOOKUP(B539,LOCALIZACION[[Departamento]:[Región COVID]],4,0),"No Informado")</f>
        <v>No Informado</v>
      </c>
      <c r="B539" t="s">
        <v>885</v>
      </c>
      <c r="C539" s="1">
        <v>43949</v>
      </c>
      <c r="D539">
        <v>538</v>
      </c>
      <c r="E539" s="56"/>
      <c r="F539" s="56">
        <v>1</v>
      </c>
      <c r="G539" s="56" t="str">
        <f t="shared" si="8"/>
        <v>Femenino</v>
      </c>
      <c r="H539">
        <v>28</v>
      </c>
    </row>
    <row r="540" spans="1:8" x14ac:dyDescent="0.3">
      <c r="A540" t="str">
        <f>+IFERROR(VLOOKUP(B540,LOCALIZACION[[Departamento]:[Región COVID]],4,0),"No Informado")</f>
        <v>No Informado</v>
      </c>
      <c r="B540" t="s">
        <v>885</v>
      </c>
      <c r="C540" s="1">
        <v>43949</v>
      </c>
      <c r="D540">
        <v>539</v>
      </c>
      <c r="E540" s="56">
        <v>1</v>
      </c>
      <c r="F540" s="56"/>
      <c r="G540" s="56" t="str">
        <f t="shared" si="8"/>
        <v>Masculino</v>
      </c>
      <c r="H540">
        <v>61</v>
      </c>
    </row>
    <row r="541" spans="1:8" x14ac:dyDescent="0.3">
      <c r="A541" t="str">
        <f>+IFERROR(VLOOKUP(B541,LOCALIZACION[[Departamento]:[Región COVID]],4,0),"No Informado")</f>
        <v>No Informado</v>
      </c>
      <c r="B541" t="s">
        <v>885</v>
      </c>
      <c r="C541" s="1">
        <v>43949</v>
      </c>
      <c r="D541">
        <v>540</v>
      </c>
      <c r="E541" s="56"/>
      <c r="F541" s="56">
        <v>1</v>
      </c>
      <c r="G541" s="56" t="str">
        <f t="shared" si="8"/>
        <v>Femenino</v>
      </c>
      <c r="H541">
        <v>52</v>
      </c>
    </row>
    <row r="542" spans="1:8" x14ac:dyDescent="0.3">
      <c r="A542" t="str">
        <f>+IFERROR(VLOOKUP(B542,LOCALIZACION[[Departamento]:[Región COVID]],4,0),"No Informado")</f>
        <v>No Informado</v>
      </c>
      <c r="B542" t="s">
        <v>885</v>
      </c>
      <c r="C542" s="1">
        <v>43949</v>
      </c>
      <c r="D542">
        <v>541</v>
      </c>
      <c r="E542" s="56">
        <v>1</v>
      </c>
      <c r="F542" s="56"/>
      <c r="G542" s="56" t="str">
        <f t="shared" si="8"/>
        <v>Masculino</v>
      </c>
      <c r="H542">
        <v>38</v>
      </c>
    </row>
    <row r="543" spans="1:8" x14ac:dyDescent="0.3">
      <c r="A543" t="str">
        <f>+IFERROR(VLOOKUP(B543,LOCALIZACION[[Departamento]:[Región COVID]],4,0),"No Informado")</f>
        <v>No Informado</v>
      </c>
      <c r="B543" t="s">
        <v>885</v>
      </c>
      <c r="C543" s="1">
        <v>43949</v>
      </c>
      <c r="D543">
        <v>542</v>
      </c>
      <c r="E543" s="56"/>
      <c r="F543" s="56">
        <v>1</v>
      </c>
      <c r="G543" s="56" t="str">
        <f t="shared" si="8"/>
        <v>Femenino</v>
      </c>
      <c r="H543">
        <v>49</v>
      </c>
    </row>
    <row r="544" spans="1:8" x14ac:dyDescent="0.3">
      <c r="A544" t="str">
        <f>+IFERROR(VLOOKUP(B544,LOCALIZACION[[Departamento]:[Región COVID]],4,0),"No Informado")</f>
        <v>No Informado</v>
      </c>
      <c r="B544" t="s">
        <v>885</v>
      </c>
      <c r="C544" s="1">
        <v>43949</v>
      </c>
      <c r="D544">
        <v>543</v>
      </c>
      <c r="E544" s="56">
        <v>1</v>
      </c>
      <c r="F544" s="56"/>
      <c r="G544" s="56" t="str">
        <f t="shared" si="8"/>
        <v>Masculino</v>
      </c>
      <c r="H544">
        <v>18</v>
      </c>
    </row>
    <row r="545" spans="1:8" x14ac:dyDescent="0.3">
      <c r="A545" t="str">
        <f>+IFERROR(VLOOKUP(B545,LOCALIZACION[[Departamento]:[Región COVID]],4,0),"No Informado")</f>
        <v>No Informado</v>
      </c>
      <c r="B545" t="s">
        <v>885</v>
      </c>
      <c r="C545" s="1">
        <v>43949</v>
      </c>
      <c r="D545">
        <v>544</v>
      </c>
      <c r="E545" s="56">
        <v>1</v>
      </c>
      <c r="F545" s="56"/>
      <c r="G545" s="56" t="str">
        <f t="shared" si="8"/>
        <v>Masculino</v>
      </c>
      <c r="H545">
        <v>63</v>
      </c>
    </row>
    <row r="546" spans="1:8" x14ac:dyDescent="0.3">
      <c r="A546" t="str">
        <f>+IFERROR(VLOOKUP(B546,LOCALIZACION[[Departamento]:[Región COVID]],4,0),"No Informado")</f>
        <v>No Informado</v>
      </c>
      <c r="B546" t="s">
        <v>885</v>
      </c>
      <c r="C546" s="1">
        <v>43949</v>
      </c>
      <c r="D546">
        <v>545</v>
      </c>
      <c r="E546" s="56"/>
      <c r="F546" s="56">
        <v>1</v>
      </c>
      <c r="G546" s="56" t="str">
        <f t="shared" si="8"/>
        <v>Femenino</v>
      </c>
      <c r="H546">
        <v>25</v>
      </c>
    </row>
    <row r="547" spans="1:8" x14ac:dyDescent="0.3">
      <c r="A547" t="str">
        <f>+IFERROR(VLOOKUP(B547,LOCALIZACION[[Departamento]:[Región COVID]],4,0),"No Informado")</f>
        <v>No Informado</v>
      </c>
      <c r="B547" t="s">
        <v>885</v>
      </c>
      <c r="C547" s="1">
        <v>43949</v>
      </c>
      <c r="D547">
        <v>546</v>
      </c>
      <c r="E547" s="56"/>
      <c r="F547" s="56">
        <v>1</v>
      </c>
      <c r="G547" s="56" t="str">
        <f t="shared" si="8"/>
        <v>Femenino</v>
      </c>
      <c r="H547">
        <v>57</v>
      </c>
    </row>
    <row r="548" spans="1:8" x14ac:dyDescent="0.3">
      <c r="A548" t="str">
        <f>+IFERROR(VLOOKUP(B548,LOCALIZACION[[Departamento]:[Región COVID]],4,0),"No Informado")</f>
        <v>No Informado</v>
      </c>
      <c r="B548" t="s">
        <v>885</v>
      </c>
      <c r="C548" s="1">
        <v>43949</v>
      </c>
      <c r="D548">
        <v>547</v>
      </c>
      <c r="E548" s="56"/>
      <c r="F548" s="56">
        <v>1</v>
      </c>
      <c r="G548" s="56" t="str">
        <f t="shared" si="8"/>
        <v>Femenino</v>
      </c>
      <c r="H548">
        <v>16</v>
      </c>
    </row>
    <row r="549" spans="1:8" x14ac:dyDescent="0.3">
      <c r="A549" t="str">
        <f>+IFERROR(VLOOKUP(B549,LOCALIZACION[[Departamento]:[Región COVID]],4,0),"No Informado")</f>
        <v>No Informado</v>
      </c>
      <c r="B549" t="s">
        <v>885</v>
      </c>
      <c r="C549" s="1">
        <v>43949</v>
      </c>
      <c r="D549">
        <v>548</v>
      </c>
      <c r="E549" s="56">
        <v>1</v>
      </c>
      <c r="F549" s="56"/>
      <c r="G549" s="56" t="str">
        <f t="shared" si="8"/>
        <v>Masculino</v>
      </c>
      <c r="H549">
        <v>44</v>
      </c>
    </row>
    <row r="550" spans="1:8" x14ac:dyDescent="0.3">
      <c r="A550" t="str">
        <f>+IFERROR(VLOOKUP(B550,LOCALIZACION[[Departamento]:[Región COVID]],4,0),"No Informado")</f>
        <v>No Informado</v>
      </c>
      <c r="B550" t="s">
        <v>885</v>
      </c>
      <c r="C550" s="1">
        <v>43949</v>
      </c>
      <c r="D550">
        <v>549</v>
      </c>
      <c r="E550" s="56">
        <v>1</v>
      </c>
      <c r="F550" s="56"/>
      <c r="G550" s="56" t="str">
        <f t="shared" si="8"/>
        <v>Masculino</v>
      </c>
      <c r="H550">
        <v>38</v>
      </c>
    </row>
    <row r="551" spans="1:8" x14ac:dyDescent="0.3">
      <c r="A551" t="str">
        <f>+IFERROR(VLOOKUP(B551,LOCALIZACION[[Departamento]:[Región COVID]],4,0),"No Informado")</f>
        <v>No Informado</v>
      </c>
      <c r="B551" t="s">
        <v>885</v>
      </c>
      <c r="C551" s="1">
        <v>43949</v>
      </c>
      <c r="D551">
        <v>550</v>
      </c>
      <c r="E551" s="56">
        <v>1</v>
      </c>
      <c r="F551" s="56"/>
      <c r="G551" s="56" t="str">
        <f t="shared" si="8"/>
        <v>Masculino</v>
      </c>
      <c r="H551">
        <v>44</v>
      </c>
    </row>
    <row r="552" spans="1:8" x14ac:dyDescent="0.3">
      <c r="A552" t="str">
        <f>+IFERROR(VLOOKUP(B552,LOCALIZACION[[Departamento]:[Región COVID]],4,0),"No Informado")</f>
        <v>No Informado</v>
      </c>
      <c r="B552" t="s">
        <v>885</v>
      </c>
      <c r="C552" s="1">
        <v>43949</v>
      </c>
      <c r="D552">
        <v>551</v>
      </c>
      <c r="E552" s="56"/>
      <c r="F552" s="56">
        <v>1</v>
      </c>
      <c r="G552" s="56" t="str">
        <f t="shared" si="8"/>
        <v>Femenino</v>
      </c>
      <c r="H552">
        <v>53</v>
      </c>
    </row>
    <row r="553" spans="1:8" x14ac:dyDescent="0.3">
      <c r="A553" t="str">
        <f>+IFERROR(VLOOKUP(B553,LOCALIZACION[[Departamento]:[Región COVID]],4,0),"No Informado")</f>
        <v>No Informado</v>
      </c>
      <c r="B553" t="s">
        <v>885</v>
      </c>
      <c r="C553" s="1">
        <v>43949</v>
      </c>
      <c r="D553">
        <v>552</v>
      </c>
      <c r="E553" s="56"/>
      <c r="F553" s="56">
        <v>1</v>
      </c>
      <c r="G553" s="56" t="str">
        <f t="shared" si="8"/>
        <v>Femenino</v>
      </c>
      <c r="H553">
        <v>25</v>
      </c>
    </row>
    <row r="554" spans="1:8" x14ac:dyDescent="0.3">
      <c r="A554" t="str">
        <f>+IFERROR(VLOOKUP(B554,LOCALIZACION[[Departamento]:[Región COVID]],4,0),"No Informado")</f>
        <v>No Informado</v>
      </c>
      <c r="B554" t="s">
        <v>885</v>
      </c>
      <c r="C554" s="1">
        <v>43949</v>
      </c>
      <c r="D554">
        <v>553</v>
      </c>
      <c r="E554" s="56">
        <v>1</v>
      </c>
      <c r="F554" s="56"/>
      <c r="G554" s="56" t="str">
        <f t="shared" si="8"/>
        <v>Masculino</v>
      </c>
      <c r="H554">
        <v>27</v>
      </c>
    </row>
    <row r="555" spans="1:8" x14ac:dyDescent="0.3">
      <c r="A555" t="str">
        <f>+IFERROR(VLOOKUP(B555,LOCALIZACION[[Departamento]:[Región COVID]],4,0),"No Informado")</f>
        <v>No Informado</v>
      </c>
      <c r="B555" t="s">
        <v>885</v>
      </c>
      <c r="C555" s="1">
        <v>43949</v>
      </c>
      <c r="D555">
        <v>554</v>
      </c>
      <c r="E555" s="56">
        <v>1</v>
      </c>
      <c r="F555" s="56"/>
      <c r="G555" s="56" t="str">
        <f t="shared" si="8"/>
        <v>Masculino</v>
      </c>
      <c r="H555">
        <v>25</v>
      </c>
    </row>
    <row r="556" spans="1:8" x14ac:dyDescent="0.3">
      <c r="A556" t="str">
        <f>+IFERROR(VLOOKUP(B556,LOCALIZACION[[Departamento]:[Región COVID]],4,0),"No Informado")</f>
        <v>No Informado</v>
      </c>
      <c r="B556" t="s">
        <v>885</v>
      </c>
      <c r="C556" s="1">
        <v>43949</v>
      </c>
      <c r="D556">
        <v>555</v>
      </c>
      <c r="E556" s="56"/>
      <c r="F556" s="56">
        <v>1</v>
      </c>
      <c r="G556" s="56" t="str">
        <f t="shared" si="8"/>
        <v>Femenino</v>
      </c>
      <c r="H556">
        <v>26</v>
      </c>
    </row>
    <row r="557" spans="1:8" x14ac:dyDescent="0.3">
      <c r="A557" t="str">
        <f>+IFERROR(VLOOKUP(B557,LOCALIZACION[[Departamento]:[Región COVID]],4,0),"No Informado")</f>
        <v>No Informado</v>
      </c>
      <c r="B557" t="s">
        <v>885</v>
      </c>
      <c r="C557" s="1">
        <v>43949</v>
      </c>
      <c r="D557">
        <v>556</v>
      </c>
      <c r="E557" s="56">
        <v>1</v>
      </c>
      <c r="F557" s="56"/>
      <c r="G557" s="56" t="str">
        <f t="shared" si="8"/>
        <v>Masculino</v>
      </c>
      <c r="H557">
        <v>48</v>
      </c>
    </row>
    <row r="558" spans="1:8" x14ac:dyDescent="0.3">
      <c r="A558" t="str">
        <f>+IFERROR(VLOOKUP(B558,LOCALIZACION[[Departamento]:[Región COVID]],4,0),"No Informado")</f>
        <v>No Informado</v>
      </c>
      <c r="B558" t="s">
        <v>885</v>
      </c>
      <c r="C558" s="1">
        <v>43949</v>
      </c>
      <c r="D558">
        <v>557</v>
      </c>
      <c r="E558" s="56">
        <v>1</v>
      </c>
      <c r="F558" s="56"/>
      <c r="G558" s="56" t="str">
        <f t="shared" si="8"/>
        <v>Masculino</v>
      </c>
      <c r="H558">
        <v>31</v>
      </c>
    </row>
    <row r="559" spans="1:8" x14ac:dyDescent="0.3">
      <c r="A559" t="str">
        <f>+IFERROR(VLOOKUP(B559,LOCALIZACION[[Departamento]:[Región COVID]],4,0),"No Informado")</f>
        <v>No Informado</v>
      </c>
      <c r="B559" t="s">
        <v>885</v>
      </c>
      <c r="C559" s="1">
        <v>43950</v>
      </c>
      <c r="D559">
        <v>558</v>
      </c>
      <c r="E559" s="56">
        <v>1</v>
      </c>
      <c r="F559" s="56"/>
      <c r="G559" s="56" t="str">
        <f t="shared" si="8"/>
        <v>Masculino</v>
      </c>
      <c r="H559">
        <v>39</v>
      </c>
    </row>
    <row r="560" spans="1:8" x14ac:dyDescent="0.3">
      <c r="A560" t="str">
        <f>+IFERROR(VLOOKUP(B560,LOCALIZACION[[Departamento]:[Región COVID]],4,0),"No Informado")</f>
        <v>No Informado</v>
      </c>
      <c r="B560" t="s">
        <v>885</v>
      </c>
      <c r="C560" s="1">
        <v>43950</v>
      </c>
      <c r="D560">
        <v>559</v>
      </c>
      <c r="E560" s="56"/>
      <c r="F560" s="56">
        <v>1</v>
      </c>
      <c r="G560" s="56" t="str">
        <f t="shared" si="8"/>
        <v>Femenino</v>
      </c>
      <c r="H560">
        <v>37</v>
      </c>
    </row>
    <row r="561" spans="1:8" x14ac:dyDescent="0.3">
      <c r="A561" t="str">
        <f>+IFERROR(VLOOKUP(B561,LOCALIZACION[[Departamento]:[Región COVID]],4,0),"No Informado")</f>
        <v>No Informado</v>
      </c>
      <c r="B561" t="s">
        <v>885</v>
      </c>
      <c r="C561" s="1">
        <v>43950</v>
      </c>
      <c r="D561">
        <v>560</v>
      </c>
      <c r="E561" s="56"/>
      <c r="F561" s="56">
        <v>1</v>
      </c>
      <c r="G561" s="56" t="str">
        <f t="shared" si="8"/>
        <v>Femenino</v>
      </c>
      <c r="H561">
        <v>27</v>
      </c>
    </row>
    <row r="562" spans="1:8" x14ac:dyDescent="0.3">
      <c r="A562" t="str">
        <f>+IFERROR(VLOOKUP(B562,LOCALIZACION[[Departamento]:[Región COVID]],4,0),"No Informado")</f>
        <v>No Informado</v>
      </c>
      <c r="B562" t="s">
        <v>885</v>
      </c>
      <c r="C562" s="1">
        <v>43950</v>
      </c>
      <c r="D562">
        <v>561</v>
      </c>
      <c r="E562" s="56"/>
      <c r="F562" s="56">
        <v>1</v>
      </c>
      <c r="G562" s="56" t="str">
        <f t="shared" si="8"/>
        <v>Femenino</v>
      </c>
      <c r="H562">
        <v>31</v>
      </c>
    </row>
    <row r="563" spans="1:8" x14ac:dyDescent="0.3">
      <c r="A563" t="str">
        <f>+IFERROR(VLOOKUP(B563,LOCALIZACION[[Departamento]:[Región COVID]],4,0),"No Informado")</f>
        <v>No Informado</v>
      </c>
      <c r="B563" t="s">
        <v>885</v>
      </c>
      <c r="C563" s="1">
        <v>43950</v>
      </c>
      <c r="D563">
        <v>562</v>
      </c>
      <c r="E563" s="56">
        <v>1</v>
      </c>
      <c r="F563" s="56"/>
      <c r="G563" s="56" t="str">
        <f t="shared" si="8"/>
        <v>Masculino</v>
      </c>
      <c r="H563">
        <v>20</v>
      </c>
    </row>
    <row r="564" spans="1:8" x14ac:dyDescent="0.3">
      <c r="A564" t="str">
        <f>+IFERROR(VLOOKUP(B564,LOCALIZACION[[Departamento]:[Región COVID]],4,0),"No Informado")</f>
        <v>No Informado</v>
      </c>
      <c r="B564" t="s">
        <v>885</v>
      </c>
      <c r="C564" s="1">
        <v>43950</v>
      </c>
      <c r="D564">
        <v>563</v>
      </c>
      <c r="E564" s="56"/>
      <c r="F564" s="56">
        <v>1</v>
      </c>
      <c r="G564" s="56" t="str">
        <f t="shared" si="8"/>
        <v>Femenino</v>
      </c>
      <c r="H564">
        <v>33</v>
      </c>
    </row>
    <row r="565" spans="1:8" x14ac:dyDescent="0.3">
      <c r="A565" t="str">
        <f>+IFERROR(VLOOKUP(B565,LOCALIZACION[[Departamento]:[Región COVID]],4,0),"No Informado")</f>
        <v>No Informado</v>
      </c>
      <c r="B565" t="s">
        <v>885</v>
      </c>
      <c r="C565" s="1">
        <v>43950</v>
      </c>
      <c r="D565">
        <v>564</v>
      </c>
      <c r="E565" s="56">
        <v>1</v>
      </c>
      <c r="F565" s="56"/>
      <c r="G565" s="56" t="str">
        <f t="shared" si="8"/>
        <v>Masculino</v>
      </c>
      <c r="H565">
        <v>44</v>
      </c>
    </row>
    <row r="566" spans="1:8" x14ac:dyDescent="0.3">
      <c r="A566" t="str">
        <f>+IFERROR(VLOOKUP(B566,LOCALIZACION[[Departamento]:[Región COVID]],4,0),"No Informado")</f>
        <v>No Informado</v>
      </c>
      <c r="B566" t="s">
        <v>885</v>
      </c>
      <c r="C566" s="1">
        <v>43950</v>
      </c>
      <c r="D566">
        <v>565</v>
      </c>
      <c r="E566" s="56">
        <v>1</v>
      </c>
      <c r="F566" s="56"/>
      <c r="G566" s="56" t="str">
        <f t="shared" si="8"/>
        <v>Masculino</v>
      </c>
      <c r="H566">
        <v>47</v>
      </c>
    </row>
    <row r="567" spans="1:8" x14ac:dyDescent="0.3">
      <c r="A567" t="str">
        <f>+IFERROR(VLOOKUP(B567,LOCALIZACION[[Departamento]:[Región COVID]],4,0),"No Informado")</f>
        <v>No Informado</v>
      </c>
      <c r="B567" t="s">
        <v>885</v>
      </c>
      <c r="C567" s="1">
        <v>43950</v>
      </c>
      <c r="D567">
        <v>566</v>
      </c>
      <c r="E567" s="56">
        <v>1</v>
      </c>
      <c r="F567" s="56"/>
      <c r="G567" s="56" t="str">
        <f t="shared" si="8"/>
        <v>Masculino</v>
      </c>
      <c r="H567">
        <v>52</v>
      </c>
    </row>
    <row r="568" spans="1:8" x14ac:dyDescent="0.3">
      <c r="A568" t="str">
        <f>+IFERROR(VLOOKUP(B568,LOCALIZACION[[Departamento]:[Región COVID]],4,0),"No Informado")</f>
        <v>No Informado</v>
      </c>
      <c r="B568" t="s">
        <v>885</v>
      </c>
      <c r="C568" s="1">
        <v>43950</v>
      </c>
      <c r="D568">
        <v>567</v>
      </c>
      <c r="E568" s="56"/>
      <c r="F568" s="56">
        <v>1</v>
      </c>
      <c r="G568" s="56" t="str">
        <f t="shared" si="8"/>
        <v>Femenino</v>
      </c>
      <c r="H568">
        <v>60</v>
      </c>
    </row>
    <row r="569" spans="1:8" x14ac:dyDescent="0.3">
      <c r="A569" t="str">
        <f>+IFERROR(VLOOKUP(B569,LOCALIZACION[[Departamento]:[Región COVID]],4,0),"No Informado")</f>
        <v>No Informado</v>
      </c>
      <c r="B569" t="s">
        <v>885</v>
      </c>
      <c r="C569" s="1">
        <v>43950</v>
      </c>
      <c r="D569">
        <v>568</v>
      </c>
      <c r="E569" s="56"/>
      <c r="F569" s="56">
        <v>1</v>
      </c>
      <c r="G569" s="56" t="str">
        <f t="shared" si="8"/>
        <v>Femenino</v>
      </c>
      <c r="H569">
        <v>73</v>
      </c>
    </row>
    <row r="570" spans="1:8" x14ac:dyDescent="0.3">
      <c r="A570" t="str">
        <f>+IFERROR(VLOOKUP(B570,LOCALIZACION[[Departamento]:[Región COVID]],4,0),"No Informado")</f>
        <v>No Informado</v>
      </c>
      <c r="B570" t="s">
        <v>885</v>
      </c>
      <c r="C570" s="1">
        <v>43950</v>
      </c>
      <c r="D570">
        <v>569</v>
      </c>
      <c r="E570" s="56"/>
      <c r="F570" s="56">
        <v>1</v>
      </c>
      <c r="G570" s="56" t="str">
        <f t="shared" si="8"/>
        <v>Femenino</v>
      </c>
      <c r="H570">
        <v>31</v>
      </c>
    </row>
    <row r="571" spans="1:8" x14ac:dyDescent="0.3">
      <c r="A571" t="str">
        <f>+IFERROR(VLOOKUP(B571,LOCALIZACION[[Departamento]:[Región COVID]],4,0),"No Informado")</f>
        <v>No Informado</v>
      </c>
      <c r="B571" t="s">
        <v>885</v>
      </c>
      <c r="C571" s="1">
        <v>43950</v>
      </c>
      <c r="D571">
        <v>570</v>
      </c>
      <c r="E571" s="56">
        <v>1</v>
      </c>
      <c r="F571" s="56"/>
      <c r="G571" s="56" t="str">
        <f t="shared" si="8"/>
        <v>Masculino</v>
      </c>
      <c r="H571">
        <v>27</v>
      </c>
    </row>
    <row r="572" spans="1:8" x14ac:dyDescent="0.3">
      <c r="A572" t="str">
        <f>+IFERROR(VLOOKUP(B572,LOCALIZACION[[Departamento]:[Región COVID]],4,0),"No Informado")</f>
        <v>No Informado</v>
      </c>
      <c r="B572" t="s">
        <v>885</v>
      </c>
      <c r="C572" s="1">
        <v>43950</v>
      </c>
      <c r="D572">
        <v>571</v>
      </c>
      <c r="E572" s="56"/>
      <c r="F572" s="56">
        <v>1</v>
      </c>
      <c r="G572" s="56" t="str">
        <f t="shared" si="8"/>
        <v>Femenino</v>
      </c>
      <c r="H572">
        <v>23</v>
      </c>
    </row>
    <row r="573" spans="1:8" x14ac:dyDescent="0.3">
      <c r="A573" t="str">
        <f>+IFERROR(VLOOKUP(B573,LOCALIZACION[[Departamento]:[Región COVID]],4,0),"No Informado")</f>
        <v>No Informado</v>
      </c>
      <c r="B573" t="s">
        <v>885</v>
      </c>
      <c r="C573" s="1">
        <v>43950</v>
      </c>
      <c r="D573">
        <v>572</v>
      </c>
      <c r="E573" s="56">
        <v>1</v>
      </c>
      <c r="F573" s="56"/>
      <c r="G573" s="56" t="str">
        <f t="shared" si="8"/>
        <v>Masculino</v>
      </c>
      <c r="H573">
        <v>21</v>
      </c>
    </row>
    <row r="574" spans="1:8" x14ac:dyDescent="0.3">
      <c r="A574" t="str">
        <f>+IFERROR(VLOOKUP(B574,LOCALIZACION[[Departamento]:[Región COVID]],4,0),"No Informado")</f>
        <v>No Informado</v>
      </c>
      <c r="B574" t="s">
        <v>885</v>
      </c>
      <c r="C574" s="1">
        <v>43950</v>
      </c>
      <c r="D574">
        <v>573</v>
      </c>
      <c r="E574" s="56">
        <v>1</v>
      </c>
      <c r="F574" s="56"/>
      <c r="G574" s="56" t="str">
        <f t="shared" si="8"/>
        <v>Masculino</v>
      </c>
      <c r="H574">
        <v>32</v>
      </c>
    </row>
    <row r="575" spans="1:8" x14ac:dyDescent="0.3">
      <c r="A575" t="str">
        <f>+IFERROR(VLOOKUP(B575,LOCALIZACION[[Departamento]:[Región COVID]],4,0),"No Informado")</f>
        <v>No Informado</v>
      </c>
      <c r="B575" t="s">
        <v>885</v>
      </c>
      <c r="C575" s="1">
        <v>43950</v>
      </c>
      <c r="D575">
        <v>574</v>
      </c>
      <c r="E575" s="56">
        <v>1</v>
      </c>
      <c r="F575" s="56"/>
      <c r="G575" s="56" t="str">
        <f t="shared" si="8"/>
        <v>Masculino</v>
      </c>
      <c r="H575">
        <v>31</v>
      </c>
    </row>
    <row r="576" spans="1:8" x14ac:dyDescent="0.3">
      <c r="A576" t="str">
        <f>+IFERROR(VLOOKUP(B576,LOCALIZACION[[Departamento]:[Región COVID]],4,0),"No Informado")</f>
        <v>No Informado</v>
      </c>
      <c r="B576" t="s">
        <v>885</v>
      </c>
      <c r="C576" s="1">
        <v>43950</v>
      </c>
      <c r="D576">
        <v>575</v>
      </c>
      <c r="E576" s="56">
        <v>1</v>
      </c>
      <c r="F576" s="56"/>
      <c r="G576" s="56" t="str">
        <f t="shared" si="8"/>
        <v>Masculino</v>
      </c>
      <c r="H576">
        <v>21</v>
      </c>
    </row>
    <row r="577" spans="1:8" x14ac:dyDescent="0.3">
      <c r="A577" t="str">
        <f>+IFERROR(VLOOKUP(B577,LOCALIZACION[[Departamento]:[Región COVID]],4,0),"No Informado")</f>
        <v>No Informado</v>
      </c>
      <c r="B577" t="s">
        <v>885</v>
      </c>
      <c r="C577" s="1">
        <v>43950</v>
      </c>
      <c r="D577">
        <v>576</v>
      </c>
      <c r="E577" s="56"/>
      <c r="F577" s="56">
        <v>1</v>
      </c>
      <c r="G577" s="56" t="str">
        <f t="shared" si="8"/>
        <v>Femenino</v>
      </c>
      <c r="H577">
        <v>38</v>
      </c>
    </row>
    <row r="578" spans="1:8" x14ac:dyDescent="0.3">
      <c r="A578" t="str">
        <f>+IFERROR(VLOOKUP(B578,LOCALIZACION[[Departamento]:[Región COVID]],4,0),"No Informado")</f>
        <v>No Informado</v>
      </c>
      <c r="B578" t="s">
        <v>885</v>
      </c>
      <c r="C578" s="1">
        <v>43950</v>
      </c>
      <c r="D578">
        <v>577</v>
      </c>
      <c r="E578" s="56">
        <v>1</v>
      </c>
      <c r="F578" s="56"/>
      <c r="G578" s="56" t="str">
        <f t="shared" ref="G578:G600" si="9">+IF(E578=1,"Masculino","Femenino")</f>
        <v>Masculino</v>
      </c>
      <c r="H578">
        <v>52</v>
      </c>
    </row>
    <row r="579" spans="1:8" x14ac:dyDescent="0.3">
      <c r="A579" t="str">
        <f>+IFERROR(VLOOKUP(B579,LOCALIZACION[[Departamento]:[Región COVID]],4,0),"No Informado")</f>
        <v>No Informado</v>
      </c>
      <c r="B579" t="s">
        <v>885</v>
      </c>
      <c r="C579" s="1">
        <v>43950</v>
      </c>
      <c r="D579">
        <v>578</v>
      </c>
      <c r="E579" s="56">
        <v>1</v>
      </c>
      <c r="F579" s="56"/>
      <c r="G579" s="56" t="str">
        <f t="shared" si="9"/>
        <v>Masculino</v>
      </c>
      <c r="H579">
        <v>40</v>
      </c>
    </row>
    <row r="580" spans="1:8" x14ac:dyDescent="0.3">
      <c r="A580" t="str">
        <f>+IFERROR(VLOOKUP(B580,LOCALIZACION[[Departamento]:[Región COVID]],4,0),"No Informado")</f>
        <v>No Informado</v>
      </c>
      <c r="B580" t="s">
        <v>885</v>
      </c>
      <c r="C580" s="1">
        <v>43950</v>
      </c>
      <c r="D580">
        <v>579</v>
      </c>
      <c r="E580" s="56">
        <v>1</v>
      </c>
      <c r="F580" s="56"/>
      <c r="G580" s="56" t="str">
        <f t="shared" si="9"/>
        <v>Masculino</v>
      </c>
      <c r="H580">
        <v>27</v>
      </c>
    </row>
    <row r="581" spans="1:8" x14ac:dyDescent="0.3">
      <c r="A581" t="str">
        <f>+IFERROR(VLOOKUP(B581,LOCALIZACION[[Departamento]:[Región COVID]],4,0),"No Informado")</f>
        <v>No Informado</v>
      </c>
      <c r="B581" t="s">
        <v>885</v>
      </c>
      <c r="C581" s="1">
        <v>43950</v>
      </c>
      <c r="D581">
        <v>580</v>
      </c>
      <c r="E581" s="56">
        <v>1</v>
      </c>
      <c r="F581" s="56"/>
      <c r="G581" s="56" t="str">
        <f t="shared" si="9"/>
        <v>Masculino</v>
      </c>
      <c r="H581">
        <v>63</v>
      </c>
    </row>
    <row r="582" spans="1:8" x14ac:dyDescent="0.3">
      <c r="A582" t="str">
        <f>+IFERROR(VLOOKUP(B582,LOCALIZACION[[Departamento]:[Región COVID]],4,0),"No Informado")</f>
        <v>No Informado</v>
      </c>
      <c r="B582" t="s">
        <v>885</v>
      </c>
      <c r="C582" s="1">
        <v>43950</v>
      </c>
      <c r="D582">
        <v>581</v>
      </c>
      <c r="E582" s="56">
        <v>1</v>
      </c>
      <c r="F582" s="56"/>
      <c r="G582" s="56" t="str">
        <f t="shared" si="9"/>
        <v>Masculino</v>
      </c>
      <c r="H582">
        <v>22</v>
      </c>
    </row>
    <row r="583" spans="1:8" x14ac:dyDescent="0.3">
      <c r="A583" t="str">
        <f>+IFERROR(VLOOKUP(B583,LOCALIZACION[[Departamento]:[Región COVID]],4,0),"No Informado")</f>
        <v>No Informado</v>
      </c>
      <c r="B583" t="s">
        <v>885</v>
      </c>
      <c r="C583" s="1">
        <v>43950</v>
      </c>
      <c r="D583">
        <v>582</v>
      </c>
      <c r="E583" s="56">
        <v>1</v>
      </c>
      <c r="F583" s="56"/>
      <c r="G583" s="56" t="str">
        <f t="shared" si="9"/>
        <v>Masculino</v>
      </c>
      <c r="H583">
        <v>23</v>
      </c>
    </row>
    <row r="584" spans="1:8" x14ac:dyDescent="0.3">
      <c r="A584" t="str">
        <f>+IFERROR(VLOOKUP(B584,LOCALIZACION[[Departamento]:[Región COVID]],4,0),"No Informado")</f>
        <v>No Informado</v>
      </c>
      <c r="B584" t="s">
        <v>885</v>
      </c>
      <c r="C584" s="1">
        <v>43950</v>
      </c>
      <c r="D584">
        <v>583</v>
      </c>
      <c r="E584" s="56">
        <v>1</v>
      </c>
      <c r="F584" s="56"/>
      <c r="G584" s="56" t="str">
        <f t="shared" si="9"/>
        <v>Masculino</v>
      </c>
      <c r="H584">
        <v>28</v>
      </c>
    </row>
    <row r="585" spans="1:8" x14ac:dyDescent="0.3">
      <c r="A585" t="str">
        <f>+IFERROR(VLOOKUP(B585,LOCALIZACION[[Departamento]:[Región COVID]],4,0),"No Informado")</f>
        <v>No Informado</v>
      </c>
      <c r="B585" t="s">
        <v>885</v>
      </c>
      <c r="C585" s="1">
        <v>43950</v>
      </c>
      <c r="D585">
        <v>584</v>
      </c>
      <c r="E585" s="56">
        <v>1</v>
      </c>
      <c r="F585" s="56"/>
      <c r="G585" s="56" t="str">
        <f t="shared" si="9"/>
        <v>Masculino</v>
      </c>
      <c r="H585">
        <v>60</v>
      </c>
    </row>
    <row r="586" spans="1:8" x14ac:dyDescent="0.3">
      <c r="A586" t="str">
        <f>+IFERROR(VLOOKUP(B586,LOCALIZACION[[Departamento]:[Región COVID]],4,0),"No Informado")</f>
        <v>No Informado</v>
      </c>
      <c r="B586" t="s">
        <v>885</v>
      </c>
      <c r="C586" s="1">
        <v>43950</v>
      </c>
      <c r="D586">
        <v>585</v>
      </c>
      <c r="E586" s="56">
        <v>1</v>
      </c>
      <c r="F586" s="56"/>
      <c r="G586" s="56" t="str">
        <f t="shared" si="9"/>
        <v>Masculino</v>
      </c>
      <c r="H586">
        <v>33</v>
      </c>
    </row>
    <row r="587" spans="1:8" x14ac:dyDescent="0.3">
      <c r="A587" t="str">
        <f>+IFERROR(VLOOKUP(B587,LOCALIZACION[[Departamento]:[Región COVID]],4,0),"No Informado")</f>
        <v>No Informado</v>
      </c>
      <c r="B587" t="s">
        <v>885</v>
      </c>
      <c r="C587" s="1">
        <v>43951</v>
      </c>
      <c r="D587">
        <v>586</v>
      </c>
      <c r="E587" s="56">
        <v>1</v>
      </c>
      <c r="F587" s="56"/>
      <c r="G587" s="56" t="str">
        <f t="shared" si="9"/>
        <v>Masculino</v>
      </c>
      <c r="H587" t="s">
        <v>885</v>
      </c>
    </row>
    <row r="588" spans="1:8" x14ac:dyDescent="0.3">
      <c r="A588" t="str">
        <f>+IFERROR(VLOOKUP(B588,LOCALIZACION[[Departamento]:[Región COVID]],4,0),"No Informado")</f>
        <v>No Informado</v>
      </c>
      <c r="B588" t="s">
        <v>885</v>
      </c>
      <c r="C588" s="1">
        <v>43951</v>
      </c>
      <c r="D588">
        <v>587</v>
      </c>
      <c r="E588" s="56">
        <v>1</v>
      </c>
      <c r="F588" s="56"/>
      <c r="G588" s="56" t="str">
        <f t="shared" si="9"/>
        <v>Masculino</v>
      </c>
      <c r="H588" t="s">
        <v>885</v>
      </c>
    </row>
    <row r="589" spans="1:8" x14ac:dyDescent="0.3">
      <c r="A589" t="str">
        <f>+IFERROR(VLOOKUP(B589,LOCALIZACION[[Departamento]:[Región COVID]],4,0),"No Informado")</f>
        <v>No Informado</v>
      </c>
      <c r="B589" t="s">
        <v>885</v>
      </c>
      <c r="C589" s="1">
        <v>43951</v>
      </c>
      <c r="D589">
        <v>588</v>
      </c>
      <c r="E589" s="56">
        <v>1</v>
      </c>
      <c r="F589" s="56"/>
      <c r="G589" s="56" t="str">
        <f t="shared" si="9"/>
        <v>Masculino</v>
      </c>
      <c r="H589" t="s">
        <v>885</v>
      </c>
    </row>
    <row r="590" spans="1:8" x14ac:dyDescent="0.3">
      <c r="A590" t="str">
        <f>+IFERROR(VLOOKUP(B590,LOCALIZACION[[Departamento]:[Región COVID]],4,0),"No Informado")</f>
        <v>No Informado</v>
      </c>
      <c r="B590" t="s">
        <v>885</v>
      </c>
      <c r="C590" s="1">
        <v>43951</v>
      </c>
      <c r="D590">
        <v>589</v>
      </c>
      <c r="E590" s="56">
        <v>1</v>
      </c>
      <c r="F590" s="56"/>
      <c r="G590" s="56" t="str">
        <f t="shared" si="9"/>
        <v>Masculino</v>
      </c>
      <c r="H590" t="s">
        <v>885</v>
      </c>
    </row>
    <row r="591" spans="1:8" x14ac:dyDescent="0.3">
      <c r="A591" t="str">
        <f>+IFERROR(VLOOKUP(B591,LOCALIZACION[[Departamento]:[Región COVID]],4,0),"No Informado")</f>
        <v>No Informado</v>
      </c>
      <c r="B591" t="s">
        <v>885</v>
      </c>
      <c r="C591" s="1">
        <v>43951</v>
      </c>
      <c r="D591">
        <v>590</v>
      </c>
      <c r="E591" s="56">
        <v>1</v>
      </c>
      <c r="F591" s="56"/>
      <c r="G591" s="56" t="str">
        <f t="shared" si="9"/>
        <v>Masculino</v>
      </c>
      <c r="H591" t="s">
        <v>885</v>
      </c>
    </row>
    <row r="592" spans="1:8" x14ac:dyDescent="0.3">
      <c r="A592" t="str">
        <f>+IFERROR(VLOOKUP(B592,LOCALIZACION[[Departamento]:[Región COVID]],4,0),"No Informado")</f>
        <v>No Informado</v>
      </c>
      <c r="B592" t="s">
        <v>885</v>
      </c>
      <c r="C592" s="1">
        <v>43951</v>
      </c>
      <c r="D592">
        <v>591</v>
      </c>
      <c r="E592" s="56">
        <v>1</v>
      </c>
      <c r="F592" s="56"/>
      <c r="G592" s="56" t="str">
        <f t="shared" si="9"/>
        <v>Masculino</v>
      </c>
      <c r="H592" t="s">
        <v>885</v>
      </c>
    </row>
    <row r="593" spans="1:8" x14ac:dyDescent="0.3">
      <c r="A593" t="str">
        <f>+IFERROR(VLOOKUP(B593,LOCALIZACION[[Departamento]:[Región COVID]],4,0),"No Informado")</f>
        <v>No Informado</v>
      </c>
      <c r="B593" t="s">
        <v>885</v>
      </c>
      <c r="C593" s="1">
        <v>43951</v>
      </c>
      <c r="D593">
        <v>592</v>
      </c>
      <c r="E593" s="56">
        <v>1</v>
      </c>
      <c r="F593" s="56"/>
      <c r="G593" s="56" t="str">
        <f t="shared" si="9"/>
        <v>Masculino</v>
      </c>
      <c r="H593" t="s">
        <v>885</v>
      </c>
    </row>
    <row r="594" spans="1:8" x14ac:dyDescent="0.3">
      <c r="A594" t="str">
        <f>+IFERROR(VLOOKUP(B594,LOCALIZACION[[Departamento]:[Región COVID]],4,0),"No Informado")</f>
        <v>No Informado</v>
      </c>
      <c r="B594" t="s">
        <v>885</v>
      </c>
      <c r="C594" s="1">
        <v>43951</v>
      </c>
      <c r="D594">
        <v>593</v>
      </c>
      <c r="E594" s="56">
        <v>1</v>
      </c>
      <c r="F594" s="56"/>
      <c r="G594" s="56" t="str">
        <f t="shared" si="9"/>
        <v>Masculino</v>
      </c>
      <c r="H594" t="s">
        <v>885</v>
      </c>
    </row>
    <row r="595" spans="1:8" x14ac:dyDescent="0.3">
      <c r="A595" t="str">
        <f>+IFERROR(VLOOKUP(B595,LOCALIZACION[[Departamento]:[Región COVID]],4,0),"No Informado")</f>
        <v>No Informado</v>
      </c>
      <c r="B595" t="s">
        <v>885</v>
      </c>
      <c r="C595" s="1">
        <v>43951</v>
      </c>
      <c r="D595">
        <v>594</v>
      </c>
      <c r="E595" s="56">
        <v>1</v>
      </c>
      <c r="F595" s="56"/>
      <c r="G595" s="56" t="str">
        <f t="shared" si="9"/>
        <v>Masculino</v>
      </c>
      <c r="H595" t="s">
        <v>885</v>
      </c>
    </row>
    <row r="596" spans="1:8" x14ac:dyDescent="0.3">
      <c r="A596" t="str">
        <f>+IFERROR(VLOOKUP(B596,LOCALIZACION[[Departamento]:[Región COVID]],4,0),"No Informado")</f>
        <v>No Informado</v>
      </c>
      <c r="B596" t="s">
        <v>885</v>
      </c>
      <c r="C596" s="1">
        <v>43951</v>
      </c>
      <c r="D596">
        <v>595</v>
      </c>
      <c r="E596" s="56"/>
      <c r="F596" s="56">
        <v>1</v>
      </c>
      <c r="G596" s="56" t="str">
        <f t="shared" si="9"/>
        <v>Femenino</v>
      </c>
      <c r="H596" t="s">
        <v>885</v>
      </c>
    </row>
    <row r="597" spans="1:8" x14ac:dyDescent="0.3">
      <c r="A597" t="str">
        <f>+IFERROR(VLOOKUP(B597,LOCALIZACION[[Departamento]:[Región COVID]],4,0),"No Informado")</f>
        <v>No Informado</v>
      </c>
      <c r="B597" t="s">
        <v>885</v>
      </c>
      <c r="C597" s="1">
        <v>43951</v>
      </c>
      <c r="D597">
        <v>596</v>
      </c>
      <c r="E597" s="56"/>
      <c r="F597" s="56">
        <v>1</v>
      </c>
      <c r="G597" s="56" t="str">
        <f t="shared" si="9"/>
        <v>Femenino</v>
      </c>
      <c r="H597" t="s">
        <v>885</v>
      </c>
    </row>
    <row r="598" spans="1:8" x14ac:dyDescent="0.3">
      <c r="A598" t="str">
        <f>+IFERROR(VLOOKUP(B598,LOCALIZACION[[Departamento]:[Región COVID]],4,0),"No Informado")</f>
        <v>No Informado</v>
      </c>
      <c r="B598" t="s">
        <v>885</v>
      </c>
      <c r="C598" s="1">
        <v>43951</v>
      </c>
      <c r="D598">
        <v>597</v>
      </c>
      <c r="E598" s="56"/>
      <c r="F598" s="56">
        <v>1</v>
      </c>
      <c r="G598" s="56" t="str">
        <f t="shared" si="9"/>
        <v>Femenino</v>
      </c>
      <c r="H598" t="s">
        <v>885</v>
      </c>
    </row>
    <row r="599" spans="1:8" x14ac:dyDescent="0.3">
      <c r="A599" t="str">
        <f>+IFERROR(VLOOKUP(B599,LOCALIZACION[[Departamento]:[Región COVID]],4,0),"No Informado")</f>
        <v>No Informado</v>
      </c>
      <c r="B599" t="s">
        <v>885</v>
      </c>
      <c r="C599" s="1">
        <v>43951</v>
      </c>
      <c r="D599">
        <v>598</v>
      </c>
      <c r="E599" s="56"/>
      <c r="F599" s="56">
        <v>1</v>
      </c>
      <c r="G599" s="56" t="str">
        <f t="shared" si="9"/>
        <v>Femenino</v>
      </c>
      <c r="H599" t="s">
        <v>885</v>
      </c>
    </row>
    <row r="600" spans="1:8" x14ac:dyDescent="0.3">
      <c r="A600" t="str">
        <f>+IFERROR(VLOOKUP(B600,LOCALIZACION[[Departamento]:[Región COVID]],4,0),"No Informado")</f>
        <v>No Informado</v>
      </c>
      <c r="B600" t="s">
        <v>885</v>
      </c>
      <c r="C600" s="1">
        <v>43951</v>
      </c>
      <c r="D600">
        <v>599</v>
      </c>
      <c r="E600" s="56"/>
      <c r="F600" s="56">
        <v>1</v>
      </c>
      <c r="G600" s="56" t="str">
        <f t="shared" si="9"/>
        <v>Femenino</v>
      </c>
      <c r="H600" t="s">
        <v>885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workbookViewId="0">
      <selection activeCell="D11" sqref="D11"/>
    </sheetView>
  </sheetViews>
  <sheetFormatPr baseColWidth="10" defaultRowHeight="14.4" x14ac:dyDescent="0.3"/>
  <cols>
    <col min="1" max="1" width="10" bestFit="1" customWidth="1"/>
    <col min="2" max="2" width="11.44140625" bestFit="1" customWidth="1"/>
    <col min="3" max="3" width="9.109375" customWidth="1"/>
    <col min="4" max="4" width="26.33203125" bestFit="1" customWidth="1"/>
    <col min="5" max="5" width="17" customWidth="1"/>
    <col min="6" max="6" width="9" customWidth="1"/>
    <col min="7" max="7" width="24.33203125" customWidth="1"/>
    <col min="8" max="8" width="15.6640625" bestFit="1" customWidth="1"/>
    <col min="9" max="9" width="19.33203125" customWidth="1"/>
    <col min="10" max="10" width="35.6640625" bestFit="1" customWidth="1"/>
    <col min="11" max="11" width="25.6640625" bestFit="1" customWidth="1"/>
    <col min="12" max="12" width="32.33203125" bestFit="1" customWidth="1"/>
    <col min="13" max="13" width="10.6640625" bestFit="1" customWidth="1"/>
    <col min="14" max="14" width="10" bestFit="1" customWidth="1"/>
    <col min="15" max="15" width="20.109375" bestFit="1" customWidth="1"/>
    <col min="16" max="16" width="29.33203125" bestFit="1" customWidth="1"/>
    <col min="17" max="17" width="12" bestFit="1" customWidth="1"/>
  </cols>
  <sheetData>
    <row r="1" spans="1:20" s="46" customFormat="1" x14ac:dyDescent="0.3">
      <c r="A1" s="44" t="s">
        <v>76</v>
      </c>
      <c r="B1" s="44" t="s">
        <v>77</v>
      </c>
      <c r="C1" s="44" t="s">
        <v>78</v>
      </c>
      <c r="D1" s="45" t="s">
        <v>79</v>
      </c>
      <c r="E1" s="45" t="s">
        <v>22</v>
      </c>
      <c r="F1" s="45" t="s">
        <v>80</v>
      </c>
      <c r="G1" s="45" t="s">
        <v>81</v>
      </c>
      <c r="H1" s="45" t="s">
        <v>82</v>
      </c>
      <c r="I1" s="45" t="s">
        <v>83</v>
      </c>
      <c r="J1" s="45" t="s">
        <v>84</v>
      </c>
      <c r="K1" s="45" t="s">
        <v>85</v>
      </c>
      <c r="L1" s="45" t="s">
        <v>86</v>
      </c>
      <c r="M1" s="45" t="s">
        <v>87</v>
      </c>
      <c r="N1" s="45" t="s">
        <v>88</v>
      </c>
      <c r="O1" s="45" t="s">
        <v>89</v>
      </c>
      <c r="P1" s="45" t="s">
        <v>90</v>
      </c>
      <c r="Q1" s="45" t="s">
        <v>91</v>
      </c>
      <c r="R1" s="62" t="s">
        <v>886</v>
      </c>
      <c r="S1" s="62" t="s">
        <v>887</v>
      </c>
      <c r="T1" s="62" t="s">
        <v>888</v>
      </c>
    </row>
    <row r="2" spans="1:20" x14ac:dyDescent="0.3">
      <c r="A2" s="47" t="s">
        <v>6</v>
      </c>
      <c r="B2" s="48">
        <v>1</v>
      </c>
      <c r="C2" s="48">
        <v>101</v>
      </c>
      <c r="D2" s="48" t="s">
        <v>6</v>
      </c>
      <c r="E2" s="48" t="s">
        <v>6</v>
      </c>
      <c r="F2" t="s">
        <v>92</v>
      </c>
      <c r="G2" t="s">
        <v>93</v>
      </c>
      <c r="H2" t="s">
        <v>94</v>
      </c>
      <c r="I2" t="s">
        <v>95</v>
      </c>
      <c r="J2" s="49" t="s">
        <v>96</v>
      </c>
      <c r="K2" t="s">
        <v>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50">
        <v>-90.479429964600001</v>
      </c>
      <c r="N2" s="50">
        <v>14.6354348587</v>
      </c>
      <c r="O2" t="s">
        <v>97</v>
      </c>
      <c r="P2" t="s">
        <v>98</v>
      </c>
      <c r="Q2" s="51">
        <v>21503.241304700001</v>
      </c>
      <c r="R2" s="63" t="e">
        <f>+VLOOKUP($C2,[1]!CENSO_2018[[Código2]:[Lugar de estudio - No declarado]],128,0)</f>
        <v>#REF!</v>
      </c>
      <c r="S2" s="63" t="e">
        <f>+VLOOKUP($C2,[1]!CENSO_2018[[Código2]:[Lugar de estudio - No declarado]],129,0)</f>
        <v>#REF!</v>
      </c>
      <c r="T2" s="63" t="e">
        <f>+VLOOKUP($C2,[1]!CENSO_2018[[Código2]:[Lugar de estudio - No declarado]],130,0)</f>
        <v>#REF!</v>
      </c>
    </row>
    <row r="3" spans="1:20" x14ac:dyDescent="0.3">
      <c r="A3" s="47" t="s">
        <v>6</v>
      </c>
      <c r="B3" s="48">
        <v>1</v>
      </c>
      <c r="C3" s="48">
        <v>102</v>
      </c>
      <c r="D3" s="48" t="s">
        <v>99</v>
      </c>
      <c r="E3" s="48" t="s">
        <v>6</v>
      </c>
      <c r="F3" t="s">
        <v>92</v>
      </c>
      <c r="G3" t="s">
        <v>93</v>
      </c>
      <c r="H3" t="s">
        <v>94</v>
      </c>
      <c r="I3" t="s">
        <v>95</v>
      </c>
      <c r="J3" s="49" t="s">
        <v>100</v>
      </c>
      <c r="K3" t="s">
        <v>99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50">
        <v>-90.465085375499996</v>
      </c>
      <c r="N3" s="50">
        <v>14.564393684600001</v>
      </c>
      <c r="O3" t="s">
        <v>97</v>
      </c>
      <c r="P3" t="s">
        <v>98</v>
      </c>
      <c r="Q3" s="51">
        <v>6734.4652699600001</v>
      </c>
      <c r="R3" s="63" t="e">
        <f>+VLOOKUP(C3,[1]!CENSO_2018[[Código2]:[Lugar de estudio - No declarado]],128,0)</f>
        <v>#REF!</v>
      </c>
      <c r="S3" s="63" t="e">
        <f>+VLOOKUP($C3,[1]!CENSO_2018[[Código2]:[Lugar de estudio - No declarado]],129,0)</f>
        <v>#REF!</v>
      </c>
      <c r="T3" s="63" t="e">
        <f>+VLOOKUP($C3,[1]!CENSO_2018[[Código2]:[Lugar de estudio - No declarado]],130,0)</f>
        <v>#REF!</v>
      </c>
    </row>
    <row r="4" spans="1:20" x14ac:dyDescent="0.3">
      <c r="A4" s="47" t="s">
        <v>6</v>
      </c>
      <c r="B4" s="48">
        <v>1</v>
      </c>
      <c r="C4" s="48">
        <v>103</v>
      </c>
      <c r="D4" s="48" t="s">
        <v>101</v>
      </c>
      <c r="E4" s="48" t="s">
        <v>6</v>
      </c>
      <c r="F4" t="s">
        <v>92</v>
      </c>
      <c r="G4" t="s">
        <v>93</v>
      </c>
      <c r="H4" t="s">
        <v>94</v>
      </c>
      <c r="I4" t="s">
        <v>95</v>
      </c>
      <c r="J4" s="49" t="s">
        <v>102</v>
      </c>
      <c r="K4" t="s">
        <v>101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50">
        <v>-90.346365194699999</v>
      </c>
      <c r="N4" s="50">
        <v>14.5543171416</v>
      </c>
      <c r="O4" t="s">
        <v>97</v>
      </c>
      <c r="P4" t="s">
        <v>98</v>
      </c>
      <c r="Q4" s="51">
        <v>19800.3296629</v>
      </c>
      <c r="R4" s="63" t="e">
        <f>+VLOOKUP(C4,[1]!CENSO_2018[[Código2]:[Lugar de estudio - No declarado]],128,0)</f>
        <v>#REF!</v>
      </c>
      <c r="S4" s="63" t="e">
        <f>+VLOOKUP($C4,[1]!CENSO_2018[[Código2]:[Lugar de estudio - No declarado]],129,0)</f>
        <v>#REF!</v>
      </c>
      <c r="T4" s="63" t="e">
        <f>+VLOOKUP($C4,[1]!CENSO_2018[[Código2]:[Lugar de estudio - No declarado]],130,0)</f>
        <v>#REF!</v>
      </c>
    </row>
    <row r="5" spans="1:20" x14ac:dyDescent="0.3">
      <c r="A5" s="47" t="s">
        <v>6</v>
      </c>
      <c r="B5" s="48">
        <v>1</v>
      </c>
      <c r="C5" s="48">
        <v>104</v>
      </c>
      <c r="D5" s="48" t="s">
        <v>103</v>
      </c>
      <c r="E5" s="48" t="s">
        <v>6</v>
      </c>
      <c r="F5" t="s">
        <v>92</v>
      </c>
      <c r="G5" t="s">
        <v>93</v>
      </c>
      <c r="H5" t="s">
        <v>94</v>
      </c>
      <c r="I5" t="s">
        <v>95</v>
      </c>
      <c r="J5" s="49" t="s">
        <v>104</v>
      </c>
      <c r="K5" t="s">
        <v>103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50">
        <v>-90.372467661900004</v>
      </c>
      <c r="N5" s="50">
        <v>14.7931907654</v>
      </c>
      <c r="O5" t="s">
        <v>97</v>
      </c>
      <c r="P5" t="s">
        <v>98</v>
      </c>
      <c r="Q5" s="51">
        <v>7648.8425263600002</v>
      </c>
      <c r="R5" s="63" t="e">
        <f>+VLOOKUP(C5,[1]!CENSO_2018[[Código2]:[Lugar de estudio - No declarado]],128,0)</f>
        <v>#REF!</v>
      </c>
      <c r="S5" s="63" t="e">
        <f>+VLOOKUP($C5,[1]!CENSO_2018[[Código2]:[Lugar de estudio - No declarado]],129,0)</f>
        <v>#REF!</v>
      </c>
      <c r="T5" s="63" t="e">
        <f>+VLOOKUP($C5,[1]!CENSO_2018[[Código2]:[Lugar de estudio - No declarado]],130,0)</f>
        <v>#REF!</v>
      </c>
    </row>
    <row r="6" spans="1:20" x14ac:dyDescent="0.3">
      <c r="A6" s="47" t="s">
        <v>6</v>
      </c>
      <c r="B6" s="48">
        <v>1</v>
      </c>
      <c r="C6" s="48">
        <v>105</v>
      </c>
      <c r="D6" s="48" t="s">
        <v>42</v>
      </c>
      <c r="E6" s="48" t="s">
        <v>6</v>
      </c>
      <c r="F6" t="s">
        <v>92</v>
      </c>
      <c r="G6" t="s">
        <v>93</v>
      </c>
      <c r="H6" t="s">
        <v>94</v>
      </c>
      <c r="I6" t="s">
        <v>95</v>
      </c>
      <c r="J6" s="49" t="s">
        <v>105</v>
      </c>
      <c r="K6" t="s">
        <v>42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50">
        <v>-90.319495869700006</v>
      </c>
      <c r="N6" s="50">
        <v>14.6656095393</v>
      </c>
      <c r="O6" t="s">
        <v>97</v>
      </c>
      <c r="P6" t="s">
        <v>98</v>
      </c>
      <c r="Q6" s="51">
        <v>21773.286929900001</v>
      </c>
      <c r="R6" s="63" t="e">
        <f>+VLOOKUP(C6,[1]!CENSO_2018[[Código2]:[Lugar de estudio - No declarado]],128,0)</f>
        <v>#REF!</v>
      </c>
      <c r="S6" s="63" t="e">
        <f>+VLOOKUP($C6,[1]!CENSO_2018[[Código2]:[Lugar de estudio - No declarado]],129,0)</f>
        <v>#REF!</v>
      </c>
      <c r="T6" s="63" t="e">
        <f>+VLOOKUP($C6,[1]!CENSO_2018[[Código2]:[Lugar de estudio - No declarado]],130,0)</f>
        <v>#REF!</v>
      </c>
    </row>
    <row r="7" spans="1:20" x14ac:dyDescent="0.3">
      <c r="A7" s="47" t="s">
        <v>6</v>
      </c>
      <c r="B7" s="48">
        <v>1</v>
      </c>
      <c r="C7" s="48">
        <v>106</v>
      </c>
      <c r="D7" s="48" t="s">
        <v>106</v>
      </c>
      <c r="E7" s="48" t="s">
        <v>6</v>
      </c>
      <c r="F7" t="s">
        <v>92</v>
      </c>
      <c r="G7" t="s">
        <v>93</v>
      </c>
      <c r="H7" t="s">
        <v>94</v>
      </c>
      <c r="I7" t="s">
        <v>95</v>
      </c>
      <c r="J7" s="49" t="s">
        <v>107</v>
      </c>
      <c r="K7" t="s">
        <v>106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50">
        <v>-90.497623581200003</v>
      </c>
      <c r="N7" s="50">
        <v>14.7273299365</v>
      </c>
      <c r="O7" t="s">
        <v>97</v>
      </c>
      <c r="P7" t="s">
        <v>98</v>
      </c>
      <c r="Q7" s="51">
        <v>6705.4117794000003</v>
      </c>
      <c r="R7" s="63" t="e">
        <f>+VLOOKUP(C7,[1]!CENSO_2018[[Código2]:[Lugar de estudio - No declarado]],128,0)</f>
        <v>#REF!</v>
      </c>
      <c r="S7" s="63" t="e">
        <f>+VLOOKUP($C7,[1]!CENSO_2018[[Código2]:[Lugar de estudio - No declarado]],129,0)</f>
        <v>#REF!</v>
      </c>
      <c r="T7" s="63" t="e">
        <f>+VLOOKUP($C7,[1]!CENSO_2018[[Código2]:[Lugar de estudio - No declarado]],130,0)</f>
        <v>#REF!</v>
      </c>
    </row>
    <row r="8" spans="1:20" x14ac:dyDescent="0.3">
      <c r="A8" s="47" t="s">
        <v>6</v>
      </c>
      <c r="B8" s="48">
        <v>1</v>
      </c>
      <c r="C8" s="48">
        <v>107</v>
      </c>
      <c r="D8" s="48" t="s">
        <v>108</v>
      </c>
      <c r="E8" s="48" t="s">
        <v>6</v>
      </c>
      <c r="F8" t="s">
        <v>92</v>
      </c>
      <c r="G8" t="s">
        <v>93</v>
      </c>
      <c r="H8" t="s">
        <v>94</v>
      </c>
      <c r="I8" t="s">
        <v>95</v>
      </c>
      <c r="J8" s="49" t="s">
        <v>109</v>
      </c>
      <c r="K8" t="s">
        <v>108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50">
        <v>-90.442083508500005</v>
      </c>
      <c r="N8" s="50">
        <v>14.7723450464</v>
      </c>
      <c r="O8" t="s">
        <v>97</v>
      </c>
      <c r="P8" t="s">
        <v>98</v>
      </c>
      <c r="Q8" s="51">
        <v>10682.9245388</v>
      </c>
      <c r="R8" s="63" t="e">
        <f>+VLOOKUP(C8,[1]!CENSO_2018[[Código2]:[Lugar de estudio - No declarado]],128,0)</f>
        <v>#REF!</v>
      </c>
      <c r="S8" s="63" t="e">
        <f>+VLOOKUP($C8,[1]!CENSO_2018[[Código2]:[Lugar de estudio - No declarado]],129,0)</f>
        <v>#REF!</v>
      </c>
      <c r="T8" s="63" t="e">
        <f>+VLOOKUP($C8,[1]!CENSO_2018[[Código2]:[Lugar de estudio - No declarado]],130,0)</f>
        <v>#REF!</v>
      </c>
    </row>
    <row r="9" spans="1:20" x14ac:dyDescent="0.3">
      <c r="A9" s="47" t="s">
        <v>6</v>
      </c>
      <c r="B9" s="48">
        <v>1</v>
      </c>
      <c r="C9" s="48">
        <v>108</v>
      </c>
      <c r="D9" s="48" t="s">
        <v>110</v>
      </c>
      <c r="E9" s="48" t="s">
        <v>6</v>
      </c>
      <c r="F9" t="s">
        <v>92</v>
      </c>
      <c r="G9" t="s">
        <v>93</v>
      </c>
      <c r="H9" t="s">
        <v>94</v>
      </c>
      <c r="I9" t="s">
        <v>95</v>
      </c>
      <c r="J9" s="49" t="s">
        <v>111</v>
      </c>
      <c r="K9" t="s">
        <v>110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50">
        <v>-90.587288352900003</v>
      </c>
      <c r="N9" s="50">
        <v>14.640754037700001</v>
      </c>
      <c r="O9" t="s">
        <v>97</v>
      </c>
      <c r="P9" t="s">
        <v>98</v>
      </c>
      <c r="Q9" s="51">
        <v>9032.5296658499992</v>
      </c>
      <c r="R9" s="63" t="e">
        <f>+VLOOKUP(C9,[1]!CENSO_2018[[Código2]:[Lugar de estudio - No declarado]],128,0)</f>
        <v>#REF!</v>
      </c>
      <c r="S9" s="63" t="e">
        <f>+VLOOKUP($C9,[1]!CENSO_2018[[Código2]:[Lugar de estudio - No declarado]],129,0)</f>
        <v>#REF!</v>
      </c>
      <c r="T9" s="63" t="e">
        <f>+VLOOKUP($C9,[1]!CENSO_2018[[Código2]:[Lugar de estudio - No declarado]],130,0)</f>
        <v>#REF!</v>
      </c>
    </row>
    <row r="10" spans="1:20" x14ac:dyDescent="0.3">
      <c r="A10" s="47" t="s">
        <v>6</v>
      </c>
      <c r="B10" s="48">
        <v>1</v>
      </c>
      <c r="C10" s="48">
        <v>109</v>
      </c>
      <c r="D10" s="48" t="s">
        <v>112</v>
      </c>
      <c r="E10" s="48" t="s">
        <v>6</v>
      </c>
      <c r="F10" t="s">
        <v>92</v>
      </c>
      <c r="G10" t="s">
        <v>93</v>
      </c>
      <c r="H10" t="s">
        <v>94</v>
      </c>
      <c r="I10" t="s">
        <v>95</v>
      </c>
      <c r="J10" s="49" t="s">
        <v>113</v>
      </c>
      <c r="K10" t="s">
        <v>112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50">
        <v>-90.637722034999996</v>
      </c>
      <c r="N10" s="50">
        <v>14.672650305099999</v>
      </c>
      <c r="O10" t="s">
        <v>97</v>
      </c>
      <c r="P10" t="s">
        <v>98</v>
      </c>
      <c r="Q10" s="51">
        <v>2888.0716476799998</v>
      </c>
      <c r="R10" s="63" t="e">
        <f>+VLOOKUP(C10,[1]!CENSO_2018[[Código2]:[Lugar de estudio - No declarado]],128,0)</f>
        <v>#REF!</v>
      </c>
      <c r="S10" s="63" t="e">
        <f>+VLOOKUP($C10,[1]!CENSO_2018[[Código2]:[Lugar de estudio - No declarado]],129,0)</f>
        <v>#REF!</v>
      </c>
      <c r="T10" s="63" t="e">
        <f>+VLOOKUP($C10,[1]!CENSO_2018[[Código2]:[Lugar de estudio - No declarado]],130,0)</f>
        <v>#REF!</v>
      </c>
    </row>
    <row r="11" spans="1:20" x14ac:dyDescent="0.3">
      <c r="A11" s="47" t="s">
        <v>6</v>
      </c>
      <c r="B11" s="48">
        <v>1</v>
      </c>
      <c r="C11" s="48">
        <v>110</v>
      </c>
      <c r="D11" s="48" t="s">
        <v>114</v>
      </c>
      <c r="E11" s="48" t="s">
        <v>6</v>
      </c>
      <c r="F11" t="s">
        <v>92</v>
      </c>
      <c r="G11" t="s">
        <v>93</v>
      </c>
      <c r="H11" t="s">
        <v>94</v>
      </c>
      <c r="I11" t="s">
        <v>95</v>
      </c>
      <c r="J11" s="49" t="s">
        <v>115</v>
      </c>
      <c r="K11" t="s">
        <v>114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50">
        <v>-90.650189644099996</v>
      </c>
      <c r="N11" s="50">
        <v>14.7695252013</v>
      </c>
      <c r="O11" t="s">
        <v>97</v>
      </c>
      <c r="P11" t="s">
        <v>98</v>
      </c>
      <c r="Q11" s="51">
        <v>27289.689509600001</v>
      </c>
      <c r="R11" s="63" t="e">
        <f>+VLOOKUP(C11,[1]!CENSO_2018[[Código2]:[Lugar de estudio - No declarado]],128,0)</f>
        <v>#REF!</v>
      </c>
      <c r="S11" s="63" t="e">
        <f>+VLOOKUP($C11,[1]!CENSO_2018[[Código2]:[Lugar de estudio - No declarado]],129,0)</f>
        <v>#REF!</v>
      </c>
      <c r="T11" s="63" t="e">
        <f>+VLOOKUP($C11,[1]!CENSO_2018[[Código2]:[Lugar de estudio - No declarado]],130,0)</f>
        <v>#REF!</v>
      </c>
    </row>
    <row r="12" spans="1:20" x14ac:dyDescent="0.3">
      <c r="A12" s="47" t="s">
        <v>6</v>
      </c>
      <c r="B12" s="48">
        <v>1</v>
      </c>
      <c r="C12" s="48">
        <v>111</v>
      </c>
      <c r="D12" s="48" t="s">
        <v>116</v>
      </c>
      <c r="E12" s="48" t="s">
        <v>6</v>
      </c>
      <c r="F12" t="s">
        <v>92</v>
      </c>
      <c r="G12" t="s">
        <v>93</v>
      </c>
      <c r="H12" t="s">
        <v>94</v>
      </c>
      <c r="I12" t="s">
        <v>95</v>
      </c>
      <c r="J12" s="49" t="s">
        <v>117</v>
      </c>
      <c r="K12" t="s">
        <v>118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50">
        <v>-90.559753475600004</v>
      </c>
      <c r="N12" s="50">
        <v>14.7818206447</v>
      </c>
      <c r="O12" t="s">
        <v>97</v>
      </c>
      <c r="P12" t="s">
        <v>98</v>
      </c>
      <c r="Q12" s="51">
        <v>12498.0760548</v>
      </c>
      <c r="R12" s="63" t="e">
        <f>+VLOOKUP(C12,[1]!CENSO_2018[[Código2]:[Lugar de estudio - No declarado]],128,0)</f>
        <v>#REF!</v>
      </c>
      <c r="S12" s="63" t="e">
        <f>+VLOOKUP($C12,[1]!CENSO_2018[[Código2]:[Lugar de estudio - No declarado]],129,0)</f>
        <v>#REF!</v>
      </c>
      <c r="T12" s="63" t="e">
        <f>+VLOOKUP($C12,[1]!CENSO_2018[[Código2]:[Lugar de estudio - No declarado]],130,0)</f>
        <v>#REF!</v>
      </c>
    </row>
    <row r="13" spans="1:20" x14ac:dyDescent="0.3">
      <c r="A13" s="47" t="s">
        <v>6</v>
      </c>
      <c r="B13" s="48">
        <v>1</v>
      </c>
      <c r="C13" s="48">
        <v>112</v>
      </c>
      <c r="D13" s="48" t="s">
        <v>119</v>
      </c>
      <c r="E13" s="48" t="s">
        <v>6</v>
      </c>
      <c r="F13" t="s">
        <v>92</v>
      </c>
      <c r="G13" t="s">
        <v>93</v>
      </c>
      <c r="H13" t="s">
        <v>94</v>
      </c>
      <c r="I13" t="s">
        <v>95</v>
      </c>
      <c r="J13" s="49" t="s">
        <v>120</v>
      </c>
      <c r="K13" t="s">
        <v>119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50">
        <v>-90.472462758999995</v>
      </c>
      <c r="N13" s="50">
        <v>14.8531789457</v>
      </c>
      <c r="O13" t="s">
        <v>97</v>
      </c>
      <c r="P13" t="s">
        <v>98</v>
      </c>
      <c r="Q13" s="51">
        <v>11797.7736363</v>
      </c>
      <c r="R13" s="63" t="e">
        <f>+VLOOKUP(C13,[1]!CENSO_2018[[Código2]:[Lugar de estudio - No declarado]],128,0)</f>
        <v>#REF!</v>
      </c>
      <c r="S13" s="63" t="e">
        <f>+VLOOKUP($C13,[1]!CENSO_2018[[Código2]:[Lugar de estudio - No declarado]],129,0)</f>
        <v>#REF!</v>
      </c>
      <c r="T13" s="63" t="e">
        <f>+VLOOKUP($C13,[1]!CENSO_2018[[Código2]:[Lugar de estudio - No declarado]],130,0)</f>
        <v>#REF!</v>
      </c>
    </row>
    <row r="14" spans="1:20" x14ac:dyDescent="0.3">
      <c r="A14" s="47" t="s">
        <v>6</v>
      </c>
      <c r="B14" s="48">
        <v>1</v>
      </c>
      <c r="C14" s="48">
        <v>113</v>
      </c>
      <c r="D14" s="48" t="s">
        <v>121</v>
      </c>
      <c r="E14" s="48" t="s">
        <v>6</v>
      </c>
      <c r="F14" t="s">
        <v>92</v>
      </c>
      <c r="G14" t="s">
        <v>93</v>
      </c>
      <c r="H14" t="s">
        <v>94</v>
      </c>
      <c r="I14" t="s">
        <v>95</v>
      </c>
      <c r="J14" s="49" t="s">
        <v>122</v>
      </c>
      <c r="K14" t="s">
        <v>121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50">
        <v>-90.441799313399997</v>
      </c>
      <c r="N14" s="50">
        <v>14.469339466699999</v>
      </c>
      <c r="O14" t="s">
        <v>97</v>
      </c>
      <c r="P14" t="s">
        <v>98</v>
      </c>
      <c r="Q14" s="51">
        <v>11517.142668099999</v>
      </c>
      <c r="R14" s="63" t="e">
        <f>+VLOOKUP(C14,[1]!CENSO_2018[[Código2]:[Lugar de estudio - No declarado]],128,0)</f>
        <v>#REF!</v>
      </c>
      <c r="S14" s="63" t="e">
        <f>+VLOOKUP($C14,[1]!CENSO_2018[[Código2]:[Lugar de estudio - No declarado]],129,0)</f>
        <v>#REF!</v>
      </c>
      <c r="T14" s="63" t="e">
        <f>+VLOOKUP($C14,[1]!CENSO_2018[[Código2]:[Lugar de estudio - No declarado]],130,0)</f>
        <v>#REF!</v>
      </c>
    </row>
    <row r="15" spans="1:20" x14ac:dyDescent="0.3">
      <c r="A15" s="47" t="s">
        <v>6</v>
      </c>
      <c r="B15" s="48">
        <v>1</v>
      </c>
      <c r="C15" s="48">
        <v>114</v>
      </c>
      <c r="D15" s="48" t="s">
        <v>123</v>
      </c>
      <c r="E15" s="48" t="s">
        <v>6</v>
      </c>
      <c r="F15" t="s">
        <v>92</v>
      </c>
      <c r="G15" t="s">
        <v>93</v>
      </c>
      <c r="H15" t="s">
        <v>94</v>
      </c>
      <c r="I15" t="s">
        <v>95</v>
      </c>
      <c r="J15" s="49" t="s">
        <v>124</v>
      </c>
      <c r="K15" t="s">
        <v>123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50">
        <v>-90.611897850999995</v>
      </c>
      <c r="N15" s="50">
        <v>14.453489038100001</v>
      </c>
      <c r="O15" t="s">
        <v>97</v>
      </c>
      <c r="P15" t="s">
        <v>98</v>
      </c>
      <c r="Q15" s="51">
        <v>10096.3122124</v>
      </c>
      <c r="R15" s="63" t="e">
        <f>+VLOOKUP(C15,[1]!CENSO_2018[[Código2]:[Lugar de estudio - No declarado]],128,0)</f>
        <v>#REF!</v>
      </c>
      <c r="S15" s="63" t="e">
        <f>+VLOOKUP($C15,[1]!CENSO_2018[[Código2]:[Lugar de estudio - No declarado]],129,0)</f>
        <v>#REF!</v>
      </c>
      <c r="T15" s="63" t="e">
        <f>+VLOOKUP($C15,[1]!CENSO_2018[[Código2]:[Lugar de estudio - No declarado]],130,0)</f>
        <v>#REF!</v>
      </c>
    </row>
    <row r="16" spans="1:20" x14ac:dyDescent="0.3">
      <c r="A16" s="47" t="s">
        <v>6</v>
      </c>
      <c r="B16" s="48">
        <v>1</v>
      </c>
      <c r="C16" s="48">
        <v>115</v>
      </c>
      <c r="D16" s="48" t="s">
        <v>125</v>
      </c>
      <c r="E16" s="48" t="s">
        <v>6</v>
      </c>
      <c r="F16" t="s">
        <v>92</v>
      </c>
      <c r="G16" t="s">
        <v>93</v>
      </c>
      <c r="H16" t="s">
        <v>94</v>
      </c>
      <c r="I16" t="s">
        <v>95</v>
      </c>
      <c r="J16" s="49" t="s">
        <v>126</v>
      </c>
      <c r="K16" t="s">
        <v>125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50">
        <v>-90.606433660799993</v>
      </c>
      <c r="N16" s="50">
        <v>14.5409412184</v>
      </c>
      <c r="O16" t="s">
        <v>97</v>
      </c>
      <c r="P16" t="s">
        <v>98</v>
      </c>
      <c r="Q16" s="51">
        <v>8906.7465540899993</v>
      </c>
      <c r="R16" s="63" t="e">
        <f>+VLOOKUP(C16,[1]!CENSO_2018[[Código2]:[Lugar de estudio - No declarado]],128,0)</f>
        <v>#REF!</v>
      </c>
      <c r="S16" s="63" t="e">
        <f>+VLOOKUP($C16,[1]!CENSO_2018[[Código2]:[Lugar de estudio - No declarado]],129,0)</f>
        <v>#REF!</v>
      </c>
      <c r="T16" s="63" t="e">
        <f>+VLOOKUP($C16,[1]!CENSO_2018[[Código2]:[Lugar de estudio - No declarado]],130,0)</f>
        <v>#REF!</v>
      </c>
    </row>
    <row r="17" spans="1:20" x14ac:dyDescent="0.3">
      <c r="A17" s="47" t="s">
        <v>6</v>
      </c>
      <c r="B17" s="48">
        <v>1</v>
      </c>
      <c r="C17" s="48">
        <v>116</v>
      </c>
      <c r="D17" s="48" t="s">
        <v>127</v>
      </c>
      <c r="E17" s="48" t="s">
        <v>6</v>
      </c>
      <c r="F17" t="s">
        <v>92</v>
      </c>
      <c r="G17" t="s">
        <v>93</v>
      </c>
      <c r="H17" t="s">
        <v>94</v>
      </c>
      <c r="I17" t="s">
        <v>95</v>
      </c>
      <c r="J17" s="49" t="s">
        <v>128</v>
      </c>
      <c r="K17" t="s">
        <v>127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50">
        <v>-90.536998518700003</v>
      </c>
      <c r="N17" s="50">
        <v>14.3443841705</v>
      </c>
      <c r="O17" t="s">
        <v>97</v>
      </c>
      <c r="P17" t="s">
        <v>98</v>
      </c>
      <c r="Q17" s="51">
        <v>28001.550926600001</v>
      </c>
      <c r="R17" s="63" t="e">
        <f>+VLOOKUP(C17,[1]!CENSO_2018[[Código2]:[Lugar de estudio - No declarado]],128,0)</f>
        <v>#REF!</v>
      </c>
      <c r="S17" s="63" t="e">
        <f>+VLOOKUP($C17,[1]!CENSO_2018[[Código2]:[Lugar de estudio - No declarado]],129,0)</f>
        <v>#REF!</v>
      </c>
      <c r="T17" s="63" t="e">
        <f>+VLOOKUP($C17,[1]!CENSO_2018[[Código2]:[Lugar de estudio - No declarado]],130,0)</f>
        <v>#REF!</v>
      </c>
    </row>
    <row r="18" spans="1:20" x14ac:dyDescent="0.3">
      <c r="A18" s="47" t="s">
        <v>6</v>
      </c>
      <c r="B18" s="48">
        <v>1</v>
      </c>
      <c r="C18" s="48">
        <v>117</v>
      </c>
      <c r="D18" s="48" t="s">
        <v>129</v>
      </c>
      <c r="E18" s="48" t="s">
        <v>6</v>
      </c>
      <c r="F18" t="s">
        <v>92</v>
      </c>
      <c r="G18" t="s">
        <v>93</v>
      </c>
      <c r="H18" t="s">
        <v>94</v>
      </c>
      <c r="I18" t="s">
        <v>95</v>
      </c>
      <c r="J18" s="49" t="s">
        <v>130</v>
      </c>
      <c r="K18" t="s">
        <v>129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50">
        <v>-90.555495182800001</v>
      </c>
      <c r="N18" s="50">
        <v>14.5072227429</v>
      </c>
      <c r="O18" t="s">
        <v>97</v>
      </c>
      <c r="P18" t="s">
        <v>98</v>
      </c>
      <c r="Q18" s="51">
        <v>2379.4993783499999</v>
      </c>
      <c r="R18" s="63" t="e">
        <f>+VLOOKUP(C18,[1]!CENSO_2018[[Código2]:[Lugar de estudio - No declarado]],128,0)</f>
        <v>#REF!</v>
      </c>
      <c r="S18" s="63" t="e">
        <f>+VLOOKUP($C18,[1]!CENSO_2018[[Código2]:[Lugar de estudio - No declarado]],129,0)</f>
        <v>#REF!</v>
      </c>
      <c r="T18" s="63" t="e">
        <f>+VLOOKUP($C18,[1]!CENSO_2018[[Código2]:[Lugar de estudio - No declarado]],130,0)</f>
        <v>#REF!</v>
      </c>
    </row>
    <row r="19" spans="1:20" x14ac:dyDescent="0.3">
      <c r="A19" s="47" t="s">
        <v>6</v>
      </c>
      <c r="B19" s="48">
        <v>2</v>
      </c>
      <c r="C19" s="48">
        <v>201</v>
      </c>
      <c r="D19" s="48" t="s">
        <v>131</v>
      </c>
      <c r="E19" s="48" t="s">
        <v>4</v>
      </c>
      <c r="F19" t="s">
        <v>132</v>
      </c>
      <c r="G19" t="s">
        <v>133</v>
      </c>
      <c r="H19" t="s">
        <v>134</v>
      </c>
      <c r="I19" t="s">
        <v>135</v>
      </c>
      <c r="J19" s="49" t="s">
        <v>136</v>
      </c>
      <c r="K19" t="s">
        <v>131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50">
        <v>-90.063611696600006</v>
      </c>
      <c r="N19" s="50">
        <v>14.8513433239</v>
      </c>
      <c r="O19" t="s">
        <v>97</v>
      </c>
      <c r="P19" t="s">
        <v>98</v>
      </c>
      <c r="Q19" s="51">
        <v>21824.267021299998</v>
      </c>
      <c r="R19" s="63" t="e">
        <f>+VLOOKUP(C19,[1]!CENSO_2018[[Código2]:[Lugar de estudio - No declarado]],128,0)</f>
        <v>#REF!</v>
      </c>
      <c r="S19" s="63" t="e">
        <f>+VLOOKUP($C19,[1]!CENSO_2018[[Código2]:[Lugar de estudio - No declarado]],129,0)</f>
        <v>#REF!</v>
      </c>
      <c r="T19" s="63" t="e">
        <f>+VLOOKUP($C19,[1]!CENSO_2018[[Código2]:[Lugar de estudio - No declarado]],130,0)</f>
        <v>#REF!</v>
      </c>
    </row>
    <row r="20" spans="1:20" x14ac:dyDescent="0.3">
      <c r="A20" s="47" t="s">
        <v>6</v>
      </c>
      <c r="B20" s="48">
        <v>2</v>
      </c>
      <c r="C20" s="48">
        <v>202</v>
      </c>
      <c r="D20" s="48" t="s">
        <v>137</v>
      </c>
      <c r="E20" s="48" t="s">
        <v>4</v>
      </c>
      <c r="F20" t="s">
        <v>132</v>
      </c>
      <c r="G20" t="s">
        <v>133</v>
      </c>
      <c r="H20" t="s">
        <v>134</v>
      </c>
      <c r="I20" t="s">
        <v>135</v>
      </c>
      <c r="J20" s="49" t="s">
        <v>138</v>
      </c>
      <c r="K20" t="s">
        <v>137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50">
        <v>-90.161870287200003</v>
      </c>
      <c r="N20" s="50">
        <v>14.966039437299999</v>
      </c>
      <c r="O20" t="s">
        <v>97</v>
      </c>
      <c r="P20" t="s">
        <v>98</v>
      </c>
      <c r="Q20" s="51">
        <v>34785.157421900003</v>
      </c>
      <c r="R20" s="63" t="e">
        <f>+VLOOKUP(C20,[1]!CENSO_2018[[Código2]:[Lugar de estudio - No declarado]],128,0)</f>
        <v>#REF!</v>
      </c>
      <c r="S20" s="63" t="e">
        <f>+VLOOKUP($C20,[1]!CENSO_2018[[Código2]:[Lugar de estudio - No declarado]],129,0)</f>
        <v>#REF!</v>
      </c>
      <c r="T20" s="63" t="e">
        <f>+VLOOKUP($C20,[1]!CENSO_2018[[Código2]:[Lugar de estudio - No declarado]],130,0)</f>
        <v>#REF!</v>
      </c>
    </row>
    <row r="21" spans="1:20" x14ac:dyDescent="0.3">
      <c r="A21" s="47" t="s">
        <v>6</v>
      </c>
      <c r="B21" s="48">
        <v>2</v>
      </c>
      <c r="C21" s="48">
        <v>203</v>
      </c>
      <c r="D21" s="48" t="s">
        <v>139</v>
      </c>
      <c r="E21" s="48" t="s">
        <v>4</v>
      </c>
      <c r="F21" t="s">
        <v>132</v>
      </c>
      <c r="G21" t="s">
        <v>133</v>
      </c>
      <c r="H21" t="s">
        <v>134</v>
      </c>
      <c r="I21" t="s">
        <v>135</v>
      </c>
      <c r="J21" s="49" t="s">
        <v>140</v>
      </c>
      <c r="K21" t="s">
        <v>139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50">
        <v>-89.9860980885</v>
      </c>
      <c r="N21" s="50">
        <v>15.019334477899999</v>
      </c>
      <c r="O21" t="s">
        <v>97</v>
      </c>
      <c r="P21" t="s">
        <v>98</v>
      </c>
      <c r="Q21" s="51">
        <v>42659.213022999997</v>
      </c>
      <c r="R21" s="63" t="e">
        <f>+VLOOKUP(C21,[1]!CENSO_2018[[Código2]:[Lugar de estudio - No declarado]],128,0)</f>
        <v>#REF!</v>
      </c>
      <c r="S21" s="63" t="e">
        <f>+VLOOKUP($C21,[1]!CENSO_2018[[Código2]:[Lugar de estudio - No declarado]],129,0)</f>
        <v>#REF!</v>
      </c>
      <c r="T21" s="63" t="e">
        <f>+VLOOKUP($C21,[1]!CENSO_2018[[Código2]:[Lugar de estudio - No declarado]],130,0)</f>
        <v>#REF!</v>
      </c>
    </row>
    <row r="22" spans="1:20" x14ac:dyDescent="0.3">
      <c r="A22" s="47" t="s">
        <v>6</v>
      </c>
      <c r="B22" s="48">
        <v>2</v>
      </c>
      <c r="C22" s="48">
        <v>204</v>
      </c>
      <c r="D22" s="48" t="s">
        <v>141</v>
      </c>
      <c r="E22" s="48" t="s">
        <v>4</v>
      </c>
      <c r="F22" t="s">
        <v>132</v>
      </c>
      <c r="G22" t="s">
        <v>133</v>
      </c>
      <c r="H22" t="s">
        <v>134</v>
      </c>
      <c r="I22" t="s">
        <v>135</v>
      </c>
      <c r="J22" s="49" t="s">
        <v>142</v>
      </c>
      <c r="K22" t="s">
        <v>143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50">
        <v>-89.8931988187</v>
      </c>
      <c r="N22" s="50">
        <v>15.000052198100001</v>
      </c>
      <c r="O22" t="s">
        <v>144</v>
      </c>
      <c r="P22" t="s">
        <v>145</v>
      </c>
      <c r="Q22" s="51">
        <v>16487.0272124</v>
      </c>
      <c r="R22" s="63" t="e">
        <f>+VLOOKUP(C22,[1]!CENSO_2018[[Código2]:[Lugar de estudio - No declarado]],128,0)</f>
        <v>#REF!</v>
      </c>
      <c r="S22" s="63" t="e">
        <f>+VLOOKUP($C22,[1]!CENSO_2018[[Código2]:[Lugar de estudio - No declarado]],129,0)</f>
        <v>#REF!</v>
      </c>
      <c r="T22" s="63" t="e">
        <f>+VLOOKUP($C22,[1]!CENSO_2018[[Código2]:[Lugar de estudio - No declarado]],130,0)</f>
        <v>#REF!</v>
      </c>
    </row>
    <row r="23" spans="1:20" x14ac:dyDescent="0.3">
      <c r="A23" s="47" t="s">
        <v>6</v>
      </c>
      <c r="B23" s="48">
        <v>2</v>
      </c>
      <c r="C23" s="48">
        <v>205</v>
      </c>
      <c r="D23" s="48" t="s">
        <v>146</v>
      </c>
      <c r="E23" s="48" t="s">
        <v>4</v>
      </c>
      <c r="F23" t="s">
        <v>132</v>
      </c>
      <c r="G23" t="s">
        <v>133</v>
      </c>
      <c r="H23" t="s">
        <v>134</v>
      </c>
      <c r="I23" t="s">
        <v>135</v>
      </c>
      <c r="J23" s="49" t="s">
        <v>147</v>
      </c>
      <c r="K23" t="s">
        <v>146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50">
        <v>-89.916014347499996</v>
      </c>
      <c r="N23" s="50">
        <v>14.8884364004</v>
      </c>
      <c r="O23" t="s">
        <v>97</v>
      </c>
      <c r="P23" t="s">
        <v>98</v>
      </c>
      <c r="Q23" s="51">
        <v>11463.410430899999</v>
      </c>
      <c r="R23" s="63" t="e">
        <f>+VLOOKUP(C23,[1]!CENSO_2018[[Código2]:[Lugar de estudio - No declarado]],128,0)</f>
        <v>#REF!</v>
      </c>
      <c r="S23" s="63" t="e">
        <f>+VLOOKUP($C23,[1]!CENSO_2018[[Código2]:[Lugar de estudio - No declarado]],129,0)</f>
        <v>#REF!</v>
      </c>
      <c r="T23" s="63" t="e">
        <f>+VLOOKUP($C23,[1]!CENSO_2018[[Código2]:[Lugar de estudio - No declarado]],130,0)</f>
        <v>#REF!</v>
      </c>
    </row>
    <row r="24" spans="1:20" x14ac:dyDescent="0.3">
      <c r="A24" s="47" t="s">
        <v>6</v>
      </c>
      <c r="B24" s="48">
        <v>2</v>
      </c>
      <c r="C24" s="48">
        <v>206</v>
      </c>
      <c r="D24" s="48" t="s">
        <v>148</v>
      </c>
      <c r="E24" s="48" t="s">
        <v>4</v>
      </c>
      <c r="F24" t="s">
        <v>132</v>
      </c>
      <c r="G24" t="s">
        <v>133</v>
      </c>
      <c r="H24" t="s">
        <v>134</v>
      </c>
      <c r="I24" t="s">
        <v>135</v>
      </c>
      <c r="J24" s="49" t="s">
        <v>149</v>
      </c>
      <c r="K24" t="s">
        <v>148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50">
        <v>-90.257552023499997</v>
      </c>
      <c r="N24" s="50">
        <v>14.8376484482</v>
      </c>
      <c r="O24" t="s">
        <v>97</v>
      </c>
      <c r="P24" t="s">
        <v>98</v>
      </c>
      <c r="Q24" s="51">
        <v>27440.018229900001</v>
      </c>
      <c r="R24" s="63" t="e">
        <f>+VLOOKUP(C24,[1]!CENSO_2018[[Código2]:[Lugar de estudio - No declarado]],128,0)</f>
        <v>#REF!</v>
      </c>
      <c r="S24" s="63" t="e">
        <f>+VLOOKUP($C24,[1]!CENSO_2018[[Código2]:[Lugar de estudio - No declarado]],129,0)</f>
        <v>#REF!</v>
      </c>
      <c r="T24" s="63" t="e">
        <f>+VLOOKUP($C24,[1]!CENSO_2018[[Código2]:[Lugar de estudio - No declarado]],130,0)</f>
        <v>#REF!</v>
      </c>
    </row>
    <row r="25" spans="1:20" x14ac:dyDescent="0.3">
      <c r="A25" s="47" t="s">
        <v>6</v>
      </c>
      <c r="B25" s="48">
        <v>2</v>
      </c>
      <c r="C25" s="48">
        <v>207</v>
      </c>
      <c r="D25" s="48" t="s">
        <v>150</v>
      </c>
      <c r="E25" s="48" t="s">
        <v>4</v>
      </c>
      <c r="F25" t="s">
        <v>132</v>
      </c>
      <c r="G25" t="s">
        <v>133</v>
      </c>
      <c r="H25" t="s">
        <v>134</v>
      </c>
      <c r="I25" t="s">
        <v>135</v>
      </c>
      <c r="J25" s="49" t="s">
        <v>151</v>
      </c>
      <c r="K25" t="s">
        <v>150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50">
        <v>-90.0990198983</v>
      </c>
      <c r="N25" s="50">
        <v>14.754027105</v>
      </c>
      <c r="O25" t="s">
        <v>97</v>
      </c>
      <c r="P25" t="s">
        <v>98</v>
      </c>
      <c r="Q25" s="51">
        <v>14418.292099</v>
      </c>
      <c r="R25" s="63" t="e">
        <f>+VLOOKUP(C25,[1]!CENSO_2018[[Código2]:[Lugar de estudio - No declarado]],128,0)</f>
        <v>#REF!</v>
      </c>
      <c r="S25" s="63" t="e">
        <f>+VLOOKUP($C25,[1]!CENSO_2018[[Código2]:[Lugar de estudio - No declarado]],129,0)</f>
        <v>#REF!</v>
      </c>
      <c r="T25" s="63" t="e">
        <f>+VLOOKUP($C25,[1]!CENSO_2018[[Código2]:[Lugar de estudio - No declarado]],130,0)</f>
        <v>#REF!</v>
      </c>
    </row>
    <row r="26" spans="1:20" x14ac:dyDescent="0.3">
      <c r="A26" s="47" t="s">
        <v>6</v>
      </c>
      <c r="B26" s="48">
        <v>2</v>
      </c>
      <c r="C26" s="48">
        <v>208</v>
      </c>
      <c r="D26" s="48" t="s">
        <v>152</v>
      </c>
      <c r="E26" s="48" t="s">
        <v>4</v>
      </c>
      <c r="F26" t="s">
        <v>132</v>
      </c>
      <c r="G26" t="s">
        <v>133</v>
      </c>
      <c r="H26" t="s">
        <v>134</v>
      </c>
      <c r="I26" t="s">
        <v>135</v>
      </c>
      <c r="J26" s="49" t="s">
        <v>153</v>
      </c>
      <c r="K26" t="s">
        <v>152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50">
        <v>-90.274894080099997</v>
      </c>
      <c r="N26" s="50">
        <v>14.747300172099999</v>
      </c>
      <c r="O26" t="s">
        <v>97</v>
      </c>
      <c r="P26" t="s">
        <v>98</v>
      </c>
      <c r="Q26" s="51">
        <v>14751.026796</v>
      </c>
      <c r="R26" s="63" t="e">
        <f>+VLOOKUP(C26,[1]!CENSO_2018[[Código2]:[Lugar de estudio - No declarado]],128,0)</f>
        <v>#REF!</v>
      </c>
      <c r="S26" s="63" t="e">
        <f>+VLOOKUP($C26,[1]!CENSO_2018[[Código2]:[Lugar de estudio - No declarado]],129,0)</f>
        <v>#REF!</v>
      </c>
      <c r="T26" s="63" t="e">
        <f>+VLOOKUP($C26,[1]!CENSO_2018[[Código2]:[Lugar de estudio - No declarado]],130,0)</f>
        <v>#REF!</v>
      </c>
    </row>
    <row r="27" spans="1:20" x14ac:dyDescent="0.3">
      <c r="A27" s="47" t="s">
        <v>6</v>
      </c>
      <c r="B27" s="48">
        <v>3</v>
      </c>
      <c r="C27" s="48">
        <v>301</v>
      </c>
      <c r="D27" s="48" t="s">
        <v>154</v>
      </c>
      <c r="E27" s="48" t="s">
        <v>15</v>
      </c>
      <c r="F27" t="s">
        <v>155</v>
      </c>
      <c r="G27" t="s">
        <v>156</v>
      </c>
      <c r="H27" t="s">
        <v>94</v>
      </c>
      <c r="I27" t="s">
        <v>157</v>
      </c>
      <c r="J27" s="49" t="s">
        <v>158</v>
      </c>
      <c r="K27" t="s">
        <v>154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50">
        <v>-90.725413916400001</v>
      </c>
      <c r="N27" s="50">
        <v>14.545493512</v>
      </c>
      <c r="O27" t="s">
        <v>97</v>
      </c>
      <c r="P27" t="s">
        <v>98</v>
      </c>
      <c r="Q27" s="51">
        <v>6893.6251284299997</v>
      </c>
      <c r="R27" s="63" t="e">
        <f>+VLOOKUP(C27,[1]!CENSO_2018[[Código2]:[Lugar de estudio - No declarado]],128,0)</f>
        <v>#REF!</v>
      </c>
      <c r="S27" s="63" t="e">
        <f>+VLOOKUP($C27,[1]!CENSO_2018[[Código2]:[Lugar de estudio - No declarado]],129,0)</f>
        <v>#REF!</v>
      </c>
      <c r="T27" s="63" t="e">
        <f>+VLOOKUP($C27,[1]!CENSO_2018[[Código2]:[Lugar de estudio - No declarado]],130,0)</f>
        <v>#REF!</v>
      </c>
    </row>
    <row r="28" spans="1:20" x14ac:dyDescent="0.3">
      <c r="A28" s="47" t="s">
        <v>6</v>
      </c>
      <c r="B28" s="48">
        <v>3</v>
      </c>
      <c r="C28" s="48">
        <v>302</v>
      </c>
      <c r="D28" s="48" t="s">
        <v>159</v>
      </c>
      <c r="E28" s="48" t="s">
        <v>15</v>
      </c>
      <c r="F28" t="s">
        <v>155</v>
      </c>
      <c r="G28" t="s">
        <v>156</v>
      </c>
      <c r="H28" t="s">
        <v>94</v>
      </c>
      <c r="I28" t="s">
        <v>157</v>
      </c>
      <c r="J28" s="49" t="s">
        <v>160</v>
      </c>
      <c r="K28" t="s">
        <v>159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50">
        <v>-90.733908637499994</v>
      </c>
      <c r="N28" s="50">
        <v>14.588654093900001</v>
      </c>
      <c r="O28" t="s">
        <v>97</v>
      </c>
      <c r="P28" t="s">
        <v>98</v>
      </c>
      <c r="Q28" s="51">
        <v>995.81335098700004</v>
      </c>
      <c r="R28" s="63" t="e">
        <f>+VLOOKUP(C28,[1]!CENSO_2018[[Código2]:[Lugar de estudio - No declarado]],128,0)</f>
        <v>#REF!</v>
      </c>
      <c r="S28" s="63" t="e">
        <f>+VLOOKUP($C28,[1]!CENSO_2018[[Código2]:[Lugar de estudio - No declarado]],129,0)</f>
        <v>#REF!</v>
      </c>
      <c r="T28" s="63" t="e">
        <f>+VLOOKUP($C28,[1]!CENSO_2018[[Código2]:[Lugar de estudio - No declarado]],130,0)</f>
        <v>#REF!</v>
      </c>
    </row>
    <row r="29" spans="1:20" x14ac:dyDescent="0.3">
      <c r="A29" s="47" t="s">
        <v>6</v>
      </c>
      <c r="B29" s="48">
        <v>3</v>
      </c>
      <c r="C29" s="48">
        <v>303</v>
      </c>
      <c r="D29" s="48" t="s">
        <v>161</v>
      </c>
      <c r="E29" s="48" t="s">
        <v>15</v>
      </c>
      <c r="F29" t="s">
        <v>155</v>
      </c>
      <c r="G29" t="s">
        <v>156</v>
      </c>
      <c r="H29" t="s">
        <v>94</v>
      </c>
      <c r="I29" t="s">
        <v>157</v>
      </c>
      <c r="J29" s="49" t="s">
        <v>162</v>
      </c>
      <c r="K29" t="s">
        <v>161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50">
        <v>-90.7715045761</v>
      </c>
      <c r="N29" s="50">
        <v>14.598181290199999</v>
      </c>
      <c r="O29" t="s">
        <v>97</v>
      </c>
      <c r="P29" t="s">
        <v>98</v>
      </c>
      <c r="Q29" s="51">
        <v>3919.8660610799998</v>
      </c>
      <c r="R29" s="63" t="e">
        <f>+VLOOKUP(C29,[1]!CENSO_2018[[Código2]:[Lugar de estudio - No declarado]],128,0)</f>
        <v>#REF!</v>
      </c>
      <c r="S29" s="63" t="e">
        <f>+VLOOKUP($C29,[1]!CENSO_2018[[Código2]:[Lugar de estudio - No declarado]],129,0)</f>
        <v>#REF!</v>
      </c>
      <c r="T29" s="63" t="e">
        <f>+VLOOKUP($C29,[1]!CENSO_2018[[Código2]:[Lugar de estudio - No declarado]],130,0)</f>
        <v>#REF!</v>
      </c>
    </row>
    <row r="30" spans="1:20" x14ac:dyDescent="0.3">
      <c r="A30" s="47" t="s">
        <v>6</v>
      </c>
      <c r="B30" s="48">
        <v>3</v>
      </c>
      <c r="C30" s="48">
        <v>304</v>
      </c>
      <c r="D30" s="48" t="s">
        <v>163</v>
      </c>
      <c r="E30" s="48" t="s">
        <v>15</v>
      </c>
      <c r="F30" t="s">
        <v>155</v>
      </c>
      <c r="G30" t="s">
        <v>156</v>
      </c>
      <c r="H30" t="s">
        <v>94</v>
      </c>
      <c r="I30" t="s">
        <v>157</v>
      </c>
      <c r="J30" s="49" t="s">
        <v>164</v>
      </c>
      <c r="K30" t="s">
        <v>163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50">
        <v>-90.745491691400005</v>
      </c>
      <c r="N30" s="50">
        <v>14.6578934158</v>
      </c>
      <c r="O30" t="s">
        <v>97</v>
      </c>
      <c r="P30" t="s">
        <v>98</v>
      </c>
      <c r="Q30" s="51">
        <v>5055.4116713200001</v>
      </c>
      <c r="R30" s="63" t="e">
        <f>+VLOOKUP(C30,[1]!CENSO_2018[[Código2]:[Lugar de estudio - No declarado]],128,0)</f>
        <v>#REF!</v>
      </c>
      <c r="S30" s="63" t="e">
        <f>+VLOOKUP($C30,[1]!CENSO_2018[[Código2]:[Lugar de estudio - No declarado]],129,0)</f>
        <v>#REF!</v>
      </c>
      <c r="T30" s="63" t="e">
        <f>+VLOOKUP($C30,[1]!CENSO_2018[[Código2]:[Lugar de estudio - No declarado]],130,0)</f>
        <v>#REF!</v>
      </c>
    </row>
    <row r="31" spans="1:20" x14ac:dyDescent="0.3">
      <c r="A31" s="47" t="s">
        <v>6</v>
      </c>
      <c r="B31" s="48">
        <v>3</v>
      </c>
      <c r="C31" s="48">
        <v>305</v>
      </c>
      <c r="D31" s="48" t="s">
        <v>165</v>
      </c>
      <c r="E31" s="48" t="s">
        <v>15</v>
      </c>
      <c r="F31" t="s">
        <v>155</v>
      </c>
      <c r="G31" t="s">
        <v>156</v>
      </c>
      <c r="H31" t="s">
        <v>94</v>
      </c>
      <c r="I31" t="s">
        <v>157</v>
      </c>
      <c r="J31" s="49" t="s">
        <v>166</v>
      </c>
      <c r="K31" t="s">
        <v>165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50">
        <v>-90.701296122499997</v>
      </c>
      <c r="N31" s="50">
        <v>14.679251901200001</v>
      </c>
      <c r="O31" t="s">
        <v>97</v>
      </c>
      <c r="P31" t="s">
        <v>98</v>
      </c>
      <c r="Q31" s="51">
        <v>2478.32866418</v>
      </c>
      <c r="R31" s="63" t="e">
        <f>+VLOOKUP(C31,[1]!CENSO_2018[[Código2]:[Lugar de estudio - No declarado]],128,0)</f>
        <v>#REF!</v>
      </c>
      <c r="S31" s="63" t="e">
        <f>+VLOOKUP($C31,[1]!CENSO_2018[[Código2]:[Lugar de estudio - No declarado]],129,0)</f>
        <v>#REF!</v>
      </c>
      <c r="T31" s="63" t="e">
        <f>+VLOOKUP($C31,[1]!CENSO_2018[[Código2]:[Lugar de estudio - No declarado]],130,0)</f>
        <v>#REF!</v>
      </c>
    </row>
    <row r="32" spans="1:20" x14ac:dyDescent="0.3">
      <c r="A32" s="47" t="s">
        <v>6</v>
      </c>
      <c r="B32" s="48">
        <v>3</v>
      </c>
      <c r="C32" s="48">
        <v>306</v>
      </c>
      <c r="D32" s="48" t="s">
        <v>59</v>
      </c>
      <c r="E32" s="48" t="s">
        <v>15</v>
      </c>
      <c r="F32" t="s">
        <v>155</v>
      </c>
      <c r="G32" t="s">
        <v>156</v>
      </c>
      <c r="H32" t="s">
        <v>94</v>
      </c>
      <c r="I32" t="s">
        <v>157</v>
      </c>
      <c r="J32" s="49" t="s">
        <v>167</v>
      </c>
      <c r="K32" t="s">
        <v>59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50">
        <v>-90.681448557600007</v>
      </c>
      <c r="N32" s="50">
        <v>14.6410741098</v>
      </c>
      <c r="O32" t="s">
        <v>97</v>
      </c>
      <c r="P32" t="s">
        <v>98</v>
      </c>
      <c r="Q32" s="51">
        <v>4048.3254345</v>
      </c>
      <c r="R32" s="63" t="e">
        <f>+VLOOKUP(C32,[1]!CENSO_2018[[Código2]:[Lugar de estudio - No declarado]],128,0)</f>
        <v>#REF!</v>
      </c>
      <c r="S32" s="63" t="e">
        <f>+VLOOKUP($C32,[1]!CENSO_2018[[Código2]:[Lugar de estudio - No declarado]],129,0)</f>
        <v>#REF!</v>
      </c>
      <c r="T32" s="63" t="e">
        <f>+VLOOKUP($C32,[1]!CENSO_2018[[Código2]:[Lugar de estudio - No declarado]],130,0)</f>
        <v>#REF!</v>
      </c>
    </row>
    <row r="33" spans="1:20" x14ac:dyDescent="0.3">
      <c r="A33" s="47" t="s">
        <v>6</v>
      </c>
      <c r="B33" s="48">
        <v>3</v>
      </c>
      <c r="C33" s="48">
        <v>307</v>
      </c>
      <c r="D33" s="48" t="s">
        <v>168</v>
      </c>
      <c r="E33" s="48" t="s">
        <v>15</v>
      </c>
      <c r="F33" t="s">
        <v>155</v>
      </c>
      <c r="G33" t="s">
        <v>156</v>
      </c>
      <c r="H33" t="s">
        <v>94</v>
      </c>
      <c r="I33" t="s">
        <v>157</v>
      </c>
      <c r="J33" s="49" t="s">
        <v>169</v>
      </c>
      <c r="K33" t="s">
        <v>168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50">
        <v>-90.685769415300001</v>
      </c>
      <c r="N33" s="50">
        <v>14.60175989</v>
      </c>
      <c r="O33" t="s">
        <v>97</v>
      </c>
      <c r="P33" t="s">
        <v>98</v>
      </c>
      <c r="Q33" s="51">
        <v>835.53807221600005</v>
      </c>
      <c r="R33" s="63" t="e">
        <f>+VLOOKUP(C33,[1]!CENSO_2018[[Código2]:[Lugar de estudio - No declarado]],128,0)</f>
        <v>#REF!</v>
      </c>
      <c r="S33" s="63" t="e">
        <f>+VLOOKUP($C33,[1]!CENSO_2018[[Código2]:[Lugar de estudio - No declarado]],129,0)</f>
        <v>#REF!</v>
      </c>
      <c r="T33" s="63" t="e">
        <f>+VLOOKUP($C33,[1]!CENSO_2018[[Código2]:[Lugar de estudio - No declarado]],130,0)</f>
        <v>#REF!</v>
      </c>
    </row>
    <row r="34" spans="1:20" x14ac:dyDescent="0.3">
      <c r="A34" s="47" t="s">
        <v>6</v>
      </c>
      <c r="B34" s="48">
        <v>3</v>
      </c>
      <c r="C34" s="48">
        <v>308</v>
      </c>
      <c r="D34" s="48" t="s">
        <v>170</v>
      </c>
      <c r="E34" s="48" t="s">
        <v>15</v>
      </c>
      <c r="F34" t="s">
        <v>155</v>
      </c>
      <c r="G34" t="s">
        <v>156</v>
      </c>
      <c r="H34" t="s">
        <v>94</v>
      </c>
      <c r="I34" t="s">
        <v>157</v>
      </c>
      <c r="J34" s="49" t="s">
        <v>171</v>
      </c>
      <c r="K34" t="s">
        <v>170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50">
        <v>-90.648530511600001</v>
      </c>
      <c r="N34" s="50">
        <v>14.598056018899999</v>
      </c>
      <c r="O34" t="s">
        <v>97</v>
      </c>
      <c r="P34" t="s">
        <v>98</v>
      </c>
      <c r="Q34" s="51">
        <v>2328.9835340099999</v>
      </c>
      <c r="R34" s="63" t="e">
        <f>+VLOOKUP(C34,[1]!CENSO_2018[[Código2]:[Lugar de estudio - No declarado]],128,0)</f>
        <v>#REF!</v>
      </c>
      <c r="S34" s="63" t="e">
        <f>+VLOOKUP($C34,[1]!CENSO_2018[[Código2]:[Lugar de estudio - No declarado]],129,0)</f>
        <v>#REF!</v>
      </c>
      <c r="T34" s="63" t="e">
        <f>+VLOOKUP($C34,[1]!CENSO_2018[[Código2]:[Lugar de estudio - No declarado]],130,0)</f>
        <v>#REF!</v>
      </c>
    </row>
    <row r="35" spans="1:20" x14ac:dyDescent="0.3">
      <c r="A35" s="47" t="s">
        <v>6</v>
      </c>
      <c r="B35" s="48">
        <v>3</v>
      </c>
      <c r="C35" s="48">
        <v>309</v>
      </c>
      <c r="D35" s="48" t="s">
        <v>172</v>
      </c>
      <c r="E35" s="48" t="s">
        <v>15</v>
      </c>
      <c r="F35" t="s">
        <v>155</v>
      </c>
      <c r="G35" t="s">
        <v>156</v>
      </c>
      <c r="H35" t="s">
        <v>94</v>
      </c>
      <c r="I35" t="s">
        <v>157</v>
      </c>
      <c r="J35" s="49" t="s">
        <v>173</v>
      </c>
      <c r="K35" t="s">
        <v>172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50">
        <v>-90.675532388400001</v>
      </c>
      <c r="N35" s="50">
        <v>14.568430859199999</v>
      </c>
      <c r="O35" t="s">
        <v>97</v>
      </c>
      <c r="P35" t="s">
        <v>98</v>
      </c>
      <c r="Q35" s="51">
        <v>920.13852950299997</v>
      </c>
      <c r="R35" s="63" t="e">
        <f>+VLOOKUP(C35,[1]!CENSO_2018[[Código2]:[Lugar de estudio - No declarado]],128,0)</f>
        <v>#REF!</v>
      </c>
      <c r="S35" s="63" t="e">
        <f>+VLOOKUP($C35,[1]!CENSO_2018[[Código2]:[Lugar de estudio - No declarado]],129,0)</f>
        <v>#REF!</v>
      </c>
      <c r="T35" s="63" t="e">
        <f>+VLOOKUP($C35,[1]!CENSO_2018[[Código2]:[Lugar de estudio - No declarado]],130,0)</f>
        <v>#REF!</v>
      </c>
    </row>
    <row r="36" spans="1:20" x14ac:dyDescent="0.3">
      <c r="A36" s="47" t="s">
        <v>6</v>
      </c>
      <c r="B36" s="48">
        <v>3</v>
      </c>
      <c r="C36" s="48">
        <v>310</v>
      </c>
      <c r="D36" s="48" t="s">
        <v>174</v>
      </c>
      <c r="E36" s="48" t="s">
        <v>15</v>
      </c>
      <c r="F36" t="s">
        <v>155</v>
      </c>
      <c r="G36" t="s">
        <v>156</v>
      </c>
      <c r="H36" t="s">
        <v>94</v>
      </c>
      <c r="I36" t="s">
        <v>157</v>
      </c>
      <c r="J36" s="49" t="s">
        <v>175</v>
      </c>
      <c r="K36" t="s">
        <v>174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50">
        <v>-90.677485181899996</v>
      </c>
      <c r="N36" s="50">
        <v>14.543279779900001</v>
      </c>
      <c r="O36" t="s">
        <v>97</v>
      </c>
      <c r="P36" t="s">
        <v>98</v>
      </c>
      <c r="Q36" s="51">
        <v>1457.3446944499999</v>
      </c>
      <c r="R36" s="63" t="e">
        <f>+VLOOKUP(C36,[1]!CENSO_2018[[Código2]:[Lugar de estudio - No declarado]],128,0)</f>
        <v>#REF!</v>
      </c>
      <c r="S36" s="63" t="e">
        <f>+VLOOKUP($C36,[1]!CENSO_2018[[Código2]:[Lugar de estudio - No declarado]],129,0)</f>
        <v>#REF!</v>
      </c>
      <c r="T36" s="63" t="e">
        <f>+VLOOKUP($C36,[1]!CENSO_2018[[Código2]:[Lugar de estudio - No declarado]],130,0)</f>
        <v>#REF!</v>
      </c>
    </row>
    <row r="37" spans="1:20" x14ac:dyDescent="0.3">
      <c r="A37" s="47" t="s">
        <v>6</v>
      </c>
      <c r="B37" s="48">
        <v>3</v>
      </c>
      <c r="C37" s="48">
        <v>311</v>
      </c>
      <c r="D37" s="48" t="s">
        <v>176</v>
      </c>
      <c r="E37" s="48" t="s">
        <v>15</v>
      </c>
      <c r="F37" t="s">
        <v>155</v>
      </c>
      <c r="G37" t="s">
        <v>156</v>
      </c>
      <c r="H37" t="s">
        <v>94</v>
      </c>
      <c r="I37" t="s">
        <v>157</v>
      </c>
      <c r="J37" s="49" t="s">
        <v>177</v>
      </c>
      <c r="K37" t="s">
        <v>178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50">
        <v>-90.698941395700004</v>
      </c>
      <c r="N37" s="50">
        <v>14.4758580997</v>
      </c>
      <c r="O37" t="s">
        <v>97</v>
      </c>
      <c r="P37" t="s">
        <v>98</v>
      </c>
      <c r="Q37" s="51">
        <v>6084.3023133999995</v>
      </c>
      <c r="R37" s="63" t="e">
        <f>+VLOOKUP(C37,[1]!CENSO_2018[[Código2]:[Lugar de estudio - No declarado]],128,0)</f>
        <v>#REF!</v>
      </c>
      <c r="S37" s="63" t="e">
        <f>+VLOOKUP($C37,[1]!CENSO_2018[[Código2]:[Lugar de estudio - No declarado]],129,0)</f>
        <v>#REF!</v>
      </c>
      <c r="T37" s="63" t="e">
        <f>+VLOOKUP($C37,[1]!CENSO_2018[[Código2]:[Lugar de estudio - No declarado]],130,0)</f>
        <v>#REF!</v>
      </c>
    </row>
    <row r="38" spans="1:20" x14ac:dyDescent="0.3">
      <c r="A38" s="47" t="s">
        <v>6</v>
      </c>
      <c r="B38" s="48">
        <v>3</v>
      </c>
      <c r="C38" s="48">
        <v>312</v>
      </c>
      <c r="D38" s="48" t="s">
        <v>179</v>
      </c>
      <c r="E38" s="48" t="s">
        <v>15</v>
      </c>
      <c r="F38" t="s">
        <v>155</v>
      </c>
      <c r="G38" t="s">
        <v>156</v>
      </c>
      <c r="H38" t="s">
        <v>94</v>
      </c>
      <c r="I38" t="s">
        <v>157</v>
      </c>
      <c r="J38" s="49" t="s">
        <v>180</v>
      </c>
      <c r="K38" t="s">
        <v>179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50">
        <v>-90.773524817899997</v>
      </c>
      <c r="N38" s="50">
        <v>14.506387436400001</v>
      </c>
      <c r="O38" t="s">
        <v>97</v>
      </c>
      <c r="P38" t="s">
        <v>98</v>
      </c>
      <c r="Q38" s="51">
        <v>3574.75222506</v>
      </c>
      <c r="R38" s="63" t="e">
        <f>+VLOOKUP(C38,[1]!CENSO_2018[[Código2]:[Lugar de estudio - No declarado]],128,0)</f>
        <v>#REF!</v>
      </c>
      <c r="S38" s="63" t="e">
        <f>+VLOOKUP($C38,[1]!CENSO_2018[[Código2]:[Lugar de estudio - No declarado]],129,0)</f>
        <v>#REF!</v>
      </c>
      <c r="T38" s="63" t="e">
        <f>+VLOOKUP($C38,[1]!CENSO_2018[[Código2]:[Lugar de estudio - No declarado]],130,0)</f>
        <v>#REF!</v>
      </c>
    </row>
    <row r="39" spans="1:20" x14ac:dyDescent="0.3">
      <c r="A39" s="47" t="s">
        <v>6</v>
      </c>
      <c r="B39" s="48">
        <v>3</v>
      </c>
      <c r="C39" s="48">
        <v>313</v>
      </c>
      <c r="D39" s="48" t="s">
        <v>181</v>
      </c>
      <c r="E39" s="48" t="s">
        <v>15</v>
      </c>
      <c r="F39" t="s">
        <v>155</v>
      </c>
      <c r="G39" t="s">
        <v>156</v>
      </c>
      <c r="H39" t="s">
        <v>94</v>
      </c>
      <c r="I39" t="s">
        <v>157</v>
      </c>
      <c r="J39" s="49" t="s">
        <v>182</v>
      </c>
      <c r="K39" t="s">
        <v>183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50">
        <v>-90.832397644400004</v>
      </c>
      <c r="N39" s="50">
        <v>14.5277868544</v>
      </c>
      <c r="O39" t="s">
        <v>97</v>
      </c>
      <c r="P39" t="s">
        <v>98</v>
      </c>
      <c r="Q39" s="51">
        <v>4478.0550607699997</v>
      </c>
      <c r="R39" s="63" t="e">
        <f>+VLOOKUP(C39,[1]!CENSO_2018[[Código2]:[Lugar de estudio - No declarado]],128,0)</f>
        <v>#REF!</v>
      </c>
      <c r="S39" s="63" t="e">
        <f>+VLOOKUP($C39,[1]!CENSO_2018[[Código2]:[Lugar de estudio - No declarado]],129,0)</f>
        <v>#REF!</v>
      </c>
      <c r="T39" s="63" t="e">
        <f>+VLOOKUP($C39,[1]!CENSO_2018[[Código2]:[Lugar de estudio - No declarado]],130,0)</f>
        <v>#REF!</v>
      </c>
    </row>
    <row r="40" spans="1:20" x14ac:dyDescent="0.3">
      <c r="A40" s="47" t="s">
        <v>6</v>
      </c>
      <c r="B40" s="48">
        <v>3</v>
      </c>
      <c r="C40" s="48">
        <v>314</v>
      </c>
      <c r="D40" s="48" t="s">
        <v>184</v>
      </c>
      <c r="E40" s="48" t="s">
        <v>15</v>
      </c>
      <c r="F40" t="s">
        <v>155</v>
      </c>
      <c r="G40" t="s">
        <v>156</v>
      </c>
      <c r="H40" t="s">
        <v>94</v>
      </c>
      <c r="I40" t="s">
        <v>157</v>
      </c>
      <c r="J40" s="49" t="s">
        <v>185</v>
      </c>
      <c r="K40" t="s">
        <v>184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50">
        <v>-90.819677082799998</v>
      </c>
      <c r="N40" s="50">
        <v>14.4595249286</v>
      </c>
      <c r="O40" t="s">
        <v>97</v>
      </c>
      <c r="P40" t="s">
        <v>98</v>
      </c>
      <c r="Q40" s="51">
        <v>9014.9646665</v>
      </c>
      <c r="R40" s="63" t="e">
        <f>+VLOOKUP(C40,[1]!CENSO_2018[[Código2]:[Lugar de estudio - No declarado]],128,0)</f>
        <v>#REF!</v>
      </c>
      <c r="S40" s="63" t="e">
        <f>+VLOOKUP($C40,[1]!CENSO_2018[[Código2]:[Lugar de estudio - No declarado]],129,0)</f>
        <v>#REF!</v>
      </c>
      <c r="T40" s="63" t="e">
        <f>+VLOOKUP($C40,[1]!CENSO_2018[[Código2]:[Lugar de estudio - No declarado]],130,0)</f>
        <v>#REF!</v>
      </c>
    </row>
    <row r="41" spans="1:20" x14ac:dyDescent="0.3">
      <c r="A41" s="47" t="s">
        <v>6</v>
      </c>
      <c r="B41" s="48">
        <v>3</v>
      </c>
      <c r="C41" s="48">
        <v>315</v>
      </c>
      <c r="D41" s="48" t="s">
        <v>186</v>
      </c>
      <c r="E41" s="48" t="s">
        <v>15</v>
      </c>
      <c r="F41" t="s">
        <v>155</v>
      </c>
      <c r="G41" t="s">
        <v>156</v>
      </c>
      <c r="H41" t="s">
        <v>94</v>
      </c>
      <c r="I41" t="s">
        <v>157</v>
      </c>
      <c r="J41" s="49" t="s">
        <v>187</v>
      </c>
      <c r="K41" t="s">
        <v>186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50">
        <v>-90.777339324600007</v>
      </c>
      <c r="N41" s="50">
        <v>14.5477295561</v>
      </c>
      <c r="O41" t="s">
        <v>97</v>
      </c>
      <c r="P41" t="s">
        <v>98</v>
      </c>
      <c r="Q41" s="51">
        <v>515.14311120000002</v>
      </c>
      <c r="R41" s="63" t="e">
        <f>+VLOOKUP(C41,[1]!CENSO_2018[[Código2]:[Lugar de estudio - No declarado]],128,0)</f>
        <v>#REF!</v>
      </c>
      <c r="S41" s="63" t="e">
        <f>+VLOOKUP($C41,[1]!CENSO_2018[[Código2]:[Lugar de estudio - No declarado]],129,0)</f>
        <v>#REF!</v>
      </c>
      <c r="T41" s="63" t="e">
        <f>+VLOOKUP($C41,[1]!CENSO_2018[[Código2]:[Lugar de estudio - No declarado]],130,0)</f>
        <v>#REF!</v>
      </c>
    </row>
    <row r="42" spans="1:20" x14ac:dyDescent="0.3">
      <c r="A42" s="47" t="s">
        <v>6</v>
      </c>
      <c r="B42" s="48">
        <v>3</v>
      </c>
      <c r="C42" s="48">
        <v>316</v>
      </c>
      <c r="D42" s="48" t="s">
        <v>188</v>
      </c>
      <c r="E42" s="48" t="s">
        <v>15</v>
      </c>
      <c r="F42" t="s">
        <v>155</v>
      </c>
      <c r="G42" t="s">
        <v>156</v>
      </c>
      <c r="H42" t="s">
        <v>94</v>
      </c>
      <c r="I42" t="s">
        <v>157</v>
      </c>
      <c r="J42" s="49" t="s">
        <v>189</v>
      </c>
      <c r="K42" t="s">
        <v>188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50">
        <v>-90.806204170699999</v>
      </c>
      <c r="N42" s="50">
        <v>14.555370702999999</v>
      </c>
      <c r="O42" t="s">
        <v>97</v>
      </c>
      <c r="P42" t="s">
        <v>98</v>
      </c>
      <c r="Q42" s="51">
        <v>1055.1664356199999</v>
      </c>
      <c r="R42" s="63" t="e">
        <f>+VLOOKUP(C42,[1]!CENSO_2018[[Código2]:[Lugar de estudio - No declarado]],128,0)</f>
        <v>#REF!</v>
      </c>
      <c r="S42" s="63" t="e">
        <f>+VLOOKUP($C42,[1]!CENSO_2018[[Código2]:[Lugar de estudio - No declarado]],129,0)</f>
        <v>#REF!</v>
      </c>
      <c r="T42" s="63" t="e">
        <f>+VLOOKUP($C42,[1]!CENSO_2018[[Código2]:[Lugar de estudio - No declarado]],130,0)</f>
        <v>#REF!</v>
      </c>
    </row>
    <row r="43" spans="1:20" x14ac:dyDescent="0.3">
      <c r="A43" s="47" t="s">
        <v>6</v>
      </c>
      <c r="B43" s="48">
        <v>4</v>
      </c>
      <c r="C43" s="48">
        <v>401</v>
      </c>
      <c r="D43" s="48" t="s">
        <v>2</v>
      </c>
      <c r="E43" s="48" t="s">
        <v>2</v>
      </c>
      <c r="F43" t="s">
        <v>155</v>
      </c>
      <c r="G43" t="s">
        <v>156</v>
      </c>
      <c r="H43" t="s">
        <v>94</v>
      </c>
      <c r="I43" t="s">
        <v>190</v>
      </c>
      <c r="J43" s="49" t="s">
        <v>191</v>
      </c>
      <c r="K43" t="s">
        <v>2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50">
        <v>-90.841002599000007</v>
      </c>
      <c r="N43" s="50">
        <v>14.677881150499999</v>
      </c>
      <c r="O43" t="s">
        <v>192</v>
      </c>
      <c r="P43" t="s">
        <v>193</v>
      </c>
      <c r="Q43" s="51">
        <v>4909.1948659999998</v>
      </c>
      <c r="R43" s="63" t="e">
        <f>+VLOOKUP(C43,[1]!CENSO_2018[[Código2]:[Lugar de estudio - No declarado]],128,0)</f>
        <v>#REF!</v>
      </c>
      <c r="S43" s="63" t="e">
        <f>+VLOOKUP($C43,[1]!CENSO_2018[[Código2]:[Lugar de estudio - No declarado]],129,0)</f>
        <v>#REF!</v>
      </c>
      <c r="T43" s="63" t="e">
        <f>+VLOOKUP($C43,[1]!CENSO_2018[[Código2]:[Lugar de estudio - No declarado]],130,0)</f>
        <v>#REF!</v>
      </c>
    </row>
    <row r="44" spans="1:20" x14ac:dyDescent="0.3">
      <c r="A44" s="47" t="s">
        <v>6</v>
      </c>
      <c r="B44" s="48">
        <v>4</v>
      </c>
      <c r="C44" s="48">
        <v>402</v>
      </c>
      <c r="D44" s="48" t="s">
        <v>194</v>
      </c>
      <c r="E44" s="48" t="s">
        <v>2</v>
      </c>
      <c r="F44" t="s">
        <v>155</v>
      </c>
      <c r="G44" t="s">
        <v>156</v>
      </c>
      <c r="H44" t="s">
        <v>94</v>
      </c>
      <c r="I44" t="s">
        <v>190</v>
      </c>
      <c r="J44" s="49" t="s">
        <v>195</v>
      </c>
      <c r="K44" t="s">
        <v>194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50">
        <v>-90.908313864899995</v>
      </c>
      <c r="N44" s="50">
        <v>14.8568647508</v>
      </c>
      <c r="O44" t="s">
        <v>192</v>
      </c>
      <c r="P44" t="s">
        <v>193</v>
      </c>
      <c r="Q44" s="51">
        <v>9658.9118313199997</v>
      </c>
      <c r="R44" s="63" t="e">
        <f>+VLOOKUP(C44,[1]!CENSO_2018[[Código2]:[Lugar de estudio - No declarado]],128,0)</f>
        <v>#REF!</v>
      </c>
      <c r="S44" s="63" t="e">
        <f>+VLOOKUP($C44,[1]!CENSO_2018[[Código2]:[Lugar de estudio - No declarado]],129,0)</f>
        <v>#REF!</v>
      </c>
      <c r="T44" s="63" t="e">
        <f>+VLOOKUP($C44,[1]!CENSO_2018[[Código2]:[Lugar de estudio - No declarado]],130,0)</f>
        <v>#REF!</v>
      </c>
    </row>
    <row r="45" spans="1:20" x14ac:dyDescent="0.3">
      <c r="A45" s="47" t="s">
        <v>6</v>
      </c>
      <c r="B45" s="48">
        <v>4</v>
      </c>
      <c r="C45" s="48">
        <v>403</v>
      </c>
      <c r="D45" s="48" t="s">
        <v>196</v>
      </c>
      <c r="E45" s="48" t="s">
        <v>2</v>
      </c>
      <c r="F45" t="s">
        <v>155</v>
      </c>
      <c r="G45" t="s">
        <v>156</v>
      </c>
      <c r="H45" t="s">
        <v>94</v>
      </c>
      <c r="I45" t="s">
        <v>190</v>
      </c>
      <c r="J45" s="49" t="s">
        <v>197</v>
      </c>
      <c r="K45" t="s">
        <v>196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50">
        <v>-90.781649912500001</v>
      </c>
      <c r="N45" s="50">
        <v>14.840467069100001</v>
      </c>
      <c r="O45" t="s">
        <v>192</v>
      </c>
      <c r="P45" t="s">
        <v>193</v>
      </c>
      <c r="Q45" s="51">
        <v>41012.589795100001</v>
      </c>
      <c r="R45" s="63" t="e">
        <f>+VLOOKUP(C45,[1]!CENSO_2018[[Código2]:[Lugar de estudio - No declarado]],128,0)</f>
        <v>#REF!</v>
      </c>
      <c r="S45" s="63" t="e">
        <f>+VLOOKUP($C45,[1]!CENSO_2018[[Código2]:[Lugar de estudio - No declarado]],129,0)</f>
        <v>#REF!</v>
      </c>
      <c r="T45" s="63" t="e">
        <f>+VLOOKUP($C45,[1]!CENSO_2018[[Código2]:[Lugar de estudio - No declarado]],130,0)</f>
        <v>#REF!</v>
      </c>
    </row>
    <row r="46" spans="1:20" x14ac:dyDescent="0.3">
      <c r="A46" s="47" t="s">
        <v>6</v>
      </c>
      <c r="B46" s="48">
        <v>4</v>
      </c>
      <c r="C46" s="48">
        <v>404</v>
      </c>
      <c r="D46" s="48" t="s">
        <v>198</v>
      </c>
      <c r="E46" s="48" t="s">
        <v>2</v>
      </c>
      <c r="F46" t="s">
        <v>155</v>
      </c>
      <c r="G46" t="s">
        <v>156</v>
      </c>
      <c r="H46" t="s">
        <v>94</v>
      </c>
      <c r="I46" t="s">
        <v>190</v>
      </c>
      <c r="J46" s="49" t="s">
        <v>199</v>
      </c>
      <c r="K46" t="s">
        <v>198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50">
        <v>-90.898675022299997</v>
      </c>
      <c r="N46" s="50">
        <v>14.7491021643</v>
      </c>
      <c r="O46" t="s">
        <v>192</v>
      </c>
      <c r="P46" t="s">
        <v>193</v>
      </c>
      <c r="Q46" s="51">
        <v>8575.3995659899992</v>
      </c>
      <c r="R46" s="63" t="e">
        <f>+VLOOKUP(C46,[1]!CENSO_2018[[Código2]:[Lugar de estudio - No declarado]],128,0)</f>
        <v>#REF!</v>
      </c>
      <c r="S46" s="63" t="e">
        <f>+VLOOKUP($C46,[1]!CENSO_2018[[Código2]:[Lugar de estudio - No declarado]],129,0)</f>
        <v>#REF!</v>
      </c>
      <c r="T46" s="63" t="e">
        <f>+VLOOKUP($C46,[1]!CENSO_2018[[Código2]:[Lugar de estudio - No declarado]],130,0)</f>
        <v>#REF!</v>
      </c>
    </row>
    <row r="47" spans="1:20" x14ac:dyDescent="0.3">
      <c r="A47" s="47" t="s">
        <v>6</v>
      </c>
      <c r="B47" s="48">
        <v>4</v>
      </c>
      <c r="C47" s="48">
        <v>405</v>
      </c>
      <c r="D47" s="48" t="s">
        <v>200</v>
      </c>
      <c r="E47" s="48" t="s">
        <v>2</v>
      </c>
      <c r="F47" t="s">
        <v>155</v>
      </c>
      <c r="G47" t="s">
        <v>156</v>
      </c>
      <c r="H47" t="s">
        <v>94</v>
      </c>
      <c r="I47" t="s">
        <v>190</v>
      </c>
      <c r="J47" s="49" t="s">
        <v>201</v>
      </c>
      <c r="K47" t="s">
        <v>200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50">
        <v>-90.958206420899998</v>
      </c>
      <c r="N47" s="50">
        <v>14.820547339799999</v>
      </c>
      <c r="O47" t="s">
        <v>192</v>
      </c>
      <c r="P47" t="s">
        <v>193</v>
      </c>
      <c r="Q47" s="51">
        <v>4614.3985591800001</v>
      </c>
      <c r="R47" s="63" t="e">
        <f>+VLOOKUP(C47,[1]!CENSO_2018[[Código2]:[Lugar de estudio - No declarado]],128,0)</f>
        <v>#REF!</v>
      </c>
      <c r="S47" s="63" t="e">
        <f>+VLOOKUP($C47,[1]!CENSO_2018[[Código2]:[Lugar de estudio - No declarado]],129,0)</f>
        <v>#REF!</v>
      </c>
      <c r="T47" s="63" t="e">
        <f>+VLOOKUP($C47,[1]!CENSO_2018[[Código2]:[Lugar de estudio - No declarado]],130,0)</f>
        <v>#REF!</v>
      </c>
    </row>
    <row r="48" spans="1:20" x14ac:dyDescent="0.3">
      <c r="A48" s="47" t="s">
        <v>6</v>
      </c>
      <c r="B48" s="48">
        <v>4</v>
      </c>
      <c r="C48" s="48">
        <v>406</v>
      </c>
      <c r="D48" s="48" t="s">
        <v>202</v>
      </c>
      <c r="E48" s="48" t="s">
        <v>2</v>
      </c>
      <c r="F48" t="s">
        <v>155</v>
      </c>
      <c r="G48" t="s">
        <v>156</v>
      </c>
      <c r="H48" t="s">
        <v>94</v>
      </c>
      <c r="I48" t="s">
        <v>190</v>
      </c>
      <c r="J48" s="49" t="s">
        <v>203</v>
      </c>
      <c r="K48" t="s">
        <v>202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50">
        <v>-91.047767498900001</v>
      </c>
      <c r="N48" s="50">
        <v>14.7631750178</v>
      </c>
      <c r="O48" t="s">
        <v>192</v>
      </c>
      <c r="P48" t="s">
        <v>193</v>
      </c>
      <c r="Q48" s="51">
        <v>24790.581411200001</v>
      </c>
      <c r="R48" s="63" t="e">
        <f>+VLOOKUP(C48,[1]!CENSO_2018[[Código2]:[Lugar de estudio - No declarado]],128,0)</f>
        <v>#REF!</v>
      </c>
      <c r="S48" s="63" t="e">
        <f>+VLOOKUP($C48,[1]!CENSO_2018[[Código2]:[Lugar de estudio - No declarado]],129,0)</f>
        <v>#REF!</v>
      </c>
      <c r="T48" s="63" t="e">
        <f>+VLOOKUP($C48,[1]!CENSO_2018[[Código2]:[Lugar de estudio - No declarado]],130,0)</f>
        <v>#REF!</v>
      </c>
    </row>
    <row r="49" spans="1:20" x14ac:dyDescent="0.3">
      <c r="A49" s="47" t="s">
        <v>6</v>
      </c>
      <c r="B49" s="48">
        <v>4</v>
      </c>
      <c r="C49" s="48">
        <v>407</v>
      </c>
      <c r="D49" s="48" t="s">
        <v>45</v>
      </c>
      <c r="E49" s="48" t="s">
        <v>2</v>
      </c>
      <c r="F49" t="s">
        <v>155</v>
      </c>
      <c r="G49" t="s">
        <v>156</v>
      </c>
      <c r="H49" t="s">
        <v>94</v>
      </c>
      <c r="I49" t="s">
        <v>190</v>
      </c>
      <c r="J49" s="49" t="s">
        <v>204</v>
      </c>
      <c r="K49" t="s">
        <v>205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50">
        <v>-91.034379542799996</v>
      </c>
      <c r="N49" s="50">
        <v>14.6470588481</v>
      </c>
      <c r="O49" t="s">
        <v>192</v>
      </c>
      <c r="P49" t="s">
        <v>193</v>
      </c>
      <c r="Q49" s="51">
        <v>18419.0398785</v>
      </c>
      <c r="R49" s="63" t="e">
        <f>+VLOOKUP(C49,[1]!CENSO_2018[[Código2]:[Lugar de estudio - No declarado]],128,0)</f>
        <v>#REF!</v>
      </c>
      <c r="S49" s="63" t="e">
        <f>+VLOOKUP($C49,[1]!CENSO_2018[[Código2]:[Lugar de estudio - No declarado]],129,0)</f>
        <v>#REF!</v>
      </c>
      <c r="T49" s="63" t="e">
        <f>+VLOOKUP($C49,[1]!CENSO_2018[[Código2]:[Lugar de estudio - No declarado]],130,0)</f>
        <v>#REF!</v>
      </c>
    </row>
    <row r="50" spans="1:20" x14ac:dyDescent="0.3">
      <c r="A50" s="47" t="s">
        <v>6</v>
      </c>
      <c r="B50" s="48">
        <v>4</v>
      </c>
      <c r="C50" s="48">
        <v>408</v>
      </c>
      <c r="D50" s="48" t="s">
        <v>206</v>
      </c>
      <c r="E50" s="48" t="s">
        <v>2</v>
      </c>
      <c r="F50" t="s">
        <v>155</v>
      </c>
      <c r="G50" t="s">
        <v>156</v>
      </c>
      <c r="H50" t="s">
        <v>94</v>
      </c>
      <c r="I50" t="s">
        <v>190</v>
      </c>
      <c r="J50" s="49" t="s">
        <v>207</v>
      </c>
      <c r="K50" t="s">
        <v>206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50">
        <v>-91.074912316699994</v>
      </c>
      <c r="N50" s="50">
        <v>14.533905026299999</v>
      </c>
      <c r="O50" t="s">
        <v>97</v>
      </c>
      <c r="P50" t="s">
        <v>98</v>
      </c>
      <c r="Q50" s="51">
        <v>12950.8730519</v>
      </c>
      <c r="R50" s="63" t="e">
        <f>+VLOOKUP(C50,[1]!CENSO_2018[[Código2]:[Lugar de estudio - No declarado]],128,0)</f>
        <v>#REF!</v>
      </c>
      <c r="S50" s="63" t="e">
        <f>+VLOOKUP($C50,[1]!CENSO_2018[[Código2]:[Lugar de estudio - No declarado]],129,0)</f>
        <v>#REF!</v>
      </c>
      <c r="T50" s="63" t="e">
        <f>+VLOOKUP($C50,[1]!CENSO_2018[[Código2]:[Lugar de estudio - No declarado]],130,0)</f>
        <v>#REF!</v>
      </c>
    </row>
    <row r="51" spans="1:20" x14ac:dyDescent="0.3">
      <c r="A51" s="47" t="s">
        <v>6</v>
      </c>
      <c r="B51" s="48">
        <v>4</v>
      </c>
      <c r="C51" s="48">
        <v>409</v>
      </c>
      <c r="D51" s="48" t="s">
        <v>208</v>
      </c>
      <c r="E51" s="48" t="s">
        <v>2</v>
      </c>
      <c r="F51" t="s">
        <v>155</v>
      </c>
      <c r="G51" t="s">
        <v>156</v>
      </c>
      <c r="H51" t="s">
        <v>94</v>
      </c>
      <c r="I51" t="s">
        <v>190</v>
      </c>
      <c r="J51" s="49" t="s">
        <v>209</v>
      </c>
      <c r="K51" t="s">
        <v>208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50">
        <v>-90.941403919699994</v>
      </c>
      <c r="N51" s="50">
        <v>14.6368307157</v>
      </c>
      <c r="O51" t="s">
        <v>192</v>
      </c>
      <c r="P51" t="s">
        <v>193</v>
      </c>
      <c r="Q51" s="51">
        <v>6474.3773917899998</v>
      </c>
      <c r="R51" s="63" t="e">
        <f>+VLOOKUP(C51,[1]!CENSO_2018[[Código2]:[Lugar de estudio - No declarado]],128,0)</f>
        <v>#REF!</v>
      </c>
      <c r="S51" s="63" t="e">
        <f>+VLOOKUP($C51,[1]!CENSO_2018[[Código2]:[Lugar de estudio - No declarado]],129,0)</f>
        <v>#REF!</v>
      </c>
      <c r="T51" s="63" t="e">
        <f>+VLOOKUP($C51,[1]!CENSO_2018[[Código2]:[Lugar de estudio - No declarado]],130,0)</f>
        <v>#REF!</v>
      </c>
    </row>
    <row r="52" spans="1:20" x14ac:dyDescent="0.3">
      <c r="A52" s="47" t="s">
        <v>6</v>
      </c>
      <c r="B52" s="48">
        <v>4</v>
      </c>
      <c r="C52" s="48">
        <v>410</v>
      </c>
      <c r="D52" s="48" t="s">
        <v>210</v>
      </c>
      <c r="E52" s="48" t="s">
        <v>2</v>
      </c>
      <c r="F52" t="s">
        <v>155</v>
      </c>
      <c r="G52" t="s">
        <v>156</v>
      </c>
      <c r="H52" t="s">
        <v>94</v>
      </c>
      <c r="I52" t="s">
        <v>190</v>
      </c>
      <c r="J52" s="49" t="s">
        <v>211</v>
      </c>
      <c r="K52" t="s">
        <v>210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50">
        <v>-90.933578635900005</v>
      </c>
      <c r="N52" s="50">
        <v>14.6955386736</v>
      </c>
      <c r="O52" t="s">
        <v>192</v>
      </c>
      <c r="P52" t="s">
        <v>193</v>
      </c>
      <c r="Q52" s="51">
        <v>1981.3518310699999</v>
      </c>
      <c r="R52" s="63" t="e">
        <f>+VLOOKUP(C52,[1]!CENSO_2018[[Código2]:[Lugar de estudio - No declarado]],128,0)</f>
        <v>#REF!</v>
      </c>
      <c r="S52" s="63" t="e">
        <f>+VLOOKUP($C52,[1]!CENSO_2018[[Código2]:[Lugar de estudio - No declarado]],129,0)</f>
        <v>#REF!</v>
      </c>
      <c r="T52" s="63" t="e">
        <f>+VLOOKUP($C52,[1]!CENSO_2018[[Código2]:[Lugar de estudio - No declarado]],130,0)</f>
        <v>#REF!</v>
      </c>
    </row>
    <row r="53" spans="1:20" x14ac:dyDescent="0.3">
      <c r="A53" s="47" t="s">
        <v>6</v>
      </c>
      <c r="B53" s="48">
        <v>4</v>
      </c>
      <c r="C53" s="48">
        <v>411</v>
      </c>
      <c r="D53" s="48" t="s">
        <v>212</v>
      </c>
      <c r="E53" s="48" t="s">
        <v>2</v>
      </c>
      <c r="F53" t="s">
        <v>155</v>
      </c>
      <c r="G53" t="s">
        <v>156</v>
      </c>
      <c r="H53" t="s">
        <v>94</v>
      </c>
      <c r="I53" t="s">
        <v>190</v>
      </c>
      <c r="J53" s="49" t="s">
        <v>213</v>
      </c>
      <c r="K53" t="s">
        <v>212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50">
        <v>-90.9563101002</v>
      </c>
      <c r="N53" s="50">
        <v>14.547830466200001</v>
      </c>
      <c r="O53" t="s">
        <v>192</v>
      </c>
      <c r="P53" t="s">
        <v>193</v>
      </c>
      <c r="Q53" s="51">
        <v>13098.3293345</v>
      </c>
      <c r="R53" s="63" t="e">
        <f>+VLOOKUP(C53,[1]!CENSO_2018[[Código2]:[Lugar de estudio - No declarado]],128,0)</f>
        <v>#REF!</v>
      </c>
      <c r="S53" s="63" t="e">
        <f>+VLOOKUP($C53,[1]!CENSO_2018[[Código2]:[Lugar de estudio - No declarado]],129,0)</f>
        <v>#REF!</v>
      </c>
      <c r="T53" s="63" t="e">
        <f>+VLOOKUP($C53,[1]!CENSO_2018[[Código2]:[Lugar de estudio - No declarado]],130,0)</f>
        <v>#REF!</v>
      </c>
    </row>
    <row r="54" spans="1:20" x14ac:dyDescent="0.3">
      <c r="A54" s="47" t="s">
        <v>6</v>
      </c>
      <c r="B54" s="48">
        <v>4</v>
      </c>
      <c r="C54" s="48">
        <v>412</v>
      </c>
      <c r="D54" s="48" t="s">
        <v>214</v>
      </c>
      <c r="E54" s="48" t="s">
        <v>2</v>
      </c>
      <c r="F54" t="s">
        <v>155</v>
      </c>
      <c r="G54" t="s">
        <v>156</v>
      </c>
      <c r="H54" t="s">
        <v>94</v>
      </c>
      <c r="I54" t="s">
        <v>190</v>
      </c>
      <c r="J54" s="49" t="s">
        <v>215</v>
      </c>
      <c r="K54" t="s">
        <v>214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50">
        <v>-90.985354447000006</v>
      </c>
      <c r="N54" s="50">
        <v>14.4638373035</v>
      </c>
      <c r="O54" t="s">
        <v>97</v>
      </c>
      <c r="P54" t="s">
        <v>98</v>
      </c>
      <c r="Q54" s="51">
        <v>20547.5410108</v>
      </c>
      <c r="R54" s="63" t="e">
        <f>+VLOOKUP(C54,[1]!CENSO_2018[[Código2]:[Lugar de estudio - No declarado]],128,0)</f>
        <v>#REF!</v>
      </c>
      <c r="S54" s="63" t="e">
        <f>+VLOOKUP($C54,[1]!CENSO_2018[[Código2]:[Lugar de estudio - No declarado]],129,0)</f>
        <v>#REF!</v>
      </c>
      <c r="T54" s="63" t="e">
        <f>+VLOOKUP($C54,[1]!CENSO_2018[[Código2]:[Lugar de estudio - No declarado]],130,0)</f>
        <v>#REF!</v>
      </c>
    </row>
    <row r="55" spans="1:20" x14ac:dyDescent="0.3">
      <c r="A55" s="47" t="s">
        <v>6</v>
      </c>
      <c r="B55" s="48">
        <v>4</v>
      </c>
      <c r="C55" s="48">
        <v>413</v>
      </c>
      <c r="D55" s="48" t="s">
        <v>216</v>
      </c>
      <c r="E55" s="48" t="s">
        <v>2</v>
      </c>
      <c r="F55" t="s">
        <v>155</v>
      </c>
      <c r="G55" t="s">
        <v>156</v>
      </c>
      <c r="H55" t="s">
        <v>94</v>
      </c>
      <c r="I55" t="s">
        <v>190</v>
      </c>
      <c r="J55" s="49" t="s">
        <v>217</v>
      </c>
      <c r="K55" t="s">
        <v>216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50">
        <v>-90.864879369899995</v>
      </c>
      <c r="N55" s="50">
        <v>14.6081242957</v>
      </c>
      <c r="O55" t="s">
        <v>192</v>
      </c>
      <c r="P55" t="s">
        <v>193</v>
      </c>
      <c r="Q55" s="51">
        <v>6766.6303120900002</v>
      </c>
      <c r="R55" s="63" t="e">
        <f>+VLOOKUP(C55,[1]!CENSO_2018[[Código2]:[Lugar de estudio - No declarado]],128,0)</f>
        <v>#REF!</v>
      </c>
      <c r="S55" s="63" t="e">
        <f>+VLOOKUP($C55,[1]!CENSO_2018[[Código2]:[Lugar de estudio - No declarado]],129,0)</f>
        <v>#REF!</v>
      </c>
      <c r="T55" s="63" t="e">
        <f>+VLOOKUP($C55,[1]!CENSO_2018[[Código2]:[Lugar de estudio - No declarado]],130,0)</f>
        <v>#REF!</v>
      </c>
    </row>
    <row r="56" spans="1:20" x14ac:dyDescent="0.3">
      <c r="A56" s="47" t="s">
        <v>6</v>
      </c>
      <c r="B56" s="48">
        <v>4</v>
      </c>
      <c r="C56" s="48">
        <v>414</v>
      </c>
      <c r="D56" s="48" t="s">
        <v>218</v>
      </c>
      <c r="E56" s="48" t="s">
        <v>2</v>
      </c>
      <c r="F56" t="s">
        <v>155</v>
      </c>
      <c r="G56" t="s">
        <v>156</v>
      </c>
      <c r="H56" t="s">
        <v>94</v>
      </c>
      <c r="I56" t="s">
        <v>190</v>
      </c>
      <c r="J56" s="49" t="s">
        <v>219</v>
      </c>
      <c r="K56" t="s">
        <v>218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50">
        <v>-90.823718326399998</v>
      </c>
      <c r="N56" s="50">
        <v>14.579970127599999</v>
      </c>
      <c r="O56" t="s">
        <v>97</v>
      </c>
      <c r="P56" t="s">
        <v>98</v>
      </c>
      <c r="Q56" s="51">
        <v>2944.4001875200001</v>
      </c>
      <c r="R56" s="63" t="e">
        <f>+VLOOKUP(C56,[1]!CENSO_2018[[Código2]:[Lugar de estudio - No declarado]],128,0)</f>
        <v>#REF!</v>
      </c>
      <c r="S56" s="63" t="e">
        <f>+VLOOKUP($C56,[1]!CENSO_2018[[Código2]:[Lugar de estudio - No declarado]],129,0)</f>
        <v>#REF!</v>
      </c>
      <c r="T56" s="63" t="e">
        <f>+VLOOKUP($C56,[1]!CENSO_2018[[Código2]:[Lugar de estudio - No declarado]],130,0)</f>
        <v>#REF!</v>
      </c>
    </row>
    <row r="57" spans="1:20" x14ac:dyDescent="0.3">
      <c r="A57" s="47" t="s">
        <v>6</v>
      </c>
      <c r="B57" s="48">
        <v>4</v>
      </c>
      <c r="C57" s="48">
        <v>415</v>
      </c>
      <c r="D57" s="48" t="s">
        <v>220</v>
      </c>
      <c r="E57" s="48" t="s">
        <v>2</v>
      </c>
      <c r="F57" t="s">
        <v>155</v>
      </c>
      <c r="G57" t="s">
        <v>156</v>
      </c>
      <c r="H57" t="s">
        <v>94</v>
      </c>
      <c r="I57" t="s">
        <v>190</v>
      </c>
      <c r="J57" s="49" t="s">
        <v>221</v>
      </c>
      <c r="K57" t="s">
        <v>220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50">
        <v>-90.894605433500004</v>
      </c>
      <c r="N57" s="50">
        <v>14.662293683</v>
      </c>
      <c r="O57" t="s">
        <v>192</v>
      </c>
      <c r="P57" t="s">
        <v>193</v>
      </c>
      <c r="Q57" s="51">
        <v>5192.47630424</v>
      </c>
      <c r="R57" s="63" t="e">
        <f>+VLOOKUP(C57,[1]!CENSO_2018[[Código2]:[Lugar de estudio - No declarado]],128,0)</f>
        <v>#REF!</v>
      </c>
      <c r="S57" s="63" t="e">
        <f>+VLOOKUP($C57,[1]!CENSO_2018[[Código2]:[Lugar de estudio - No declarado]],129,0)</f>
        <v>#REF!</v>
      </c>
      <c r="T57" s="63" t="e">
        <f>+VLOOKUP($C57,[1]!CENSO_2018[[Código2]:[Lugar de estudio - No declarado]],130,0)</f>
        <v>#REF!</v>
      </c>
    </row>
    <row r="58" spans="1:20" x14ac:dyDescent="0.3">
      <c r="A58" s="47" t="s">
        <v>6</v>
      </c>
      <c r="B58" s="48">
        <v>4</v>
      </c>
      <c r="C58" s="48">
        <v>416</v>
      </c>
      <c r="D58" s="48" t="s">
        <v>222</v>
      </c>
      <c r="E58" s="48" t="s">
        <v>2</v>
      </c>
      <c r="F58" t="s">
        <v>155</v>
      </c>
      <c r="G58" t="s">
        <v>156</v>
      </c>
      <c r="H58" t="s">
        <v>94</v>
      </c>
      <c r="I58" t="s">
        <v>190</v>
      </c>
      <c r="J58" s="49" t="s">
        <v>223</v>
      </c>
      <c r="K58" t="s">
        <v>222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50">
        <v>-90.788770899300005</v>
      </c>
      <c r="N58" s="50">
        <v>14.675659126799999</v>
      </c>
      <c r="O58" t="s">
        <v>97</v>
      </c>
      <c r="P58" t="s">
        <v>98</v>
      </c>
      <c r="Q58" s="51">
        <v>4556.6369816200004</v>
      </c>
      <c r="R58" s="63" t="e">
        <f>+VLOOKUP(C58,[1]!CENSO_2018[[Código2]:[Lugar de estudio - No declarado]],128,0)</f>
        <v>#REF!</v>
      </c>
      <c r="S58" s="63" t="e">
        <f>+VLOOKUP($C58,[1]!CENSO_2018[[Código2]:[Lugar de estudio - No declarado]],129,0)</f>
        <v>#REF!</v>
      </c>
      <c r="T58" s="63" t="e">
        <f>+VLOOKUP($C58,[1]!CENSO_2018[[Código2]:[Lugar de estudio - No declarado]],130,0)</f>
        <v>#REF!</v>
      </c>
    </row>
    <row r="59" spans="1:20" x14ac:dyDescent="0.3">
      <c r="A59" s="47" t="s">
        <v>6</v>
      </c>
      <c r="B59" s="48">
        <v>5</v>
      </c>
      <c r="C59" s="48">
        <v>501</v>
      </c>
      <c r="D59" s="48" t="s">
        <v>5</v>
      </c>
      <c r="E59" s="48" t="s">
        <v>5</v>
      </c>
      <c r="F59" t="s">
        <v>155</v>
      </c>
      <c r="G59" t="s">
        <v>156</v>
      </c>
      <c r="H59" t="s">
        <v>224</v>
      </c>
      <c r="I59" t="s">
        <v>225</v>
      </c>
      <c r="J59" s="49" t="s">
        <v>226</v>
      </c>
      <c r="K59" t="s">
        <v>5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50">
        <v>-90.793194132599993</v>
      </c>
      <c r="N59" s="50">
        <v>14.2997690938</v>
      </c>
      <c r="O59" t="s">
        <v>227</v>
      </c>
      <c r="P59" t="s">
        <v>228</v>
      </c>
      <c r="Q59" s="51">
        <v>54670.811366900001</v>
      </c>
      <c r="R59" s="63" t="e">
        <f>+VLOOKUP(C59,[1]!CENSO_2018[[Código2]:[Lugar de estudio - No declarado]],128,0)</f>
        <v>#REF!</v>
      </c>
      <c r="S59" s="63" t="e">
        <f>+VLOOKUP($C59,[1]!CENSO_2018[[Código2]:[Lugar de estudio - No declarado]],129,0)</f>
        <v>#REF!</v>
      </c>
      <c r="T59" s="63" t="e">
        <f>+VLOOKUP($C59,[1]!CENSO_2018[[Código2]:[Lugar de estudio - No declarado]],130,0)</f>
        <v>#REF!</v>
      </c>
    </row>
    <row r="60" spans="1:20" x14ac:dyDescent="0.3">
      <c r="A60" s="47" t="s">
        <v>6</v>
      </c>
      <c r="B60" s="48">
        <v>5</v>
      </c>
      <c r="C60" s="48">
        <v>502</v>
      </c>
      <c r="D60" s="48" t="s">
        <v>229</v>
      </c>
      <c r="E60" s="48" t="s">
        <v>5</v>
      </c>
      <c r="F60" t="s">
        <v>155</v>
      </c>
      <c r="G60" t="s">
        <v>156</v>
      </c>
      <c r="H60" t="s">
        <v>224</v>
      </c>
      <c r="I60" t="s">
        <v>225</v>
      </c>
      <c r="J60" s="49" t="s">
        <v>230</v>
      </c>
      <c r="K60" t="s">
        <v>231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50">
        <v>-91.070888395300003</v>
      </c>
      <c r="N60" s="50">
        <v>14.2872215701</v>
      </c>
      <c r="O60" t="s">
        <v>227</v>
      </c>
      <c r="P60" t="s">
        <v>228</v>
      </c>
      <c r="Q60" s="51">
        <v>45485.393550300003</v>
      </c>
      <c r="R60" s="63" t="e">
        <f>+VLOOKUP(C60,[1]!CENSO_2018[[Código2]:[Lugar de estudio - No declarado]],128,0)</f>
        <v>#REF!</v>
      </c>
      <c r="S60" s="63" t="e">
        <f>+VLOOKUP($C60,[1]!CENSO_2018[[Código2]:[Lugar de estudio - No declarado]],129,0)</f>
        <v>#REF!</v>
      </c>
      <c r="T60" s="63" t="e">
        <f>+VLOOKUP($C60,[1]!CENSO_2018[[Código2]:[Lugar de estudio - No declarado]],130,0)</f>
        <v>#REF!</v>
      </c>
    </row>
    <row r="61" spans="1:20" x14ac:dyDescent="0.3">
      <c r="A61" s="47" t="s">
        <v>6</v>
      </c>
      <c r="B61" s="48">
        <v>5</v>
      </c>
      <c r="C61" s="48">
        <v>503</v>
      </c>
      <c r="D61" s="48" t="s">
        <v>232</v>
      </c>
      <c r="E61" s="48" t="s">
        <v>5</v>
      </c>
      <c r="F61" t="s">
        <v>155</v>
      </c>
      <c r="G61" t="s">
        <v>156</v>
      </c>
      <c r="H61" t="s">
        <v>224</v>
      </c>
      <c r="I61" t="s">
        <v>225</v>
      </c>
      <c r="J61" s="49" t="s">
        <v>233</v>
      </c>
      <c r="K61" t="s">
        <v>232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50">
        <v>-90.9497353151</v>
      </c>
      <c r="N61" s="50">
        <v>14.133474297499999</v>
      </c>
      <c r="O61" t="s">
        <v>227</v>
      </c>
      <c r="P61" t="s">
        <v>228</v>
      </c>
      <c r="Q61" s="51">
        <v>28977.2278363</v>
      </c>
      <c r="R61" s="63" t="e">
        <f>+VLOOKUP(C61,[1]!CENSO_2018[[Código2]:[Lugar de estudio - No declarado]],128,0)</f>
        <v>#REF!</v>
      </c>
      <c r="S61" s="63" t="e">
        <f>+VLOOKUP($C61,[1]!CENSO_2018[[Código2]:[Lugar de estudio - No declarado]],129,0)</f>
        <v>#REF!</v>
      </c>
      <c r="T61" s="63" t="e">
        <f>+VLOOKUP($C61,[1]!CENSO_2018[[Código2]:[Lugar de estudio - No declarado]],130,0)</f>
        <v>#REF!</v>
      </c>
    </row>
    <row r="62" spans="1:20" x14ac:dyDescent="0.3">
      <c r="A62" s="47" t="s">
        <v>6</v>
      </c>
      <c r="B62" s="48">
        <v>5</v>
      </c>
      <c r="C62" s="48">
        <v>504</v>
      </c>
      <c r="D62" s="48" t="s">
        <v>234</v>
      </c>
      <c r="E62" s="48" t="s">
        <v>5</v>
      </c>
      <c r="F62" t="s">
        <v>155</v>
      </c>
      <c r="G62" t="s">
        <v>156</v>
      </c>
      <c r="H62" t="s">
        <v>224</v>
      </c>
      <c r="I62" t="s">
        <v>225</v>
      </c>
      <c r="J62" s="49" t="s">
        <v>235</v>
      </c>
      <c r="K62" t="s">
        <v>234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50">
        <v>-90.939937239299994</v>
      </c>
      <c r="N62" s="50">
        <v>14.3500776984</v>
      </c>
      <c r="O62" t="s">
        <v>227</v>
      </c>
      <c r="P62" t="s">
        <v>228</v>
      </c>
      <c r="Q62" s="51">
        <v>18449.848330100001</v>
      </c>
      <c r="R62" s="63" t="e">
        <f>+VLOOKUP(C62,[1]!CENSO_2018[[Código2]:[Lugar de estudio - No declarado]],128,0)</f>
        <v>#REF!</v>
      </c>
      <c r="S62" s="63" t="e">
        <f>+VLOOKUP($C62,[1]!CENSO_2018[[Código2]:[Lugar de estudio - No declarado]],129,0)</f>
        <v>#REF!</v>
      </c>
      <c r="T62" s="63" t="e">
        <f>+VLOOKUP($C62,[1]!CENSO_2018[[Código2]:[Lugar de estudio - No declarado]],130,0)</f>
        <v>#REF!</v>
      </c>
    </row>
    <row r="63" spans="1:20" x14ac:dyDescent="0.3">
      <c r="A63" s="47" t="s">
        <v>6</v>
      </c>
      <c r="B63" s="48">
        <v>5</v>
      </c>
      <c r="C63" s="48">
        <v>505</v>
      </c>
      <c r="D63" s="48" t="s">
        <v>236</v>
      </c>
      <c r="E63" s="48" t="s">
        <v>5</v>
      </c>
      <c r="F63" t="s">
        <v>155</v>
      </c>
      <c r="G63" t="s">
        <v>156</v>
      </c>
      <c r="H63" t="s">
        <v>224</v>
      </c>
      <c r="I63" t="s">
        <v>225</v>
      </c>
      <c r="J63" s="49" t="s">
        <v>237</v>
      </c>
      <c r="K63" t="s">
        <v>236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50">
        <v>-90.809496745399997</v>
      </c>
      <c r="N63" s="50">
        <v>14.0875510658</v>
      </c>
      <c r="O63" t="s">
        <v>238</v>
      </c>
      <c r="P63" t="s">
        <v>239</v>
      </c>
      <c r="Q63" s="51">
        <v>47372.414494500001</v>
      </c>
      <c r="R63" s="63" t="e">
        <f>+VLOOKUP(C63,[1]!CENSO_2018[[Código2]:[Lugar de estudio - No declarado]],128,0)</f>
        <v>#REF!</v>
      </c>
      <c r="S63" s="63" t="e">
        <f>+VLOOKUP($C63,[1]!CENSO_2018[[Código2]:[Lugar de estudio - No declarado]],129,0)</f>
        <v>#REF!</v>
      </c>
      <c r="T63" s="63" t="e">
        <f>+VLOOKUP($C63,[1]!CENSO_2018[[Código2]:[Lugar de estudio - No declarado]],130,0)</f>
        <v>#REF!</v>
      </c>
    </row>
    <row r="64" spans="1:20" x14ac:dyDescent="0.3">
      <c r="A64" s="47" t="s">
        <v>6</v>
      </c>
      <c r="B64" s="48">
        <v>5</v>
      </c>
      <c r="C64" s="48">
        <v>506</v>
      </c>
      <c r="D64" s="48" t="s">
        <v>240</v>
      </c>
      <c r="E64" s="48" t="s">
        <v>5</v>
      </c>
      <c r="F64" t="s">
        <v>155</v>
      </c>
      <c r="G64" t="s">
        <v>156</v>
      </c>
      <c r="H64" t="s">
        <v>224</v>
      </c>
      <c r="I64" t="s">
        <v>225</v>
      </c>
      <c r="J64" s="49" t="s">
        <v>241</v>
      </c>
      <c r="K64" t="s">
        <v>240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50">
        <v>-91.404186093000007</v>
      </c>
      <c r="N64" s="50">
        <v>14.1855496225</v>
      </c>
      <c r="O64" t="s">
        <v>227</v>
      </c>
      <c r="P64" t="s">
        <v>228</v>
      </c>
      <c r="Q64" s="51">
        <v>47161.0070127</v>
      </c>
      <c r="R64" s="63" t="e">
        <f>+VLOOKUP(C64,[1]!CENSO_2018[[Código2]:[Lugar de estudio - No declarado]],128,0)</f>
        <v>#REF!</v>
      </c>
      <c r="S64" s="63" t="e">
        <f>+VLOOKUP($C64,[1]!CENSO_2018[[Código2]:[Lugar de estudio - No declarado]],129,0)</f>
        <v>#REF!</v>
      </c>
      <c r="T64" s="63" t="e">
        <f>+VLOOKUP($C64,[1]!CENSO_2018[[Código2]:[Lugar de estudio - No declarado]],130,0)</f>
        <v>#REF!</v>
      </c>
    </row>
    <row r="65" spans="1:20" x14ac:dyDescent="0.3">
      <c r="A65" s="47" t="s">
        <v>6</v>
      </c>
      <c r="B65" s="48">
        <v>5</v>
      </c>
      <c r="C65" s="48">
        <v>507</v>
      </c>
      <c r="D65" s="48" t="s">
        <v>242</v>
      </c>
      <c r="E65" s="48" t="s">
        <v>5</v>
      </c>
      <c r="F65" t="s">
        <v>155</v>
      </c>
      <c r="G65" t="s">
        <v>156</v>
      </c>
      <c r="H65" t="s">
        <v>224</v>
      </c>
      <c r="I65" t="s">
        <v>225</v>
      </c>
      <c r="J65" s="49" t="s">
        <v>243</v>
      </c>
      <c r="K65" t="s">
        <v>242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50">
        <v>-91.112524042900006</v>
      </c>
      <c r="N65" s="50">
        <v>14.0783838996</v>
      </c>
      <c r="O65" t="s">
        <v>97</v>
      </c>
      <c r="P65" t="s">
        <v>98</v>
      </c>
      <c r="Q65" s="51">
        <v>51860.503291499997</v>
      </c>
      <c r="R65" s="63" t="e">
        <f>+VLOOKUP(C65,[1]!CENSO_2018[[Código2]:[Lugar de estudio - No declarado]],128,0)</f>
        <v>#REF!</v>
      </c>
      <c r="S65" s="63" t="e">
        <f>+VLOOKUP($C65,[1]!CENSO_2018[[Código2]:[Lugar de estudio - No declarado]],129,0)</f>
        <v>#REF!</v>
      </c>
      <c r="T65" s="63" t="e">
        <f>+VLOOKUP($C65,[1]!CENSO_2018[[Código2]:[Lugar de estudio - No declarado]],130,0)</f>
        <v>#REF!</v>
      </c>
    </row>
    <row r="66" spans="1:20" x14ac:dyDescent="0.3">
      <c r="A66" s="47" t="s">
        <v>6</v>
      </c>
      <c r="B66" s="48">
        <v>5</v>
      </c>
      <c r="C66" s="48">
        <v>508</v>
      </c>
      <c r="D66" s="48" t="s">
        <v>244</v>
      </c>
      <c r="E66" s="48" t="s">
        <v>5</v>
      </c>
      <c r="F66" t="s">
        <v>155</v>
      </c>
      <c r="G66" t="s">
        <v>156</v>
      </c>
      <c r="H66" t="s">
        <v>224</v>
      </c>
      <c r="I66" t="s">
        <v>225</v>
      </c>
      <c r="J66" s="49" t="s">
        <v>245</v>
      </c>
      <c r="K66" t="s">
        <v>244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50">
        <v>-90.672749847000006</v>
      </c>
      <c r="N66" s="50">
        <v>14.091471545499999</v>
      </c>
      <c r="O66" t="s">
        <v>238</v>
      </c>
      <c r="P66" t="s">
        <v>239</v>
      </c>
      <c r="Q66" s="51">
        <v>22762.428448800001</v>
      </c>
      <c r="R66" s="63" t="e">
        <f>+VLOOKUP(C66,[1]!CENSO_2018[[Código2]:[Lugar de estudio - No declarado]],128,0)</f>
        <v>#REF!</v>
      </c>
      <c r="S66" s="63" t="e">
        <f>+VLOOKUP($C66,[1]!CENSO_2018[[Código2]:[Lugar de estudio - No declarado]],129,0)</f>
        <v>#REF!</v>
      </c>
      <c r="T66" s="63" t="e">
        <f>+VLOOKUP($C66,[1]!CENSO_2018[[Código2]:[Lugar de estudio - No declarado]],130,0)</f>
        <v>#REF!</v>
      </c>
    </row>
    <row r="67" spans="1:20" x14ac:dyDescent="0.3">
      <c r="A67" s="47" t="s">
        <v>6</v>
      </c>
      <c r="B67" s="48">
        <v>5</v>
      </c>
      <c r="C67" s="48">
        <v>509</v>
      </c>
      <c r="D67" s="48" t="s">
        <v>246</v>
      </c>
      <c r="E67" s="48" t="s">
        <v>5</v>
      </c>
      <c r="F67" t="s">
        <v>155</v>
      </c>
      <c r="G67" t="s">
        <v>156</v>
      </c>
      <c r="H67" t="s">
        <v>224</v>
      </c>
      <c r="I67" t="s">
        <v>225</v>
      </c>
      <c r="J67" s="49" t="s">
        <v>247</v>
      </c>
      <c r="K67" t="s">
        <v>246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50">
        <v>-90.882358325300004</v>
      </c>
      <c r="N67" s="50">
        <v>13.9586765571</v>
      </c>
      <c r="O67" t="s">
        <v>238</v>
      </c>
      <c r="P67" t="s">
        <v>239</v>
      </c>
      <c r="Q67" s="51">
        <v>21791.503873400001</v>
      </c>
      <c r="R67" s="63" t="e">
        <f>+VLOOKUP(C67,[1]!CENSO_2018[[Código2]:[Lugar de estudio - No declarado]],128,0)</f>
        <v>#REF!</v>
      </c>
      <c r="S67" s="63" t="e">
        <f>+VLOOKUP($C67,[1]!CENSO_2018[[Código2]:[Lugar de estudio - No declarado]],129,0)</f>
        <v>#REF!</v>
      </c>
      <c r="T67" s="63" t="e">
        <f>+VLOOKUP($C67,[1]!CENSO_2018[[Código2]:[Lugar de estudio - No declarado]],130,0)</f>
        <v>#REF!</v>
      </c>
    </row>
    <row r="68" spans="1:20" x14ac:dyDescent="0.3">
      <c r="A68" s="47" t="s">
        <v>6</v>
      </c>
      <c r="B68" s="48">
        <v>5</v>
      </c>
      <c r="C68" s="48">
        <v>510</v>
      </c>
      <c r="D68" s="48" t="s">
        <v>248</v>
      </c>
      <c r="E68" s="48" t="s">
        <v>5</v>
      </c>
      <c r="F68" t="s">
        <v>155</v>
      </c>
      <c r="G68" t="s">
        <v>156</v>
      </c>
      <c r="H68" t="s">
        <v>224</v>
      </c>
      <c r="I68" t="s">
        <v>225</v>
      </c>
      <c r="J68" s="49" t="s">
        <v>249</v>
      </c>
      <c r="K68" t="s">
        <v>248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50">
        <v>-90.698964895299994</v>
      </c>
      <c r="N68" s="50">
        <v>13.9627800974</v>
      </c>
      <c r="O68" t="s">
        <v>238</v>
      </c>
      <c r="P68" t="s">
        <v>239</v>
      </c>
      <c r="Q68" s="51">
        <v>6523.6033497300004</v>
      </c>
      <c r="R68" s="63" t="e">
        <f>+VLOOKUP(C68,[1]!CENSO_2018[[Código2]:[Lugar de estudio - No declarado]],128,0)</f>
        <v>#REF!</v>
      </c>
      <c r="S68" s="63" t="e">
        <f>+VLOOKUP($C68,[1]!CENSO_2018[[Código2]:[Lugar de estudio - No declarado]],129,0)</f>
        <v>#REF!</v>
      </c>
      <c r="T68" s="63" t="e">
        <f>+VLOOKUP($C68,[1]!CENSO_2018[[Código2]:[Lugar de estudio - No declarado]],130,0)</f>
        <v>#REF!</v>
      </c>
    </row>
    <row r="69" spans="1:20" x14ac:dyDescent="0.3">
      <c r="A69" s="47" t="s">
        <v>6</v>
      </c>
      <c r="B69" s="48">
        <v>5</v>
      </c>
      <c r="C69" s="48">
        <v>511</v>
      </c>
      <c r="D69" s="48" t="s">
        <v>250</v>
      </c>
      <c r="E69" s="48" t="s">
        <v>5</v>
      </c>
      <c r="F69" t="s">
        <v>155</v>
      </c>
      <c r="G69" t="s">
        <v>156</v>
      </c>
      <c r="H69" t="s">
        <v>224</v>
      </c>
      <c r="I69" t="s">
        <v>225</v>
      </c>
      <c r="J69" s="49" t="s">
        <v>251</v>
      </c>
      <c r="K69" t="s">
        <v>250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50">
        <v>-90.703858967499997</v>
      </c>
      <c r="N69" s="50">
        <v>14.395661713200001</v>
      </c>
      <c r="O69" t="s">
        <v>227</v>
      </c>
      <c r="P69" t="s">
        <v>228</v>
      </c>
      <c r="Q69" s="51">
        <v>11106.8767751</v>
      </c>
      <c r="R69" s="63" t="e">
        <f>+VLOOKUP(C69,[1]!CENSO_2018[[Código2]:[Lugar de estudio - No declarado]],128,0)</f>
        <v>#REF!</v>
      </c>
      <c r="S69" s="63" t="e">
        <f>+VLOOKUP($C69,[1]!CENSO_2018[[Código2]:[Lugar de estudio - No declarado]],129,0)</f>
        <v>#REF!</v>
      </c>
      <c r="T69" s="63" t="e">
        <f>+VLOOKUP($C69,[1]!CENSO_2018[[Código2]:[Lugar de estudio - No declarado]],130,0)</f>
        <v>#REF!</v>
      </c>
    </row>
    <row r="70" spans="1:20" x14ac:dyDescent="0.3">
      <c r="A70" s="47" t="s">
        <v>6</v>
      </c>
      <c r="B70" s="48">
        <v>5</v>
      </c>
      <c r="C70" s="48">
        <v>512</v>
      </c>
      <c r="D70" s="48" t="s">
        <v>252</v>
      </c>
      <c r="E70" s="48" t="s">
        <v>5</v>
      </c>
      <c r="F70" t="s">
        <v>155</v>
      </c>
      <c r="G70" t="s">
        <v>156</v>
      </c>
      <c r="H70" t="s">
        <v>224</v>
      </c>
      <c r="I70" t="s">
        <v>225</v>
      </c>
      <c r="J70" s="49" t="s">
        <v>253</v>
      </c>
      <c r="K70" t="s">
        <v>252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50">
        <v>-90.645361257399998</v>
      </c>
      <c r="N70" s="50">
        <v>14.3325170079</v>
      </c>
      <c r="O70" t="s">
        <v>227</v>
      </c>
      <c r="P70" t="s">
        <v>228</v>
      </c>
      <c r="Q70" s="51">
        <v>15014.544657099999</v>
      </c>
      <c r="R70" s="63" t="e">
        <f>+VLOOKUP(C70,[1]!CENSO_2018[[Código2]:[Lugar de estudio - No declarado]],128,0)</f>
        <v>#REF!</v>
      </c>
      <c r="S70" s="63" t="e">
        <f>+VLOOKUP($C70,[1]!CENSO_2018[[Código2]:[Lugar de estudio - No declarado]],129,0)</f>
        <v>#REF!</v>
      </c>
      <c r="T70" s="63" t="e">
        <f>+VLOOKUP($C70,[1]!CENSO_2018[[Código2]:[Lugar de estudio - No declarado]],130,0)</f>
        <v>#REF!</v>
      </c>
    </row>
    <row r="71" spans="1:20" x14ac:dyDescent="0.3">
      <c r="A71" s="47" t="s">
        <v>6</v>
      </c>
      <c r="B71" s="48">
        <v>5</v>
      </c>
      <c r="C71" s="48">
        <v>513</v>
      </c>
      <c r="D71" s="48" t="s">
        <v>254</v>
      </c>
      <c r="E71" s="48" t="s">
        <v>5</v>
      </c>
      <c r="F71" t="s">
        <v>155</v>
      </c>
      <c r="G71" t="s">
        <v>156</v>
      </c>
      <c r="H71" t="s">
        <v>224</v>
      </c>
      <c r="I71" t="s">
        <v>225</v>
      </c>
      <c r="J71" s="49" t="s">
        <v>255</v>
      </c>
      <c r="K71" t="s">
        <v>254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50">
        <v>-91.300724404299999</v>
      </c>
      <c r="N71" s="50">
        <v>14.1223291852</v>
      </c>
      <c r="O71" t="s">
        <v>227</v>
      </c>
      <c r="P71" t="s">
        <v>228</v>
      </c>
      <c r="Q71" s="51">
        <v>52438.498411699999</v>
      </c>
      <c r="R71" s="63" t="e">
        <f>+VLOOKUP(C71,[1]!CENSO_2018[[Código2]:[Lugar de estudio - No declarado]],128,0)</f>
        <v>#REF!</v>
      </c>
      <c r="S71" s="63" t="e">
        <f>+VLOOKUP($C71,[1]!CENSO_2018[[Código2]:[Lugar de estudio - No declarado]],129,0)</f>
        <v>#REF!</v>
      </c>
      <c r="T71" s="63" t="e">
        <f>+VLOOKUP($C71,[1]!CENSO_2018[[Código2]:[Lugar de estudio - No declarado]],130,0)</f>
        <v>#REF!</v>
      </c>
    </row>
    <row r="72" spans="1:20" x14ac:dyDescent="0.3">
      <c r="A72" s="47" t="s">
        <v>6</v>
      </c>
      <c r="B72" s="48">
        <v>5</v>
      </c>
      <c r="C72" s="48">
        <v>514</v>
      </c>
      <c r="D72" s="48" t="s">
        <v>256</v>
      </c>
      <c r="E72" s="48" t="s">
        <v>5</v>
      </c>
      <c r="F72" t="s">
        <v>155</v>
      </c>
      <c r="G72" t="s">
        <v>156</v>
      </c>
      <c r="H72" t="s">
        <v>224</v>
      </c>
      <c r="I72" t="s">
        <v>225</v>
      </c>
      <c r="J72" s="49" t="s">
        <v>257</v>
      </c>
      <c r="K72" t="s">
        <v>258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50">
        <v>-91.142949810600001</v>
      </c>
      <c r="N72" s="50">
        <v>13.9596766002</v>
      </c>
      <c r="O72" t="s">
        <v>97</v>
      </c>
      <c r="P72" t="s">
        <v>98</v>
      </c>
      <c r="Q72" s="51">
        <v>26983.409536800002</v>
      </c>
      <c r="R72" s="63" t="e">
        <f>+VLOOKUP(C72,[1]!CENSO_2018[[Código2]:[Lugar de estudio - No declarado]],128,0)</f>
        <v>#REF!</v>
      </c>
      <c r="S72" s="63" t="e">
        <f>+VLOOKUP($C72,[1]!CENSO_2018[[Código2]:[Lugar de estudio - No declarado]],129,0)</f>
        <v>#REF!</v>
      </c>
      <c r="T72" s="63" t="e">
        <f>+VLOOKUP($C72,[1]!CENSO_2018[[Código2]:[Lugar de estudio - No declarado]],130,0)</f>
        <v>#REF!</v>
      </c>
    </row>
    <row r="73" spans="1:20" x14ac:dyDescent="0.3">
      <c r="A73" s="47" t="s">
        <v>6</v>
      </c>
      <c r="B73" s="48">
        <v>6</v>
      </c>
      <c r="C73" s="48">
        <v>601</v>
      </c>
      <c r="D73" s="48" t="s">
        <v>259</v>
      </c>
      <c r="E73" s="48" t="s">
        <v>17</v>
      </c>
      <c r="F73" t="s">
        <v>260</v>
      </c>
      <c r="G73" t="s">
        <v>261</v>
      </c>
      <c r="H73" t="s">
        <v>224</v>
      </c>
      <c r="I73" t="s">
        <v>262</v>
      </c>
      <c r="J73" s="49" t="s">
        <v>263</v>
      </c>
      <c r="K73" t="s">
        <v>259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50">
        <v>-90.298351965899997</v>
      </c>
      <c r="N73" s="50">
        <v>14.263360308299999</v>
      </c>
      <c r="O73" t="s">
        <v>97</v>
      </c>
      <c r="P73" t="s">
        <v>98</v>
      </c>
      <c r="Q73" s="51">
        <v>21394.372507100001</v>
      </c>
      <c r="R73" s="63" t="e">
        <f>+VLOOKUP(C73,[1]!CENSO_2018[[Código2]:[Lugar de estudio - No declarado]],128,0)</f>
        <v>#REF!</v>
      </c>
      <c r="S73" s="63" t="e">
        <f>+VLOOKUP($C73,[1]!CENSO_2018[[Código2]:[Lugar de estudio - No declarado]],129,0)</f>
        <v>#REF!</v>
      </c>
      <c r="T73" s="63" t="e">
        <f>+VLOOKUP($C73,[1]!CENSO_2018[[Código2]:[Lugar de estudio - No declarado]],130,0)</f>
        <v>#REF!</v>
      </c>
    </row>
    <row r="74" spans="1:20" x14ac:dyDescent="0.3">
      <c r="A74" s="47" t="s">
        <v>6</v>
      </c>
      <c r="B74" s="48">
        <v>6</v>
      </c>
      <c r="C74" s="48">
        <v>602</v>
      </c>
      <c r="D74" s="48" t="s">
        <v>264</v>
      </c>
      <c r="E74" s="48" t="s">
        <v>17</v>
      </c>
      <c r="F74" t="s">
        <v>260</v>
      </c>
      <c r="G74" t="s">
        <v>261</v>
      </c>
      <c r="H74" t="s">
        <v>224</v>
      </c>
      <c r="I74" t="s">
        <v>262</v>
      </c>
      <c r="J74" s="49" t="s">
        <v>265</v>
      </c>
      <c r="K74" t="s">
        <v>264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50">
        <v>-90.414661287399994</v>
      </c>
      <c r="N74" s="50">
        <v>14.305576853</v>
      </c>
      <c r="O74" t="s">
        <v>97</v>
      </c>
      <c r="P74" t="s">
        <v>98</v>
      </c>
      <c r="Q74" s="51">
        <v>22467.2027108</v>
      </c>
      <c r="R74" s="63" t="e">
        <f>+VLOOKUP(C74,[1]!CENSO_2018[[Código2]:[Lugar de estudio - No declarado]],128,0)</f>
        <v>#REF!</v>
      </c>
      <c r="S74" s="63" t="e">
        <f>+VLOOKUP($C74,[1]!CENSO_2018[[Código2]:[Lugar de estudio - No declarado]],129,0)</f>
        <v>#REF!</v>
      </c>
      <c r="T74" s="63" t="e">
        <f>+VLOOKUP($C74,[1]!CENSO_2018[[Código2]:[Lugar de estudio - No declarado]],130,0)</f>
        <v>#REF!</v>
      </c>
    </row>
    <row r="75" spans="1:20" x14ac:dyDescent="0.3">
      <c r="A75" s="47" t="s">
        <v>6</v>
      </c>
      <c r="B75" s="48">
        <v>6</v>
      </c>
      <c r="C75" s="48">
        <v>603</v>
      </c>
      <c r="D75" s="48" t="s">
        <v>266</v>
      </c>
      <c r="E75" s="48" t="s">
        <v>17</v>
      </c>
      <c r="F75" t="s">
        <v>260</v>
      </c>
      <c r="G75" t="s">
        <v>261</v>
      </c>
      <c r="H75" t="s">
        <v>224</v>
      </c>
      <c r="I75" t="s">
        <v>262</v>
      </c>
      <c r="J75" s="49" t="s">
        <v>267</v>
      </c>
      <c r="K75" t="s">
        <v>266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50">
        <v>-90.337157146300001</v>
      </c>
      <c r="N75" s="50">
        <v>14.4429062314</v>
      </c>
      <c r="O75" t="s">
        <v>97</v>
      </c>
      <c r="P75" t="s">
        <v>98</v>
      </c>
      <c r="Q75" s="51">
        <v>13420.342401600001</v>
      </c>
      <c r="R75" s="63" t="e">
        <f>+VLOOKUP(C75,[1]!CENSO_2018[[Código2]:[Lugar de estudio - No declarado]],128,0)</f>
        <v>#REF!</v>
      </c>
      <c r="S75" s="63" t="e">
        <f>+VLOOKUP($C75,[1]!CENSO_2018[[Código2]:[Lugar de estudio - No declarado]],129,0)</f>
        <v>#REF!</v>
      </c>
      <c r="T75" s="63" t="e">
        <f>+VLOOKUP($C75,[1]!CENSO_2018[[Código2]:[Lugar de estudio - No declarado]],130,0)</f>
        <v>#REF!</v>
      </c>
    </row>
    <row r="76" spans="1:20" x14ac:dyDescent="0.3">
      <c r="A76" s="47" t="s">
        <v>6</v>
      </c>
      <c r="B76" s="48">
        <v>6</v>
      </c>
      <c r="C76" s="48">
        <v>604</v>
      </c>
      <c r="D76" s="48" t="s">
        <v>268</v>
      </c>
      <c r="E76" s="48" t="s">
        <v>17</v>
      </c>
      <c r="F76" t="s">
        <v>260</v>
      </c>
      <c r="G76" t="s">
        <v>261</v>
      </c>
      <c r="H76" t="s">
        <v>224</v>
      </c>
      <c r="I76" t="s">
        <v>262</v>
      </c>
      <c r="J76" s="49" t="s">
        <v>269</v>
      </c>
      <c r="K76" t="s">
        <v>268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50">
        <v>-90.170807569499999</v>
      </c>
      <c r="N76" s="50">
        <v>14.3743018871</v>
      </c>
      <c r="O76" t="s">
        <v>97</v>
      </c>
      <c r="P76" t="s">
        <v>98</v>
      </c>
      <c r="Q76" s="51">
        <v>20471.138308400001</v>
      </c>
      <c r="R76" s="63" t="e">
        <f>+VLOOKUP(C76,[1]!CENSO_2018[[Código2]:[Lugar de estudio - No declarado]],128,0)</f>
        <v>#REF!</v>
      </c>
      <c r="S76" s="63" t="e">
        <f>+VLOOKUP($C76,[1]!CENSO_2018[[Código2]:[Lugar de estudio - No declarado]],129,0)</f>
        <v>#REF!</v>
      </c>
      <c r="T76" s="63" t="e">
        <f>+VLOOKUP($C76,[1]!CENSO_2018[[Código2]:[Lugar de estudio - No declarado]],130,0)</f>
        <v>#REF!</v>
      </c>
    </row>
    <row r="77" spans="1:20" x14ac:dyDescent="0.3">
      <c r="A77" s="47" t="s">
        <v>6</v>
      </c>
      <c r="B77" s="48">
        <v>6</v>
      </c>
      <c r="C77" s="48">
        <v>605</v>
      </c>
      <c r="D77" s="48" t="s">
        <v>270</v>
      </c>
      <c r="E77" s="48" t="s">
        <v>17</v>
      </c>
      <c r="F77" t="s">
        <v>260</v>
      </c>
      <c r="G77" t="s">
        <v>261</v>
      </c>
      <c r="H77" t="s">
        <v>224</v>
      </c>
      <c r="I77" t="s">
        <v>262</v>
      </c>
      <c r="J77" s="49" t="s">
        <v>271</v>
      </c>
      <c r="K77" t="s">
        <v>270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50">
        <v>-90.162412274600001</v>
      </c>
      <c r="N77" s="50">
        <v>14.4508246518</v>
      </c>
      <c r="O77" t="s">
        <v>97</v>
      </c>
      <c r="P77" t="s">
        <v>98</v>
      </c>
      <c r="Q77" s="51">
        <v>8523.27881892</v>
      </c>
      <c r="R77" s="63" t="e">
        <f>+VLOOKUP(C77,[1]!CENSO_2018[[Código2]:[Lugar de estudio - No declarado]],128,0)</f>
        <v>#REF!</v>
      </c>
      <c r="S77" s="63" t="e">
        <f>+VLOOKUP($C77,[1]!CENSO_2018[[Código2]:[Lugar de estudio - No declarado]],129,0)</f>
        <v>#REF!</v>
      </c>
      <c r="T77" s="63" t="e">
        <f>+VLOOKUP($C77,[1]!CENSO_2018[[Código2]:[Lugar de estudio - No declarado]],130,0)</f>
        <v>#REF!</v>
      </c>
    </row>
    <row r="78" spans="1:20" x14ac:dyDescent="0.3">
      <c r="A78" s="47" t="s">
        <v>6</v>
      </c>
      <c r="B78" s="48">
        <v>6</v>
      </c>
      <c r="C78" s="48">
        <v>606</v>
      </c>
      <c r="D78" s="48" t="s">
        <v>272</v>
      </c>
      <c r="E78" s="48" t="s">
        <v>17</v>
      </c>
      <c r="F78" t="s">
        <v>260</v>
      </c>
      <c r="G78" t="s">
        <v>261</v>
      </c>
      <c r="H78" t="s">
        <v>224</v>
      </c>
      <c r="I78" t="s">
        <v>262</v>
      </c>
      <c r="J78" s="49" t="s">
        <v>273</v>
      </c>
      <c r="K78" t="s">
        <v>272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50">
        <v>-90.111470670399996</v>
      </c>
      <c r="N78" s="50">
        <v>14.141317962</v>
      </c>
      <c r="O78" t="s">
        <v>97</v>
      </c>
      <c r="P78" t="s">
        <v>98</v>
      </c>
      <c r="Q78" s="51">
        <v>31066.085402600002</v>
      </c>
      <c r="R78" s="63" t="e">
        <f>+VLOOKUP(C78,[1]!CENSO_2018[[Código2]:[Lugar de estudio - No declarado]],128,0)</f>
        <v>#REF!</v>
      </c>
      <c r="S78" s="63" t="e">
        <f>+VLOOKUP($C78,[1]!CENSO_2018[[Código2]:[Lugar de estudio - No declarado]],129,0)</f>
        <v>#REF!</v>
      </c>
      <c r="T78" s="63" t="e">
        <f>+VLOOKUP($C78,[1]!CENSO_2018[[Código2]:[Lugar de estudio - No declarado]],130,0)</f>
        <v>#REF!</v>
      </c>
    </row>
    <row r="79" spans="1:20" x14ac:dyDescent="0.3">
      <c r="A79" s="47" t="s">
        <v>6</v>
      </c>
      <c r="B79" s="48">
        <v>6</v>
      </c>
      <c r="C79" s="48">
        <v>607</v>
      </c>
      <c r="D79" s="48" t="s">
        <v>274</v>
      </c>
      <c r="E79" s="48" t="s">
        <v>17</v>
      </c>
      <c r="F79" t="s">
        <v>260</v>
      </c>
      <c r="G79" t="s">
        <v>261</v>
      </c>
      <c r="H79" t="s">
        <v>224</v>
      </c>
      <c r="I79" t="s">
        <v>262</v>
      </c>
      <c r="J79" s="49" t="s">
        <v>275</v>
      </c>
      <c r="K79" t="s">
        <v>274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50">
        <v>-90.268913849100002</v>
      </c>
      <c r="N79" s="50">
        <v>14.071978246500001</v>
      </c>
      <c r="O79" t="s">
        <v>97</v>
      </c>
      <c r="P79" t="s">
        <v>98</v>
      </c>
      <c r="Q79" s="51">
        <v>3367.7559854699998</v>
      </c>
      <c r="R79" s="63" t="e">
        <f>+VLOOKUP(C79,[1]!CENSO_2018[[Código2]:[Lugar de estudio - No declarado]],128,0)</f>
        <v>#REF!</v>
      </c>
      <c r="S79" s="63" t="e">
        <f>+VLOOKUP($C79,[1]!CENSO_2018[[Código2]:[Lugar de estudio - No declarado]],129,0)</f>
        <v>#REF!</v>
      </c>
      <c r="T79" s="63" t="e">
        <f>+VLOOKUP($C79,[1]!CENSO_2018[[Código2]:[Lugar de estudio - No declarado]],130,0)</f>
        <v>#REF!</v>
      </c>
    </row>
    <row r="80" spans="1:20" x14ac:dyDescent="0.3">
      <c r="A80" s="47" t="s">
        <v>6</v>
      </c>
      <c r="B80" s="48">
        <v>6</v>
      </c>
      <c r="C80" s="48">
        <v>608</v>
      </c>
      <c r="D80" s="48" t="s">
        <v>276</v>
      </c>
      <c r="E80" s="48" t="s">
        <v>17</v>
      </c>
      <c r="F80" t="s">
        <v>260</v>
      </c>
      <c r="G80" t="s">
        <v>261</v>
      </c>
      <c r="H80" t="s">
        <v>224</v>
      </c>
      <c r="I80" t="s">
        <v>262</v>
      </c>
      <c r="J80" s="49" t="s">
        <v>277</v>
      </c>
      <c r="K80" t="s">
        <v>276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50">
        <v>-90.334838364099994</v>
      </c>
      <c r="N80" s="50">
        <v>13.9729458061</v>
      </c>
      <c r="O80" t="s">
        <v>97</v>
      </c>
      <c r="P80" t="s">
        <v>98</v>
      </c>
      <c r="Q80" s="51">
        <v>60097.358385500003</v>
      </c>
      <c r="R80" s="63" t="e">
        <f>+VLOOKUP(C80,[1]!CENSO_2018[[Código2]:[Lugar de estudio - No declarado]],128,0)</f>
        <v>#REF!</v>
      </c>
      <c r="S80" s="63" t="e">
        <f>+VLOOKUP($C80,[1]!CENSO_2018[[Código2]:[Lugar de estudio - No declarado]],129,0)</f>
        <v>#REF!</v>
      </c>
      <c r="T80" s="63" t="e">
        <f>+VLOOKUP($C80,[1]!CENSO_2018[[Código2]:[Lugar de estudio - No declarado]],130,0)</f>
        <v>#REF!</v>
      </c>
    </row>
    <row r="81" spans="1:20" x14ac:dyDescent="0.3">
      <c r="A81" s="47" t="s">
        <v>6</v>
      </c>
      <c r="B81" s="48">
        <v>6</v>
      </c>
      <c r="C81" s="48">
        <v>609</v>
      </c>
      <c r="D81" s="48" t="s">
        <v>278</v>
      </c>
      <c r="E81" s="48" t="s">
        <v>17</v>
      </c>
      <c r="F81" t="s">
        <v>260</v>
      </c>
      <c r="G81" t="s">
        <v>261</v>
      </c>
      <c r="H81" t="s">
        <v>224</v>
      </c>
      <c r="I81" t="s">
        <v>262</v>
      </c>
      <c r="J81" s="49" t="s">
        <v>279</v>
      </c>
      <c r="K81" t="s">
        <v>278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50">
        <v>-90.547373052599994</v>
      </c>
      <c r="N81" s="50">
        <v>14.0341053455</v>
      </c>
      <c r="O81" t="s">
        <v>97</v>
      </c>
      <c r="P81" t="s">
        <v>98</v>
      </c>
      <c r="Q81" s="51">
        <v>64057.217184100002</v>
      </c>
      <c r="R81" s="63" t="e">
        <f>+VLOOKUP(C81,[1]!CENSO_2018[[Código2]:[Lugar de estudio - No declarado]],128,0)</f>
        <v>#REF!</v>
      </c>
      <c r="S81" s="63" t="e">
        <f>+VLOOKUP($C81,[1]!CENSO_2018[[Código2]:[Lugar de estudio - No declarado]],129,0)</f>
        <v>#REF!</v>
      </c>
      <c r="T81" s="63" t="e">
        <f>+VLOOKUP($C81,[1]!CENSO_2018[[Código2]:[Lugar de estudio - No declarado]],130,0)</f>
        <v>#REF!</v>
      </c>
    </row>
    <row r="82" spans="1:20" x14ac:dyDescent="0.3">
      <c r="A82" s="47" t="s">
        <v>6</v>
      </c>
      <c r="B82" s="48">
        <v>6</v>
      </c>
      <c r="C82" s="48">
        <v>610</v>
      </c>
      <c r="D82" s="48" t="s">
        <v>280</v>
      </c>
      <c r="E82" s="48" t="s">
        <v>17</v>
      </c>
      <c r="F82" t="s">
        <v>260</v>
      </c>
      <c r="G82" t="s">
        <v>261</v>
      </c>
      <c r="H82" t="s">
        <v>224</v>
      </c>
      <c r="I82" t="s">
        <v>262</v>
      </c>
      <c r="J82" s="49" t="s">
        <v>281</v>
      </c>
      <c r="K82" t="s">
        <v>280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50">
        <v>-90.2579385218</v>
      </c>
      <c r="N82" s="50">
        <v>14.1446850321</v>
      </c>
      <c r="O82" t="s">
        <v>97</v>
      </c>
      <c r="P82" t="s">
        <v>98</v>
      </c>
      <c r="Q82" s="51">
        <v>16490.996127800001</v>
      </c>
      <c r="R82" s="63" t="e">
        <f>+VLOOKUP(C82,[1]!CENSO_2018[[Código2]:[Lugar de estudio - No declarado]],128,0)</f>
        <v>#REF!</v>
      </c>
      <c r="S82" s="63" t="e">
        <f>+VLOOKUP($C82,[1]!CENSO_2018[[Código2]:[Lugar de estudio - No declarado]],129,0)</f>
        <v>#REF!</v>
      </c>
      <c r="T82" s="63" t="e">
        <f>+VLOOKUP($C82,[1]!CENSO_2018[[Código2]:[Lugar de estudio - No declarado]],130,0)</f>
        <v>#REF!</v>
      </c>
    </row>
    <row r="83" spans="1:20" x14ac:dyDescent="0.3">
      <c r="A83" s="47" t="s">
        <v>6</v>
      </c>
      <c r="B83" s="48">
        <v>6</v>
      </c>
      <c r="C83" s="48">
        <v>611</v>
      </c>
      <c r="D83" s="48" t="s">
        <v>282</v>
      </c>
      <c r="E83" s="48" t="s">
        <v>17</v>
      </c>
      <c r="F83" t="s">
        <v>260</v>
      </c>
      <c r="G83" t="s">
        <v>261</v>
      </c>
      <c r="H83" t="s">
        <v>224</v>
      </c>
      <c r="I83" t="s">
        <v>262</v>
      </c>
      <c r="J83" s="49" t="s">
        <v>283</v>
      </c>
      <c r="K83" t="s">
        <v>282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50">
        <v>-90.430057983400005</v>
      </c>
      <c r="N83" s="50">
        <v>14.023978468799999</v>
      </c>
      <c r="O83" t="s">
        <v>97</v>
      </c>
      <c r="P83" t="s">
        <v>98</v>
      </c>
      <c r="Q83" s="51">
        <v>10964.0701957</v>
      </c>
      <c r="R83" s="63" t="e">
        <f>+VLOOKUP(C83,[1]!CENSO_2018[[Código2]:[Lugar de estudio - No declarado]],128,0)</f>
        <v>#REF!</v>
      </c>
      <c r="S83" s="63" t="e">
        <f>+VLOOKUP($C83,[1]!CENSO_2018[[Código2]:[Lugar de estudio - No declarado]],129,0)</f>
        <v>#REF!</v>
      </c>
      <c r="T83" s="63" t="e">
        <f>+VLOOKUP($C83,[1]!CENSO_2018[[Código2]:[Lugar de estudio - No declarado]],130,0)</f>
        <v>#REF!</v>
      </c>
    </row>
    <row r="84" spans="1:20" x14ac:dyDescent="0.3">
      <c r="A84" s="47" t="s">
        <v>6</v>
      </c>
      <c r="B84" s="48">
        <v>6</v>
      </c>
      <c r="C84" s="48">
        <v>612</v>
      </c>
      <c r="D84" s="48" t="s">
        <v>284</v>
      </c>
      <c r="E84" s="48" t="s">
        <v>17</v>
      </c>
      <c r="F84" t="s">
        <v>260</v>
      </c>
      <c r="G84" t="s">
        <v>261</v>
      </c>
      <c r="H84" t="s">
        <v>224</v>
      </c>
      <c r="I84" t="s">
        <v>262</v>
      </c>
      <c r="J84" s="49" t="s">
        <v>285</v>
      </c>
      <c r="K84" t="s">
        <v>284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50">
        <v>-90.357050106000003</v>
      </c>
      <c r="N84" s="50">
        <v>14.3697534203</v>
      </c>
      <c r="O84" t="s">
        <v>97</v>
      </c>
      <c r="P84" t="s">
        <v>98</v>
      </c>
      <c r="Q84" s="51">
        <v>5851.8410810900004</v>
      </c>
      <c r="R84" s="63" t="e">
        <f>+VLOOKUP(C84,[1]!CENSO_2018[[Código2]:[Lugar de estudio - No declarado]],128,0)</f>
        <v>#REF!</v>
      </c>
      <c r="S84" s="63" t="e">
        <f>+VLOOKUP($C84,[1]!CENSO_2018[[Código2]:[Lugar de estudio - No declarado]],129,0)</f>
        <v>#REF!</v>
      </c>
      <c r="T84" s="63" t="e">
        <f>+VLOOKUP($C84,[1]!CENSO_2018[[Código2]:[Lugar de estudio - No declarado]],130,0)</f>
        <v>#REF!</v>
      </c>
    </row>
    <row r="85" spans="1:20" x14ac:dyDescent="0.3">
      <c r="A85" s="47" t="s">
        <v>6</v>
      </c>
      <c r="B85" s="48">
        <v>6</v>
      </c>
      <c r="C85" s="48">
        <v>613</v>
      </c>
      <c r="D85" s="48" t="s">
        <v>286</v>
      </c>
      <c r="E85" s="48" t="s">
        <v>17</v>
      </c>
      <c r="F85" t="s">
        <v>260</v>
      </c>
      <c r="G85" t="s">
        <v>261</v>
      </c>
      <c r="H85" t="s">
        <v>224</v>
      </c>
      <c r="I85" t="s">
        <v>262</v>
      </c>
      <c r="J85" s="49" t="s">
        <v>287</v>
      </c>
      <c r="K85" t="s">
        <v>288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50">
        <v>-90.497657627799995</v>
      </c>
      <c r="N85" s="50">
        <v>14.2172578745</v>
      </c>
      <c r="O85" t="s">
        <v>97</v>
      </c>
      <c r="P85" t="s">
        <v>98</v>
      </c>
      <c r="Q85" s="51">
        <v>25068.680952999999</v>
      </c>
      <c r="R85" s="63" t="e">
        <f>+VLOOKUP(C85,[1]!CENSO_2018[[Código2]:[Lugar de estudio - No declarado]],128,0)</f>
        <v>#REF!</v>
      </c>
      <c r="S85" s="63" t="e">
        <f>+VLOOKUP($C85,[1]!CENSO_2018[[Código2]:[Lugar de estudio - No declarado]],129,0)</f>
        <v>#REF!</v>
      </c>
      <c r="T85" s="63" t="e">
        <f>+VLOOKUP($C85,[1]!CENSO_2018[[Código2]:[Lugar de estudio - No declarado]],130,0)</f>
        <v>#REF!</v>
      </c>
    </row>
    <row r="86" spans="1:20" x14ac:dyDescent="0.3">
      <c r="A86" s="47" t="s">
        <v>6</v>
      </c>
      <c r="B86" s="48">
        <v>6</v>
      </c>
      <c r="C86" s="48">
        <v>614</v>
      </c>
      <c r="D86" s="48" t="s">
        <v>289</v>
      </c>
      <c r="E86" s="48" t="s">
        <v>17</v>
      </c>
      <c r="F86" t="s">
        <v>260</v>
      </c>
      <c r="G86" t="s">
        <v>261</v>
      </c>
      <c r="H86" t="s">
        <v>224</v>
      </c>
      <c r="I86" t="s">
        <v>262</v>
      </c>
      <c r="J86" s="49" t="s">
        <v>290</v>
      </c>
      <c r="K86" t="s">
        <v>289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50">
        <v>-90.272382264499996</v>
      </c>
      <c r="N86" s="50">
        <v>14.3717419452</v>
      </c>
      <c r="O86" t="s">
        <v>97</v>
      </c>
      <c r="P86" t="s">
        <v>98</v>
      </c>
      <c r="Q86" s="51">
        <v>13215.4529305</v>
      </c>
      <c r="R86" s="63" t="e">
        <f>+VLOOKUP(C86,[1]!CENSO_2018[[Código2]:[Lugar de estudio - No declarado]],128,0)</f>
        <v>#REF!</v>
      </c>
      <c r="S86" s="63" t="e">
        <f>+VLOOKUP($C86,[1]!CENSO_2018[[Código2]:[Lugar de estudio - No declarado]],129,0)</f>
        <v>#REF!</v>
      </c>
      <c r="T86" s="63" t="e">
        <f>+VLOOKUP($C86,[1]!CENSO_2018[[Código2]:[Lugar de estudio - No declarado]],130,0)</f>
        <v>#REF!</v>
      </c>
    </row>
    <row r="87" spans="1:20" x14ac:dyDescent="0.3">
      <c r="A87" s="47" t="s">
        <v>6</v>
      </c>
      <c r="B87" s="48">
        <v>7</v>
      </c>
      <c r="C87" s="48">
        <v>0</v>
      </c>
      <c r="D87" s="48" t="s">
        <v>291</v>
      </c>
      <c r="E87" s="48" t="s">
        <v>18</v>
      </c>
      <c r="F87" t="s">
        <v>292</v>
      </c>
      <c r="G87" t="s">
        <v>293</v>
      </c>
      <c r="H87" t="s">
        <v>294</v>
      </c>
      <c r="I87" t="s">
        <v>295</v>
      </c>
      <c r="J87" s="49" t="s">
        <v>296</v>
      </c>
      <c r="K87" t="s">
        <v>297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50">
        <v>-91.201482768299996</v>
      </c>
      <c r="N87" s="50">
        <v>14.703166168999999</v>
      </c>
      <c r="O87" t="s">
        <v>97</v>
      </c>
      <c r="P87" t="s">
        <v>98</v>
      </c>
      <c r="Q87" s="51">
        <v>12723.9704941</v>
      </c>
      <c r="R87" s="63"/>
      <c r="S87" s="63"/>
      <c r="T87" s="63"/>
    </row>
    <row r="88" spans="1:20" x14ac:dyDescent="0.3">
      <c r="A88" s="47" t="s">
        <v>6</v>
      </c>
      <c r="B88" s="48">
        <v>7</v>
      </c>
      <c r="C88" s="48">
        <v>701</v>
      </c>
      <c r="D88" s="48" t="s">
        <v>18</v>
      </c>
      <c r="E88" s="48" t="s">
        <v>18</v>
      </c>
      <c r="F88" t="s">
        <v>292</v>
      </c>
      <c r="G88" t="s">
        <v>293</v>
      </c>
      <c r="H88" t="s">
        <v>294</v>
      </c>
      <c r="I88" t="s">
        <v>295</v>
      </c>
      <c r="J88" s="49" t="s">
        <v>298</v>
      </c>
      <c r="K88" t="s">
        <v>18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50">
        <v>-91.180970340800002</v>
      </c>
      <c r="N88" s="50">
        <v>14.8232327851</v>
      </c>
      <c r="O88" t="s">
        <v>299</v>
      </c>
      <c r="P88" t="s">
        <v>300</v>
      </c>
      <c r="Q88" s="51">
        <v>15136.9477372</v>
      </c>
      <c r="R88" s="63" t="e">
        <f>+VLOOKUP(C88,[1]!CENSO_2018[[Código2]:[Lugar de estudio - No declarado]],128,0)</f>
        <v>#REF!</v>
      </c>
      <c r="S88" s="63" t="e">
        <f>+VLOOKUP($C88,[1]!CENSO_2018[[Código2]:[Lugar de estudio - No declarado]],129,0)</f>
        <v>#REF!</v>
      </c>
      <c r="T88" s="63" t="e">
        <f>+VLOOKUP($C88,[1]!CENSO_2018[[Código2]:[Lugar de estudio - No declarado]],130,0)</f>
        <v>#REF!</v>
      </c>
    </row>
    <row r="89" spans="1:20" x14ac:dyDescent="0.3">
      <c r="A89" s="47" t="s">
        <v>6</v>
      </c>
      <c r="B89" s="48">
        <v>7</v>
      </c>
      <c r="C89" s="48">
        <v>702</v>
      </c>
      <c r="D89" s="48" t="s">
        <v>301</v>
      </c>
      <c r="E89" s="48" t="s">
        <v>18</v>
      </c>
      <c r="F89" t="s">
        <v>292</v>
      </c>
      <c r="G89" t="s">
        <v>293</v>
      </c>
      <c r="H89" t="s">
        <v>294</v>
      </c>
      <c r="I89" t="s">
        <v>295</v>
      </c>
      <c r="J89" s="49" t="s">
        <v>302</v>
      </c>
      <c r="K89" t="s">
        <v>301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50">
        <v>-91.2283944534</v>
      </c>
      <c r="N89" s="50">
        <v>14.7711927768</v>
      </c>
      <c r="O89" t="s">
        <v>299</v>
      </c>
      <c r="P89" t="s">
        <v>300</v>
      </c>
      <c r="Q89" s="51">
        <v>1579.0991334</v>
      </c>
      <c r="R89" s="63" t="e">
        <f>+VLOOKUP(C89,[1]!CENSO_2018[[Código2]:[Lugar de estudio - No declarado]],128,0)</f>
        <v>#REF!</v>
      </c>
      <c r="S89" s="63" t="e">
        <f>+VLOOKUP($C89,[1]!CENSO_2018[[Código2]:[Lugar de estudio - No declarado]],129,0)</f>
        <v>#REF!</v>
      </c>
      <c r="T89" s="63" t="e">
        <f>+VLOOKUP($C89,[1]!CENSO_2018[[Código2]:[Lugar de estudio - No declarado]],130,0)</f>
        <v>#REF!</v>
      </c>
    </row>
    <row r="90" spans="1:20" x14ac:dyDescent="0.3">
      <c r="A90" s="47" t="s">
        <v>6</v>
      </c>
      <c r="B90" s="48">
        <v>7</v>
      </c>
      <c r="C90" s="48">
        <v>703</v>
      </c>
      <c r="D90" s="48" t="s">
        <v>303</v>
      </c>
      <c r="E90" s="48" t="s">
        <v>18</v>
      </c>
      <c r="F90" t="s">
        <v>292</v>
      </c>
      <c r="G90" t="s">
        <v>293</v>
      </c>
      <c r="H90" t="s">
        <v>294</v>
      </c>
      <c r="I90" t="s">
        <v>295</v>
      </c>
      <c r="J90" s="49" t="s">
        <v>304</v>
      </c>
      <c r="K90" t="s">
        <v>303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50">
        <v>-91.331590710499995</v>
      </c>
      <c r="N90" s="50">
        <v>14.701814362</v>
      </c>
      <c r="O90" t="s">
        <v>97</v>
      </c>
      <c r="P90" t="s">
        <v>98</v>
      </c>
      <c r="Q90" s="51">
        <v>2075.6597366199999</v>
      </c>
      <c r="R90" s="63" t="e">
        <f>+VLOOKUP(C90,[1]!CENSO_2018[[Código2]:[Lugar de estudio - No declarado]],128,0)</f>
        <v>#REF!</v>
      </c>
      <c r="S90" s="63" t="e">
        <f>+VLOOKUP($C90,[1]!CENSO_2018[[Código2]:[Lugar de estudio - No declarado]],129,0)</f>
        <v>#REF!</v>
      </c>
      <c r="T90" s="63" t="e">
        <f>+VLOOKUP($C90,[1]!CENSO_2018[[Código2]:[Lugar de estudio - No declarado]],130,0)</f>
        <v>#REF!</v>
      </c>
    </row>
    <row r="91" spans="1:20" x14ac:dyDescent="0.3">
      <c r="A91" s="47" t="s">
        <v>6</v>
      </c>
      <c r="B91" s="48">
        <v>7</v>
      </c>
      <c r="C91" s="48">
        <v>704</v>
      </c>
      <c r="D91" s="48" t="s">
        <v>305</v>
      </c>
      <c r="E91" s="48" t="s">
        <v>18</v>
      </c>
      <c r="F91" t="s">
        <v>292</v>
      </c>
      <c r="G91" t="s">
        <v>293</v>
      </c>
      <c r="H91" t="s">
        <v>294</v>
      </c>
      <c r="I91" t="s">
        <v>295</v>
      </c>
      <c r="J91" s="49" t="s">
        <v>306</v>
      </c>
      <c r="K91" t="s">
        <v>305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50">
        <v>-91.274937982599994</v>
      </c>
      <c r="N91" s="50">
        <v>14.779448587299999</v>
      </c>
      <c r="O91" t="s">
        <v>299</v>
      </c>
      <c r="P91" t="s">
        <v>300</v>
      </c>
      <c r="Q91" s="51">
        <v>5106.7656692500004</v>
      </c>
      <c r="R91" s="63" t="e">
        <f>+VLOOKUP(C91,[1]!CENSO_2018[[Código2]:[Lugar de estudio - No declarado]],128,0)</f>
        <v>#REF!</v>
      </c>
      <c r="S91" s="63" t="e">
        <f>+VLOOKUP($C91,[1]!CENSO_2018[[Código2]:[Lugar de estudio - No declarado]],129,0)</f>
        <v>#REF!</v>
      </c>
      <c r="T91" s="63" t="e">
        <f>+VLOOKUP($C91,[1]!CENSO_2018[[Código2]:[Lugar de estudio - No declarado]],130,0)</f>
        <v>#REF!</v>
      </c>
    </row>
    <row r="92" spans="1:20" x14ac:dyDescent="0.3">
      <c r="A92" s="47" t="s">
        <v>6</v>
      </c>
      <c r="B92" s="48">
        <v>7</v>
      </c>
      <c r="C92" s="48">
        <v>705</v>
      </c>
      <c r="D92" s="48" t="s">
        <v>307</v>
      </c>
      <c r="E92" s="48" t="s">
        <v>18</v>
      </c>
      <c r="F92" t="s">
        <v>292</v>
      </c>
      <c r="G92" t="s">
        <v>293</v>
      </c>
      <c r="H92" t="s">
        <v>294</v>
      </c>
      <c r="I92" t="s">
        <v>295</v>
      </c>
      <c r="J92" s="49" t="s">
        <v>308</v>
      </c>
      <c r="K92" t="s">
        <v>307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50">
        <v>-91.293438037399994</v>
      </c>
      <c r="N92" s="50">
        <v>14.8344993473</v>
      </c>
      <c r="O92" t="s">
        <v>97</v>
      </c>
      <c r="P92" t="s">
        <v>98</v>
      </c>
      <c r="Q92" s="51">
        <v>18622.095832999999</v>
      </c>
      <c r="R92" s="63" t="e">
        <f>+VLOOKUP(C92,[1]!CENSO_2018[[Código2]:[Lugar de estudio - No declarado]],128,0)</f>
        <v>#REF!</v>
      </c>
      <c r="S92" s="63" t="e">
        <f>+VLOOKUP($C92,[1]!CENSO_2018[[Código2]:[Lugar de estudio - No declarado]],129,0)</f>
        <v>#REF!</v>
      </c>
      <c r="T92" s="63" t="e">
        <f>+VLOOKUP($C92,[1]!CENSO_2018[[Código2]:[Lugar de estudio - No declarado]],130,0)</f>
        <v>#REF!</v>
      </c>
    </row>
    <row r="93" spans="1:20" x14ac:dyDescent="0.3">
      <c r="A93" s="47" t="s">
        <v>6</v>
      </c>
      <c r="B93" s="48">
        <v>7</v>
      </c>
      <c r="C93" s="48">
        <v>706</v>
      </c>
      <c r="D93" s="48" t="s">
        <v>309</v>
      </c>
      <c r="E93" s="48" t="s">
        <v>18</v>
      </c>
      <c r="F93" t="s">
        <v>292</v>
      </c>
      <c r="G93" t="s">
        <v>293</v>
      </c>
      <c r="H93" t="s">
        <v>294</v>
      </c>
      <c r="I93" t="s">
        <v>295</v>
      </c>
      <c r="J93" s="49" t="s">
        <v>310</v>
      </c>
      <c r="K93" t="s">
        <v>309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50">
        <v>-91.381446518499999</v>
      </c>
      <c r="N93" s="50">
        <v>14.7205183868</v>
      </c>
      <c r="O93" t="s">
        <v>97</v>
      </c>
      <c r="P93" t="s">
        <v>98</v>
      </c>
      <c r="Q93" s="51">
        <v>18976.7681629</v>
      </c>
      <c r="R93" s="63" t="e">
        <f>+VLOOKUP(C93,[1]!CENSO_2018[[Código2]:[Lugar de estudio - No declarado]],128,0)</f>
        <v>#REF!</v>
      </c>
      <c r="S93" s="63" t="e">
        <f>+VLOOKUP($C93,[1]!CENSO_2018[[Código2]:[Lugar de estudio - No declarado]],129,0)</f>
        <v>#REF!</v>
      </c>
      <c r="T93" s="63" t="e">
        <f>+VLOOKUP($C93,[1]!CENSO_2018[[Código2]:[Lugar de estudio - No declarado]],130,0)</f>
        <v>#REF!</v>
      </c>
    </row>
    <row r="94" spans="1:20" x14ac:dyDescent="0.3">
      <c r="A94" s="47" t="s">
        <v>6</v>
      </c>
      <c r="B94" s="48">
        <v>7</v>
      </c>
      <c r="C94" s="48">
        <v>707</v>
      </c>
      <c r="D94" s="48" t="s">
        <v>311</v>
      </c>
      <c r="E94" s="48" t="s">
        <v>18</v>
      </c>
      <c r="F94" t="s">
        <v>292</v>
      </c>
      <c r="G94" t="s">
        <v>293</v>
      </c>
      <c r="H94" t="s">
        <v>294</v>
      </c>
      <c r="I94" t="s">
        <v>295</v>
      </c>
      <c r="J94" s="49" t="s">
        <v>312</v>
      </c>
      <c r="K94" t="s">
        <v>311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50">
        <v>-91.297038259000004</v>
      </c>
      <c r="N94" s="50">
        <v>14.725191600800001</v>
      </c>
      <c r="O94" t="s">
        <v>97</v>
      </c>
      <c r="P94" t="s">
        <v>98</v>
      </c>
      <c r="Q94" s="51">
        <v>1435.75732023</v>
      </c>
      <c r="R94" s="63" t="e">
        <f>+VLOOKUP(C94,[1]!CENSO_2018[[Código2]:[Lugar de estudio - No declarado]],128,0)</f>
        <v>#REF!</v>
      </c>
      <c r="S94" s="63" t="e">
        <f>+VLOOKUP($C94,[1]!CENSO_2018[[Código2]:[Lugar de estudio - No declarado]],129,0)</f>
        <v>#REF!</v>
      </c>
      <c r="T94" s="63" t="e">
        <f>+VLOOKUP($C94,[1]!CENSO_2018[[Código2]:[Lugar de estudio - No declarado]],130,0)</f>
        <v>#REF!</v>
      </c>
    </row>
    <row r="95" spans="1:20" x14ac:dyDescent="0.3">
      <c r="A95" s="47" t="s">
        <v>6</v>
      </c>
      <c r="B95" s="48">
        <v>7</v>
      </c>
      <c r="C95" s="48">
        <v>708</v>
      </c>
      <c r="D95" s="48" t="s">
        <v>313</v>
      </c>
      <c r="E95" s="48" t="s">
        <v>18</v>
      </c>
      <c r="F95" t="s">
        <v>292</v>
      </c>
      <c r="G95" t="s">
        <v>293</v>
      </c>
      <c r="H95" t="s">
        <v>294</v>
      </c>
      <c r="I95" t="s">
        <v>295</v>
      </c>
      <c r="J95" s="49" t="s">
        <v>314</v>
      </c>
      <c r="K95" t="s">
        <v>313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50">
        <v>-91.135134551799993</v>
      </c>
      <c r="N95" s="50">
        <v>14.782282989900001</v>
      </c>
      <c r="O95" t="s">
        <v>97</v>
      </c>
      <c r="P95" t="s">
        <v>98</v>
      </c>
      <c r="Q95" s="51">
        <v>1497.56471597</v>
      </c>
      <c r="R95" s="63" t="e">
        <f>+VLOOKUP(C95,[1]!CENSO_2018[[Código2]:[Lugar de estudio - No declarado]],128,0)</f>
        <v>#REF!</v>
      </c>
      <c r="S95" s="63" t="e">
        <f>+VLOOKUP($C95,[1]!CENSO_2018[[Código2]:[Lugar de estudio - No declarado]],129,0)</f>
        <v>#REF!</v>
      </c>
      <c r="T95" s="63" t="e">
        <f>+VLOOKUP($C95,[1]!CENSO_2018[[Código2]:[Lugar de estudio - No declarado]],130,0)</f>
        <v>#REF!</v>
      </c>
    </row>
    <row r="96" spans="1:20" x14ac:dyDescent="0.3">
      <c r="A96" s="47" t="s">
        <v>6</v>
      </c>
      <c r="B96" s="48">
        <v>7</v>
      </c>
      <c r="C96" s="48">
        <v>709</v>
      </c>
      <c r="D96" s="48" t="s">
        <v>315</v>
      </c>
      <c r="E96" s="48" t="s">
        <v>18</v>
      </c>
      <c r="F96" t="s">
        <v>292</v>
      </c>
      <c r="G96" t="s">
        <v>293</v>
      </c>
      <c r="H96" t="s">
        <v>294</v>
      </c>
      <c r="I96" t="s">
        <v>295</v>
      </c>
      <c r="J96" s="49" t="s">
        <v>316</v>
      </c>
      <c r="K96" t="s">
        <v>315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50">
        <v>-91.106535676899995</v>
      </c>
      <c r="N96" s="50">
        <v>14.7404389369</v>
      </c>
      <c r="O96" t="s">
        <v>317</v>
      </c>
      <c r="P96" t="s">
        <v>318</v>
      </c>
      <c r="Q96" s="51">
        <v>5297.5527543300004</v>
      </c>
      <c r="R96" s="63" t="e">
        <f>+VLOOKUP(C96,[1]!CENSO_2018[[Código2]:[Lugar de estudio - No declarado]],128,0)</f>
        <v>#REF!</v>
      </c>
      <c r="S96" s="63" t="e">
        <f>+VLOOKUP($C96,[1]!CENSO_2018[[Código2]:[Lugar de estudio - No declarado]],129,0)</f>
        <v>#REF!</v>
      </c>
      <c r="T96" s="63" t="e">
        <f>+VLOOKUP($C96,[1]!CENSO_2018[[Código2]:[Lugar de estudio - No declarado]],130,0)</f>
        <v>#REF!</v>
      </c>
    </row>
    <row r="97" spans="1:20" x14ac:dyDescent="0.3">
      <c r="A97" s="47" t="s">
        <v>6</v>
      </c>
      <c r="B97" s="48">
        <v>7</v>
      </c>
      <c r="C97" s="48">
        <v>710</v>
      </c>
      <c r="D97" s="48" t="s">
        <v>319</v>
      </c>
      <c r="E97" s="48" t="s">
        <v>18</v>
      </c>
      <c r="F97" t="s">
        <v>292</v>
      </c>
      <c r="G97" t="s">
        <v>293</v>
      </c>
      <c r="H97" t="s">
        <v>294</v>
      </c>
      <c r="I97" t="s">
        <v>295</v>
      </c>
      <c r="J97" s="49" t="s">
        <v>320</v>
      </c>
      <c r="K97" t="s">
        <v>319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50">
        <v>-91.1465318602</v>
      </c>
      <c r="N97" s="50">
        <v>14.7483333755</v>
      </c>
      <c r="O97" t="s">
        <v>317</v>
      </c>
      <c r="P97" t="s">
        <v>318</v>
      </c>
      <c r="Q97" s="51">
        <v>772.39417466700002</v>
      </c>
      <c r="R97" s="63" t="e">
        <f>+VLOOKUP(C97,[1]!CENSO_2018[[Código2]:[Lugar de estudio - No declarado]],128,0)</f>
        <v>#REF!</v>
      </c>
      <c r="S97" s="63" t="e">
        <f>+VLOOKUP($C97,[1]!CENSO_2018[[Código2]:[Lugar de estudio - No declarado]],129,0)</f>
        <v>#REF!</v>
      </c>
      <c r="T97" s="63" t="e">
        <f>+VLOOKUP($C97,[1]!CENSO_2018[[Código2]:[Lugar de estudio - No declarado]],130,0)</f>
        <v>#REF!</v>
      </c>
    </row>
    <row r="98" spans="1:20" x14ac:dyDescent="0.3">
      <c r="A98" s="47" t="s">
        <v>6</v>
      </c>
      <c r="B98" s="48">
        <v>7</v>
      </c>
      <c r="C98" s="48">
        <v>711</v>
      </c>
      <c r="D98" s="48" t="s">
        <v>321</v>
      </c>
      <c r="E98" s="48" t="s">
        <v>18</v>
      </c>
      <c r="F98" t="s">
        <v>292</v>
      </c>
      <c r="G98" t="s">
        <v>293</v>
      </c>
      <c r="H98" t="s">
        <v>294</v>
      </c>
      <c r="I98" t="s">
        <v>295</v>
      </c>
      <c r="J98" s="49" t="s">
        <v>322</v>
      </c>
      <c r="K98" t="s">
        <v>323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50">
        <v>-91.124134816099996</v>
      </c>
      <c r="N98" s="50">
        <v>14.7084512393</v>
      </c>
      <c r="O98" t="s">
        <v>317</v>
      </c>
      <c r="P98" t="s">
        <v>318</v>
      </c>
      <c r="Q98" s="51">
        <v>473.08389455600002</v>
      </c>
      <c r="R98" s="63" t="e">
        <f>+VLOOKUP(C98,[1]!CENSO_2018[[Código2]:[Lugar de estudio - No declarado]],128,0)</f>
        <v>#REF!</v>
      </c>
      <c r="S98" s="63" t="e">
        <f>+VLOOKUP($C98,[1]!CENSO_2018[[Código2]:[Lugar de estudio - No declarado]],129,0)</f>
        <v>#REF!</v>
      </c>
      <c r="T98" s="63" t="e">
        <f>+VLOOKUP($C98,[1]!CENSO_2018[[Código2]:[Lugar de estudio - No declarado]],130,0)</f>
        <v>#REF!</v>
      </c>
    </row>
    <row r="99" spans="1:20" x14ac:dyDescent="0.3">
      <c r="A99" s="47" t="s">
        <v>6</v>
      </c>
      <c r="B99" s="48">
        <v>7</v>
      </c>
      <c r="C99" s="48">
        <v>712</v>
      </c>
      <c r="D99" s="48" t="s">
        <v>324</v>
      </c>
      <c r="E99" s="48" t="s">
        <v>18</v>
      </c>
      <c r="F99" t="s">
        <v>292</v>
      </c>
      <c r="G99" t="s">
        <v>293</v>
      </c>
      <c r="H99" t="s">
        <v>294</v>
      </c>
      <c r="I99" t="s">
        <v>295</v>
      </c>
      <c r="J99" s="49" t="s">
        <v>325</v>
      </c>
      <c r="K99" t="s">
        <v>326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50">
        <v>-91.108250008699997</v>
      </c>
      <c r="N99" s="50">
        <v>14.6647721998</v>
      </c>
      <c r="O99" t="s">
        <v>317</v>
      </c>
      <c r="P99" t="s">
        <v>318</v>
      </c>
      <c r="Q99" s="51">
        <v>2612.1101235599999</v>
      </c>
      <c r="R99" s="63" t="e">
        <f>+VLOOKUP(C99,[1]!CENSO_2018[[Código2]:[Lugar de estudio - No declarado]],128,0)</f>
        <v>#REF!</v>
      </c>
      <c r="S99" s="63" t="e">
        <f>+VLOOKUP($C99,[1]!CENSO_2018[[Código2]:[Lugar de estudio - No declarado]],129,0)</f>
        <v>#REF!</v>
      </c>
      <c r="T99" s="63" t="e">
        <f>+VLOOKUP($C99,[1]!CENSO_2018[[Código2]:[Lugar de estudio - No declarado]],130,0)</f>
        <v>#REF!</v>
      </c>
    </row>
    <row r="100" spans="1:20" x14ac:dyDescent="0.3">
      <c r="A100" s="47" t="s">
        <v>6</v>
      </c>
      <c r="B100" s="48">
        <v>7</v>
      </c>
      <c r="C100" s="48">
        <v>713</v>
      </c>
      <c r="D100" s="48" t="s">
        <v>327</v>
      </c>
      <c r="E100" s="48" t="s">
        <v>18</v>
      </c>
      <c r="F100" t="s">
        <v>292</v>
      </c>
      <c r="G100" t="s">
        <v>293</v>
      </c>
      <c r="H100" t="s">
        <v>294</v>
      </c>
      <c r="I100" t="s">
        <v>295</v>
      </c>
      <c r="J100" s="49" t="s">
        <v>328</v>
      </c>
      <c r="K100" t="s">
        <v>327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50">
        <v>-91.146613548399998</v>
      </c>
      <c r="N100" s="50">
        <v>14.595609089</v>
      </c>
      <c r="O100" t="s">
        <v>97</v>
      </c>
      <c r="P100" t="s">
        <v>98</v>
      </c>
      <c r="Q100" s="51">
        <v>7368.85723392</v>
      </c>
      <c r="R100" s="63" t="e">
        <f>+VLOOKUP(C100,[1]!CENSO_2018[[Código2]:[Lugar de estudio - No declarado]],128,0)</f>
        <v>#REF!</v>
      </c>
      <c r="S100" s="63" t="e">
        <f>+VLOOKUP($C100,[1]!CENSO_2018[[Código2]:[Lugar de estudio - No declarado]],129,0)</f>
        <v>#REF!</v>
      </c>
      <c r="T100" s="63" t="e">
        <f>+VLOOKUP($C100,[1]!CENSO_2018[[Código2]:[Lugar de estudio - No declarado]],130,0)</f>
        <v>#REF!</v>
      </c>
    </row>
    <row r="101" spans="1:20" x14ac:dyDescent="0.3">
      <c r="A101" s="47" t="s">
        <v>6</v>
      </c>
      <c r="B101" s="48">
        <v>7</v>
      </c>
      <c r="C101" s="48">
        <v>714</v>
      </c>
      <c r="D101" s="48" t="s">
        <v>329</v>
      </c>
      <c r="E101" s="48" t="s">
        <v>18</v>
      </c>
      <c r="F101" t="s">
        <v>292</v>
      </c>
      <c r="G101" t="s">
        <v>293</v>
      </c>
      <c r="H101" t="s">
        <v>294</v>
      </c>
      <c r="I101" t="s">
        <v>295</v>
      </c>
      <c r="J101" s="49" t="s">
        <v>330</v>
      </c>
      <c r="K101" t="s">
        <v>329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50">
        <v>-91.223820772600007</v>
      </c>
      <c r="N101" s="50">
        <v>14.743713187000001</v>
      </c>
      <c r="O101" t="s">
        <v>97</v>
      </c>
      <c r="P101" t="s">
        <v>98</v>
      </c>
      <c r="Q101" s="51">
        <v>1126.8001823300001</v>
      </c>
      <c r="R101" s="63" t="e">
        <f>+VLOOKUP(C101,[1]!CENSO_2018[[Código2]:[Lugar de estudio - No declarado]],128,0)</f>
        <v>#REF!</v>
      </c>
      <c r="S101" s="63" t="e">
        <f>+VLOOKUP($C101,[1]!CENSO_2018[[Código2]:[Lugar de estudio - No declarado]],129,0)</f>
        <v>#REF!</v>
      </c>
      <c r="T101" s="63" t="e">
        <f>+VLOOKUP($C101,[1]!CENSO_2018[[Código2]:[Lugar de estudio - No declarado]],130,0)</f>
        <v>#REF!</v>
      </c>
    </row>
    <row r="102" spans="1:20" x14ac:dyDescent="0.3">
      <c r="A102" s="47" t="s">
        <v>6</v>
      </c>
      <c r="B102" s="48">
        <v>7</v>
      </c>
      <c r="C102" s="48">
        <v>715</v>
      </c>
      <c r="D102" s="48" t="s">
        <v>331</v>
      </c>
      <c r="E102" s="48" t="s">
        <v>18</v>
      </c>
      <c r="F102" t="s">
        <v>292</v>
      </c>
      <c r="G102" t="s">
        <v>293</v>
      </c>
      <c r="H102" t="s">
        <v>294</v>
      </c>
      <c r="I102" t="s">
        <v>295</v>
      </c>
      <c r="J102" s="49" t="s">
        <v>332</v>
      </c>
      <c r="K102" t="s">
        <v>331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50">
        <v>-91.280686838199998</v>
      </c>
      <c r="N102" s="50">
        <v>14.7298181353</v>
      </c>
      <c r="O102" t="s">
        <v>333</v>
      </c>
      <c r="P102" t="s">
        <v>334</v>
      </c>
      <c r="Q102" s="51">
        <v>613.51788083099996</v>
      </c>
      <c r="R102" s="63" t="e">
        <f>+VLOOKUP(C102,[1]!CENSO_2018[[Código2]:[Lugar de estudio - No declarado]],128,0)</f>
        <v>#REF!</v>
      </c>
      <c r="S102" s="63" t="e">
        <f>+VLOOKUP($C102,[1]!CENSO_2018[[Código2]:[Lugar de estudio - No declarado]],129,0)</f>
        <v>#REF!</v>
      </c>
      <c r="T102" s="63" t="e">
        <f>+VLOOKUP($C102,[1]!CENSO_2018[[Código2]:[Lugar de estudio - No declarado]],130,0)</f>
        <v>#REF!</v>
      </c>
    </row>
    <row r="103" spans="1:20" x14ac:dyDescent="0.3">
      <c r="A103" s="47" t="s">
        <v>6</v>
      </c>
      <c r="B103" s="48">
        <v>7</v>
      </c>
      <c r="C103" s="48">
        <v>716</v>
      </c>
      <c r="D103" s="48" t="s">
        <v>335</v>
      </c>
      <c r="E103" s="48" t="s">
        <v>18</v>
      </c>
      <c r="F103" t="s">
        <v>292</v>
      </c>
      <c r="G103" t="s">
        <v>293</v>
      </c>
      <c r="H103" t="s">
        <v>294</v>
      </c>
      <c r="I103" t="s">
        <v>295</v>
      </c>
      <c r="J103" s="49" t="s">
        <v>336</v>
      </c>
      <c r="K103" t="s">
        <v>335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50">
        <v>-91.259860005600004</v>
      </c>
      <c r="N103" s="50">
        <v>14.735999271000001</v>
      </c>
      <c r="O103" t="s">
        <v>333</v>
      </c>
      <c r="P103" t="s">
        <v>334</v>
      </c>
      <c r="Q103" s="51">
        <v>918.55000070999995</v>
      </c>
      <c r="R103" s="63" t="e">
        <f>+VLOOKUP(C103,[1]!CENSO_2018[[Código2]:[Lugar de estudio - No declarado]],128,0)</f>
        <v>#REF!</v>
      </c>
      <c r="S103" s="63" t="e">
        <f>+VLOOKUP($C103,[1]!CENSO_2018[[Código2]:[Lugar de estudio - No declarado]],129,0)</f>
        <v>#REF!</v>
      </c>
      <c r="T103" s="63" t="e">
        <f>+VLOOKUP($C103,[1]!CENSO_2018[[Código2]:[Lugar de estudio - No declarado]],130,0)</f>
        <v>#REF!</v>
      </c>
    </row>
    <row r="104" spans="1:20" x14ac:dyDescent="0.3">
      <c r="A104" s="47" t="s">
        <v>6</v>
      </c>
      <c r="B104" s="48">
        <v>7</v>
      </c>
      <c r="C104" s="48">
        <v>717</v>
      </c>
      <c r="D104" s="48" t="s">
        <v>337</v>
      </c>
      <c r="E104" s="48" t="s">
        <v>18</v>
      </c>
      <c r="F104" t="s">
        <v>292</v>
      </c>
      <c r="G104" t="s">
        <v>293</v>
      </c>
      <c r="H104" t="s">
        <v>294</v>
      </c>
      <c r="I104" t="s">
        <v>295</v>
      </c>
      <c r="J104" s="49" t="s">
        <v>338</v>
      </c>
      <c r="K104" t="s">
        <v>337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50">
        <v>-91.314707668799997</v>
      </c>
      <c r="N104" s="50">
        <v>14.6675642035</v>
      </c>
      <c r="O104" t="s">
        <v>333</v>
      </c>
      <c r="P104" t="s">
        <v>334</v>
      </c>
      <c r="Q104" s="51">
        <v>3717.67000607</v>
      </c>
      <c r="R104" s="63" t="e">
        <f>+VLOOKUP(C104,[1]!CENSO_2018[[Código2]:[Lugar de estudio - No declarado]],128,0)</f>
        <v>#REF!</v>
      </c>
      <c r="S104" s="63" t="e">
        <f>+VLOOKUP($C104,[1]!CENSO_2018[[Código2]:[Lugar de estudio - No declarado]],129,0)</f>
        <v>#REF!</v>
      </c>
      <c r="T104" s="63" t="e">
        <f>+VLOOKUP($C104,[1]!CENSO_2018[[Código2]:[Lugar de estudio - No declarado]],130,0)</f>
        <v>#REF!</v>
      </c>
    </row>
    <row r="105" spans="1:20" x14ac:dyDescent="0.3">
      <c r="A105" s="47" t="s">
        <v>6</v>
      </c>
      <c r="B105" s="48">
        <v>7</v>
      </c>
      <c r="C105" s="48">
        <v>718</v>
      </c>
      <c r="D105" s="48" t="s">
        <v>339</v>
      </c>
      <c r="E105" s="48" t="s">
        <v>18</v>
      </c>
      <c r="F105" t="s">
        <v>292</v>
      </c>
      <c r="G105" t="s">
        <v>293</v>
      </c>
      <c r="H105" t="s">
        <v>294</v>
      </c>
      <c r="I105" t="s">
        <v>295</v>
      </c>
      <c r="J105" s="49" t="s">
        <v>340</v>
      </c>
      <c r="K105" t="s">
        <v>339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50">
        <v>-91.2777710238</v>
      </c>
      <c r="N105" s="50">
        <v>14.645331552</v>
      </c>
      <c r="O105" t="s">
        <v>333</v>
      </c>
      <c r="P105" t="s">
        <v>334</v>
      </c>
      <c r="Q105" s="51">
        <v>5066.1820483900001</v>
      </c>
      <c r="R105" s="63" t="e">
        <f>+VLOOKUP(C105,[1]!CENSO_2018[[Código2]:[Lugar de estudio - No declarado]],128,0)</f>
        <v>#REF!</v>
      </c>
      <c r="S105" s="63" t="e">
        <f>+VLOOKUP($C105,[1]!CENSO_2018[[Código2]:[Lugar de estudio - No declarado]],129,0)</f>
        <v>#REF!</v>
      </c>
      <c r="T105" s="63" t="e">
        <f>+VLOOKUP($C105,[1]!CENSO_2018[[Código2]:[Lugar de estudio - No declarado]],130,0)</f>
        <v>#REF!</v>
      </c>
    </row>
    <row r="106" spans="1:20" x14ac:dyDescent="0.3">
      <c r="A106" s="47" t="s">
        <v>6</v>
      </c>
      <c r="B106" s="48">
        <v>7</v>
      </c>
      <c r="C106" s="48">
        <v>719</v>
      </c>
      <c r="D106" s="48" t="s">
        <v>341</v>
      </c>
      <c r="E106" s="48" t="s">
        <v>18</v>
      </c>
      <c r="F106" t="s">
        <v>292</v>
      </c>
      <c r="G106" t="s">
        <v>293</v>
      </c>
      <c r="H106" t="s">
        <v>294</v>
      </c>
      <c r="I106" t="s">
        <v>295</v>
      </c>
      <c r="J106" s="49" t="s">
        <v>342</v>
      </c>
      <c r="K106" t="s">
        <v>341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50">
        <v>-91.227705315099996</v>
      </c>
      <c r="N106" s="50">
        <v>14.603974708300001</v>
      </c>
      <c r="O106" t="s">
        <v>97</v>
      </c>
      <c r="P106" t="s">
        <v>98</v>
      </c>
      <c r="Q106" s="51">
        <v>11592.816090800001</v>
      </c>
      <c r="R106" s="63" t="e">
        <f>+VLOOKUP(C106,[1]!CENSO_2018[[Código2]:[Lugar de estudio - No declarado]],128,0)</f>
        <v>#REF!</v>
      </c>
      <c r="S106" s="63" t="e">
        <f>+VLOOKUP($C106,[1]!CENSO_2018[[Código2]:[Lugar de estudio - No declarado]],129,0)</f>
        <v>#REF!</v>
      </c>
      <c r="T106" s="63" t="e">
        <f>+VLOOKUP($C106,[1]!CENSO_2018[[Código2]:[Lugar de estudio - No declarado]],130,0)</f>
        <v>#REF!</v>
      </c>
    </row>
    <row r="107" spans="1:20" x14ac:dyDescent="0.3">
      <c r="A107" s="47" t="s">
        <v>6</v>
      </c>
      <c r="B107" s="48">
        <v>8</v>
      </c>
      <c r="C107" s="48">
        <v>801</v>
      </c>
      <c r="D107" s="48" t="s">
        <v>20</v>
      </c>
      <c r="E107" s="48" t="s">
        <v>20</v>
      </c>
      <c r="F107" t="s">
        <v>292</v>
      </c>
      <c r="G107" t="s">
        <v>293</v>
      </c>
      <c r="H107" t="s">
        <v>343</v>
      </c>
      <c r="I107" t="s">
        <v>344</v>
      </c>
      <c r="J107" s="49" t="s">
        <v>345</v>
      </c>
      <c r="K107" t="s">
        <v>20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50">
        <v>-91.311018133700003</v>
      </c>
      <c r="N107" s="50">
        <v>14.9081236299</v>
      </c>
      <c r="O107" t="s">
        <v>346</v>
      </c>
      <c r="P107" t="s">
        <v>347</v>
      </c>
      <c r="Q107" s="51">
        <v>24453.5280336</v>
      </c>
      <c r="R107" s="63" t="e">
        <f>+VLOOKUP(C107,[1]!CENSO_2018[[Código2]:[Lugar de estudio - No declarado]],128,0)</f>
        <v>#REF!</v>
      </c>
      <c r="S107" s="63" t="e">
        <f>+VLOOKUP($C107,[1]!CENSO_2018[[Código2]:[Lugar de estudio - No declarado]],129,0)</f>
        <v>#REF!</v>
      </c>
      <c r="T107" s="63" t="e">
        <f>+VLOOKUP($C107,[1]!CENSO_2018[[Código2]:[Lugar de estudio - No declarado]],130,0)</f>
        <v>#REF!</v>
      </c>
    </row>
    <row r="108" spans="1:20" x14ac:dyDescent="0.3">
      <c r="A108" s="47" t="s">
        <v>6</v>
      </c>
      <c r="B108" s="48">
        <v>8</v>
      </c>
      <c r="C108" s="48">
        <v>802</v>
      </c>
      <c r="D108" s="48" t="s">
        <v>348</v>
      </c>
      <c r="E108" s="48" t="s">
        <v>20</v>
      </c>
      <c r="F108" t="s">
        <v>292</v>
      </c>
      <c r="G108" t="s">
        <v>293</v>
      </c>
      <c r="H108" t="s">
        <v>343</v>
      </c>
      <c r="I108" t="s">
        <v>344</v>
      </c>
      <c r="J108" s="49" t="s">
        <v>349</v>
      </c>
      <c r="K108" t="s">
        <v>348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50">
        <v>-91.445673915499995</v>
      </c>
      <c r="N108" s="50">
        <v>14.911666058</v>
      </c>
      <c r="O108" t="s">
        <v>350</v>
      </c>
      <c r="P108" t="s">
        <v>351</v>
      </c>
      <c r="Q108" s="51">
        <v>4426.2389845400003</v>
      </c>
      <c r="R108" s="63" t="e">
        <f>+VLOOKUP(C108,[1]!CENSO_2018[[Código2]:[Lugar de estudio - No declarado]],128,0)</f>
        <v>#REF!</v>
      </c>
      <c r="S108" s="63" t="e">
        <f>+VLOOKUP($C108,[1]!CENSO_2018[[Código2]:[Lugar de estudio - No declarado]],129,0)</f>
        <v>#REF!</v>
      </c>
      <c r="T108" s="63" t="e">
        <f>+VLOOKUP($C108,[1]!CENSO_2018[[Código2]:[Lugar de estudio - No declarado]],130,0)</f>
        <v>#REF!</v>
      </c>
    </row>
    <row r="109" spans="1:20" x14ac:dyDescent="0.3">
      <c r="A109" s="47" t="s">
        <v>6</v>
      </c>
      <c r="B109" s="48">
        <v>8</v>
      </c>
      <c r="C109" s="48">
        <v>803</v>
      </c>
      <c r="D109" s="48" t="s">
        <v>352</v>
      </c>
      <c r="E109" s="48" t="s">
        <v>20</v>
      </c>
      <c r="F109" t="s">
        <v>292</v>
      </c>
      <c r="G109" t="s">
        <v>293</v>
      </c>
      <c r="H109" t="s">
        <v>343</v>
      </c>
      <c r="I109" t="s">
        <v>344</v>
      </c>
      <c r="J109" s="49" t="s">
        <v>353</v>
      </c>
      <c r="K109" t="s">
        <v>352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50">
        <v>-91.477389862999999</v>
      </c>
      <c r="N109" s="50">
        <v>14.9697644593</v>
      </c>
      <c r="O109" t="s">
        <v>350</v>
      </c>
      <c r="P109" t="s">
        <v>351</v>
      </c>
      <c r="Q109" s="51">
        <v>7263.8155833000001</v>
      </c>
      <c r="R109" s="63" t="e">
        <f>+VLOOKUP(C109,[1]!CENSO_2018[[Código2]:[Lugar de estudio - No declarado]],128,0)</f>
        <v>#REF!</v>
      </c>
      <c r="S109" s="63" t="e">
        <f>+VLOOKUP($C109,[1]!CENSO_2018[[Código2]:[Lugar de estudio - No declarado]],129,0)</f>
        <v>#REF!</v>
      </c>
      <c r="T109" s="63" t="e">
        <f>+VLOOKUP($C109,[1]!CENSO_2018[[Código2]:[Lugar de estudio - No declarado]],130,0)</f>
        <v>#REF!</v>
      </c>
    </row>
    <row r="110" spans="1:20" x14ac:dyDescent="0.3">
      <c r="A110" s="47" t="s">
        <v>6</v>
      </c>
      <c r="B110" s="48">
        <v>8</v>
      </c>
      <c r="C110" s="48">
        <v>804</v>
      </c>
      <c r="D110" s="48" t="s">
        <v>354</v>
      </c>
      <c r="E110" s="48" t="s">
        <v>20</v>
      </c>
      <c r="F110" t="s">
        <v>292</v>
      </c>
      <c r="G110" t="s">
        <v>293</v>
      </c>
      <c r="H110" t="s">
        <v>343</v>
      </c>
      <c r="I110" t="s">
        <v>344</v>
      </c>
      <c r="J110" s="49" t="s">
        <v>355</v>
      </c>
      <c r="K110" t="s">
        <v>354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50">
        <v>-91.497435010999993</v>
      </c>
      <c r="N110" s="50">
        <v>14.910649776</v>
      </c>
      <c r="O110" t="s">
        <v>346</v>
      </c>
      <c r="P110" t="s">
        <v>347</v>
      </c>
      <c r="Q110" s="51">
        <v>1649.1724251000001</v>
      </c>
      <c r="R110" s="63" t="e">
        <f>+VLOOKUP(C110,[1]!CENSO_2018[[Código2]:[Lugar de estudio - No declarado]],128,0)</f>
        <v>#REF!</v>
      </c>
      <c r="S110" s="63" t="e">
        <f>+VLOOKUP($C110,[1]!CENSO_2018[[Código2]:[Lugar de estudio - No declarado]],129,0)</f>
        <v>#REF!</v>
      </c>
      <c r="T110" s="63" t="e">
        <f>+VLOOKUP($C110,[1]!CENSO_2018[[Código2]:[Lugar de estudio - No declarado]],130,0)</f>
        <v>#REF!</v>
      </c>
    </row>
    <row r="111" spans="1:20" x14ac:dyDescent="0.3">
      <c r="A111" s="47" t="s">
        <v>6</v>
      </c>
      <c r="B111" s="48">
        <v>8</v>
      </c>
      <c r="C111" s="48">
        <v>805</v>
      </c>
      <c r="D111" s="48" t="s">
        <v>356</v>
      </c>
      <c r="E111" s="48" t="s">
        <v>20</v>
      </c>
      <c r="F111" t="s">
        <v>292</v>
      </c>
      <c r="G111" t="s">
        <v>293</v>
      </c>
      <c r="H111" t="s">
        <v>343</v>
      </c>
      <c r="I111" t="s">
        <v>344</v>
      </c>
      <c r="J111" s="49" t="s">
        <v>357</v>
      </c>
      <c r="K111" t="s">
        <v>356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50">
        <v>-91.418615989200006</v>
      </c>
      <c r="N111" s="50">
        <v>15.047755201999999</v>
      </c>
      <c r="O111" t="s">
        <v>97</v>
      </c>
      <c r="P111" t="s">
        <v>98</v>
      </c>
      <c r="Q111" s="51">
        <v>35920.088866799997</v>
      </c>
      <c r="R111" s="63" t="e">
        <f>+VLOOKUP(C111,[1]!CENSO_2018[[Código2]:[Lugar de estudio - No declarado]],128,0)</f>
        <v>#REF!</v>
      </c>
      <c r="S111" s="63" t="e">
        <f>+VLOOKUP($C111,[1]!CENSO_2018[[Código2]:[Lugar de estudio - No declarado]],129,0)</f>
        <v>#REF!</v>
      </c>
      <c r="T111" s="63" t="e">
        <f>+VLOOKUP($C111,[1]!CENSO_2018[[Código2]:[Lugar de estudio - No declarado]],130,0)</f>
        <v>#REF!</v>
      </c>
    </row>
    <row r="112" spans="1:20" x14ac:dyDescent="0.3">
      <c r="A112" s="47" t="s">
        <v>6</v>
      </c>
      <c r="B112" s="48">
        <v>8</v>
      </c>
      <c r="C112" s="48">
        <v>806</v>
      </c>
      <c r="D112" s="48" t="s">
        <v>358</v>
      </c>
      <c r="E112" s="48" t="s">
        <v>20</v>
      </c>
      <c r="F112" t="s">
        <v>292</v>
      </c>
      <c r="G112" t="s">
        <v>293</v>
      </c>
      <c r="H112" t="s">
        <v>343</v>
      </c>
      <c r="I112" t="s">
        <v>344</v>
      </c>
      <c r="J112" s="49" t="s">
        <v>359</v>
      </c>
      <c r="K112" t="s">
        <v>358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50">
        <v>-91.317234746400004</v>
      </c>
      <c r="N112" s="50">
        <v>15.0134993313</v>
      </c>
      <c r="O112" t="s">
        <v>97</v>
      </c>
      <c r="P112" t="s">
        <v>98</v>
      </c>
      <c r="Q112" s="51">
        <v>23750.312964299999</v>
      </c>
      <c r="R112" s="63" t="e">
        <f>+VLOOKUP(C112,[1]!CENSO_2018[[Código2]:[Lugar de estudio - No declarado]],128,0)</f>
        <v>#REF!</v>
      </c>
      <c r="S112" s="63" t="e">
        <f>+VLOOKUP($C112,[1]!CENSO_2018[[Código2]:[Lugar de estudio - No declarado]],129,0)</f>
        <v>#REF!</v>
      </c>
      <c r="T112" s="63" t="e">
        <f>+VLOOKUP($C112,[1]!CENSO_2018[[Código2]:[Lugar de estudio - No declarado]],130,0)</f>
        <v>#REF!</v>
      </c>
    </row>
    <row r="113" spans="1:20" x14ac:dyDescent="0.3">
      <c r="A113" s="47" t="s">
        <v>6</v>
      </c>
      <c r="B113" s="48">
        <v>8</v>
      </c>
      <c r="C113" s="48">
        <v>807</v>
      </c>
      <c r="D113" s="48" t="s">
        <v>360</v>
      </c>
      <c r="E113" s="48" t="s">
        <v>20</v>
      </c>
      <c r="F113" t="s">
        <v>292</v>
      </c>
      <c r="G113" t="s">
        <v>293</v>
      </c>
      <c r="H113" t="s">
        <v>343</v>
      </c>
      <c r="I113" t="s">
        <v>344</v>
      </c>
      <c r="J113" s="49" t="s">
        <v>361</v>
      </c>
      <c r="K113" t="s">
        <v>360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50">
        <v>-91.269115502399998</v>
      </c>
      <c r="N113" s="50">
        <v>15.146154959</v>
      </c>
      <c r="O113" t="s">
        <v>97</v>
      </c>
      <c r="P113" t="s">
        <v>98</v>
      </c>
      <c r="Q113" s="51">
        <v>4540.8487976099996</v>
      </c>
      <c r="R113" s="63" t="e">
        <f>+VLOOKUP(C113,[1]!CENSO_2018[[Código2]:[Lugar de estudio - No declarado]],128,0)</f>
        <v>#REF!</v>
      </c>
      <c r="S113" s="63" t="e">
        <f>+VLOOKUP($C113,[1]!CENSO_2018[[Código2]:[Lugar de estudio - No declarado]],129,0)</f>
        <v>#REF!</v>
      </c>
      <c r="T113" s="63" t="e">
        <f>+VLOOKUP($C113,[1]!CENSO_2018[[Código2]:[Lugar de estudio - No declarado]],130,0)</f>
        <v>#REF!</v>
      </c>
    </row>
    <row r="114" spans="1:20" x14ac:dyDescent="0.3">
      <c r="A114" s="47" t="s">
        <v>6</v>
      </c>
      <c r="B114" s="48">
        <v>8</v>
      </c>
      <c r="C114" s="48">
        <v>808</v>
      </c>
      <c r="D114" s="48" t="s">
        <v>362</v>
      </c>
      <c r="E114" s="48" t="s">
        <v>20</v>
      </c>
      <c r="F114" t="s">
        <v>292</v>
      </c>
      <c r="G114" t="s">
        <v>293</v>
      </c>
      <c r="H114" t="s">
        <v>343</v>
      </c>
      <c r="I114" t="s">
        <v>344</v>
      </c>
      <c r="J114" s="49" t="s">
        <v>363</v>
      </c>
      <c r="K114" t="s">
        <v>364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50">
        <v>-91.460870437099999</v>
      </c>
      <c r="N114" s="50">
        <v>15.1170541967</v>
      </c>
      <c r="O114" t="s">
        <v>97</v>
      </c>
      <c r="P114" t="s">
        <v>98</v>
      </c>
      <c r="Q114" s="51">
        <v>5631.8405698200004</v>
      </c>
      <c r="R114" s="63" t="e">
        <f>+VLOOKUP(C114,[1]!CENSO_2018[[Código2]:[Lugar de estudio - No declarado]],128,0)</f>
        <v>#REF!</v>
      </c>
      <c r="S114" s="63" t="e">
        <f>+VLOOKUP($C114,[1]!CENSO_2018[[Código2]:[Lugar de estudio - No declarado]],129,0)</f>
        <v>#REF!</v>
      </c>
      <c r="T114" s="63" t="e">
        <f>+VLOOKUP($C114,[1]!CENSO_2018[[Código2]:[Lugar de estudio - No declarado]],130,0)</f>
        <v>#REF!</v>
      </c>
    </row>
    <row r="115" spans="1:20" x14ac:dyDescent="0.3">
      <c r="A115" s="47" t="s">
        <v>6</v>
      </c>
      <c r="B115" s="48">
        <v>9</v>
      </c>
      <c r="C115" s="48">
        <v>901</v>
      </c>
      <c r="D115" s="48" t="s">
        <v>12</v>
      </c>
      <c r="E115" s="48" t="s">
        <v>12</v>
      </c>
      <c r="F115" t="s">
        <v>292</v>
      </c>
      <c r="G115" t="s">
        <v>293</v>
      </c>
      <c r="H115" t="s">
        <v>343</v>
      </c>
      <c r="I115" t="s">
        <v>365</v>
      </c>
      <c r="J115" s="49" t="s">
        <v>366</v>
      </c>
      <c r="K115" t="s">
        <v>12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50">
        <v>-91.533361548800002</v>
      </c>
      <c r="N115" s="50">
        <v>14.816373331299999</v>
      </c>
      <c r="O115" t="s">
        <v>97</v>
      </c>
      <c r="P115" t="s">
        <v>98</v>
      </c>
      <c r="Q115" s="51">
        <v>12683.138719500001</v>
      </c>
      <c r="R115" s="63" t="e">
        <f>+VLOOKUP(C115,[1]!CENSO_2018[[Código2]:[Lugar de estudio - No declarado]],128,0)</f>
        <v>#REF!</v>
      </c>
      <c r="S115" s="63" t="e">
        <f>+VLOOKUP($C115,[1]!CENSO_2018[[Código2]:[Lugar de estudio - No declarado]],129,0)</f>
        <v>#REF!</v>
      </c>
      <c r="T115" s="63" t="e">
        <f>+VLOOKUP($C115,[1]!CENSO_2018[[Código2]:[Lugar de estudio - No declarado]],130,0)</f>
        <v>#REF!</v>
      </c>
    </row>
    <row r="116" spans="1:20" x14ac:dyDescent="0.3">
      <c r="A116" s="47" t="s">
        <v>6</v>
      </c>
      <c r="B116" s="48">
        <v>9</v>
      </c>
      <c r="C116" s="48">
        <v>902</v>
      </c>
      <c r="D116" s="48" t="s">
        <v>367</v>
      </c>
      <c r="E116" s="48" t="s">
        <v>12</v>
      </c>
      <c r="F116" t="s">
        <v>292</v>
      </c>
      <c r="G116" t="s">
        <v>293</v>
      </c>
      <c r="H116" t="s">
        <v>343</v>
      </c>
      <c r="I116" t="s">
        <v>365</v>
      </c>
      <c r="J116" s="49" t="s">
        <v>368</v>
      </c>
      <c r="K116" t="s">
        <v>367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50">
        <v>-91.462455116200005</v>
      </c>
      <c r="N116" s="50">
        <v>14.8776702392</v>
      </c>
      <c r="O116" t="s">
        <v>97</v>
      </c>
      <c r="P116" t="s">
        <v>98</v>
      </c>
      <c r="Q116" s="51">
        <v>1688.0190642099999</v>
      </c>
      <c r="R116" s="63" t="e">
        <f>+VLOOKUP(C116,[1]!CENSO_2018[[Código2]:[Lugar de estudio - No declarado]],128,0)</f>
        <v>#REF!</v>
      </c>
      <c r="S116" s="63" t="e">
        <f>+VLOOKUP($C116,[1]!CENSO_2018[[Código2]:[Lugar de estudio - No declarado]],129,0)</f>
        <v>#REF!</v>
      </c>
      <c r="T116" s="63" t="e">
        <f>+VLOOKUP($C116,[1]!CENSO_2018[[Código2]:[Lugar de estudio - No declarado]],130,0)</f>
        <v>#REF!</v>
      </c>
    </row>
    <row r="117" spans="1:20" x14ac:dyDescent="0.3">
      <c r="A117" s="47" t="s">
        <v>6</v>
      </c>
      <c r="B117" s="48">
        <v>9</v>
      </c>
      <c r="C117" s="48">
        <v>903</v>
      </c>
      <c r="D117" s="48" t="s">
        <v>52</v>
      </c>
      <c r="E117" s="48" t="s">
        <v>12</v>
      </c>
      <c r="F117" t="s">
        <v>292</v>
      </c>
      <c r="G117" t="s">
        <v>293</v>
      </c>
      <c r="H117" t="s">
        <v>343</v>
      </c>
      <c r="I117" t="s">
        <v>365</v>
      </c>
      <c r="J117" s="49" t="s">
        <v>369</v>
      </c>
      <c r="K117" t="s">
        <v>52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50">
        <v>-91.535985539600006</v>
      </c>
      <c r="N117" s="50">
        <v>14.8936445103</v>
      </c>
      <c r="O117" t="s">
        <v>97</v>
      </c>
      <c r="P117" t="s">
        <v>98</v>
      </c>
      <c r="Q117" s="51">
        <v>3217.9117705600001</v>
      </c>
      <c r="R117" s="63" t="e">
        <f>+VLOOKUP(C117,[1]!CENSO_2018[[Código2]:[Lugar de estudio - No declarado]],128,0)</f>
        <v>#REF!</v>
      </c>
      <c r="S117" s="63" t="e">
        <f>+VLOOKUP($C117,[1]!CENSO_2018[[Código2]:[Lugar de estudio - No declarado]],129,0)</f>
        <v>#REF!</v>
      </c>
      <c r="T117" s="63" t="e">
        <f>+VLOOKUP($C117,[1]!CENSO_2018[[Código2]:[Lugar de estudio - No declarado]],130,0)</f>
        <v>#REF!</v>
      </c>
    </row>
    <row r="118" spans="1:20" x14ac:dyDescent="0.3">
      <c r="A118" s="47" t="s">
        <v>6</v>
      </c>
      <c r="B118" s="48">
        <v>9</v>
      </c>
      <c r="C118" s="48">
        <v>904</v>
      </c>
      <c r="D118" s="48" t="s">
        <v>370</v>
      </c>
      <c r="E118" s="48" t="s">
        <v>12</v>
      </c>
      <c r="F118" t="s">
        <v>292</v>
      </c>
      <c r="G118" t="s">
        <v>293</v>
      </c>
      <c r="H118" t="s">
        <v>343</v>
      </c>
      <c r="I118" t="s">
        <v>365</v>
      </c>
      <c r="J118" s="49" t="s">
        <v>371</v>
      </c>
      <c r="K118" t="s">
        <v>370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50">
        <v>-91.565665269799993</v>
      </c>
      <c r="N118" s="50">
        <v>15.079449734100001</v>
      </c>
      <c r="O118" t="s">
        <v>97</v>
      </c>
      <c r="P118" t="s">
        <v>98</v>
      </c>
      <c r="Q118" s="51">
        <v>22654.0541175</v>
      </c>
      <c r="R118" s="63" t="e">
        <f>+VLOOKUP(C118,[1]!CENSO_2018[[Código2]:[Lugar de estudio - No declarado]],128,0)</f>
        <v>#REF!</v>
      </c>
      <c r="S118" s="63" t="e">
        <f>+VLOOKUP($C118,[1]!CENSO_2018[[Código2]:[Lugar de estudio - No declarado]],129,0)</f>
        <v>#REF!</v>
      </c>
      <c r="T118" s="63" t="e">
        <f>+VLOOKUP($C118,[1]!CENSO_2018[[Código2]:[Lugar de estudio - No declarado]],130,0)</f>
        <v>#REF!</v>
      </c>
    </row>
    <row r="119" spans="1:20" x14ac:dyDescent="0.3">
      <c r="A119" s="47" t="s">
        <v>6</v>
      </c>
      <c r="B119" s="48">
        <v>9</v>
      </c>
      <c r="C119" s="48">
        <v>905</v>
      </c>
      <c r="D119" s="48" t="s">
        <v>372</v>
      </c>
      <c r="E119" s="48" t="s">
        <v>12</v>
      </c>
      <c r="F119" t="s">
        <v>292</v>
      </c>
      <c r="G119" t="s">
        <v>293</v>
      </c>
      <c r="H119" t="s">
        <v>343</v>
      </c>
      <c r="I119" t="s">
        <v>365</v>
      </c>
      <c r="J119" s="49" t="s">
        <v>373</v>
      </c>
      <c r="K119" t="s">
        <v>372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50">
        <v>-91.641292835300007</v>
      </c>
      <c r="N119" s="50">
        <v>14.989289365199999</v>
      </c>
      <c r="O119" t="s">
        <v>97</v>
      </c>
      <c r="P119" t="s">
        <v>98</v>
      </c>
      <c r="Q119" s="51">
        <v>4106.6480080399997</v>
      </c>
      <c r="R119" s="63" t="e">
        <f>+VLOOKUP(C119,[1]!CENSO_2018[[Código2]:[Lugar de estudio - No declarado]],128,0)</f>
        <v>#REF!</v>
      </c>
      <c r="S119" s="63" t="e">
        <f>+VLOOKUP($C119,[1]!CENSO_2018[[Código2]:[Lugar de estudio - No declarado]],129,0)</f>
        <v>#REF!</v>
      </c>
      <c r="T119" s="63" t="e">
        <f>+VLOOKUP($C119,[1]!CENSO_2018[[Código2]:[Lugar de estudio - No declarado]],130,0)</f>
        <v>#REF!</v>
      </c>
    </row>
    <row r="120" spans="1:20" x14ac:dyDescent="0.3">
      <c r="A120" s="47" t="s">
        <v>6</v>
      </c>
      <c r="B120" s="48">
        <v>9</v>
      </c>
      <c r="C120" s="48">
        <v>906</v>
      </c>
      <c r="D120" s="48" t="s">
        <v>374</v>
      </c>
      <c r="E120" s="48" t="s">
        <v>12</v>
      </c>
      <c r="F120" t="s">
        <v>292</v>
      </c>
      <c r="G120" t="s">
        <v>293</v>
      </c>
      <c r="H120" t="s">
        <v>343</v>
      </c>
      <c r="I120" t="s">
        <v>365</v>
      </c>
      <c r="J120" s="49" t="s">
        <v>375</v>
      </c>
      <c r="K120" t="s">
        <v>374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50">
        <v>-91.649196423999996</v>
      </c>
      <c r="N120" s="50">
        <v>15.103974795299999</v>
      </c>
      <c r="O120" t="s">
        <v>97</v>
      </c>
      <c r="P120" t="s">
        <v>98</v>
      </c>
      <c r="Q120" s="51">
        <v>8366.5051952600006</v>
      </c>
      <c r="R120" s="63" t="e">
        <f>+VLOOKUP(C120,[1]!CENSO_2018[[Código2]:[Lugar de estudio - No declarado]],128,0)</f>
        <v>#REF!</v>
      </c>
      <c r="S120" s="63" t="e">
        <f>+VLOOKUP($C120,[1]!CENSO_2018[[Código2]:[Lugar de estudio - No declarado]],129,0)</f>
        <v>#REF!</v>
      </c>
      <c r="T120" s="63" t="e">
        <f>+VLOOKUP($C120,[1]!CENSO_2018[[Código2]:[Lugar de estudio - No declarado]],130,0)</f>
        <v>#REF!</v>
      </c>
    </row>
    <row r="121" spans="1:20" x14ac:dyDescent="0.3">
      <c r="A121" s="47" t="s">
        <v>6</v>
      </c>
      <c r="B121" s="48">
        <v>9</v>
      </c>
      <c r="C121" s="48">
        <v>907</v>
      </c>
      <c r="D121" s="48" t="s">
        <v>376</v>
      </c>
      <c r="E121" s="48" t="s">
        <v>12</v>
      </c>
      <c r="F121" t="s">
        <v>292</v>
      </c>
      <c r="G121" t="s">
        <v>293</v>
      </c>
      <c r="H121" t="s">
        <v>343</v>
      </c>
      <c r="I121" t="s">
        <v>365</v>
      </c>
      <c r="J121" s="49" t="s">
        <v>377</v>
      </c>
      <c r="K121" t="s">
        <v>376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50">
        <v>-91.612970745499993</v>
      </c>
      <c r="N121" s="50">
        <v>14.9350773257</v>
      </c>
      <c r="O121" t="s">
        <v>97</v>
      </c>
      <c r="P121" t="s">
        <v>98</v>
      </c>
      <c r="Q121" s="51">
        <v>2052.9663008799998</v>
      </c>
      <c r="R121" s="63" t="e">
        <f>+VLOOKUP(C121,[1]!CENSO_2018[[Código2]:[Lugar de estudio - No declarado]],128,0)</f>
        <v>#REF!</v>
      </c>
      <c r="S121" s="63" t="e">
        <f>+VLOOKUP($C121,[1]!CENSO_2018[[Código2]:[Lugar de estudio - No declarado]],129,0)</f>
        <v>#REF!</v>
      </c>
      <c r="T121" s="63" t="e">
        <f>+VLOOKUP($C121,[1]!CENSO_2018[[Código2]:[Lugar de estudio - No declarado]],130,0)</f>
        <v>#REF!</v>
      </c>
    </row>
    <row r="122" spans="1:20" x14ac:dyDescent="0.3">
      <c r="A122" s="47" t="s">
        <v>6</v>
      </c>
      <c r="B122" s="48">
        <v>9</v>
      </c>
      <c r="C122" s="48">
        <v>908</v>
      </c>
      <c r="D122" s="48" t="s">
        <v>378</v>
      </c>
      <c r="E122" s="48" t="s">
        <v>12</v>
      </c>
      <c r="F122" t="s">
        <v>292</v>
      </c>
      <c r="G122" t="s">
        <v>293</v>
      </c>
      <c r="H122" t="s">
        <v>343</v>
      </c>
      <c r="I122" t="s">
        <v>365</v>
      </c>
      <c r="J122" s="49" t="s">
        <v>379</v>
      </c>
      <c r="K122" t="s">
        <v>380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50">
        <v>-91.602465271200003</v>
      </c>
      <c r="N122" s="50">
        <v>14.9031858031</v>
      </c>
      <c r="O122" t="s">
        <v>97</v>
      </c>
      <c r="P122" t="s">
        <v>98</v>
      </c>
      <c r="Q122" s="51">
        <v>1712.8757701899999</v>
      </c>
      <c r="R122" s="63" t="e">
        <f>+VLOOKUP(C122,[1]!CENSO_2018[[Código2]:[Lugar de estudio - No declarado]],128,0)</f>
        <v>#REF!</v>
      </c>
      <c r="S122" s="63" t="e">
        <f>+VLOOKUP($C122,[1]!CENSO_2018[[Código2]:[Lugar de estudio - No declarado]],129,0)</f>
        <v>#REF!</v>
      </c>
      <c r="T122" s="63" t="e">
        <f>+VLOOKUP($C122,[1]!CENSO_2018[[Código2]:[Lugar de estudio - No declarado]],130,0)</f>
        <v>#REF!</v>
      </c>
    </row>
    <row r="123" spans="1:20" x14ac:dyDescent="0.3">
      <c r="A123" s="47" t="s">
        <v>6</v>
      </c>
      <c r="B123" s="48">
        <v>9</v>
      </c>
      <c r="C123" s="48">
        <v>909</v>
      </c>
      <c r="D123" s="48" t="s">
        <v>381</v>
      </c>
      <c r="E123" s="48" t="s">
        <v>12</v>
      </c>
      <c r="F123" t="s">
        <v>292</v>
      </c>
      <c r="G123" t="s">
        <v>293</v>
      </c>
      <c r="H123" t="s">
        <v>343</v>
      </c>
      <c r="I123" t="s">
        <v>365</v>
      </c>
      <c r="J123" s="49" t="s">
        <v>382</v>
      </c>
      <c r="K123" t="s">
        <v>381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50">
        <v>-91.684464050900004</v>
      </c>
      <c r="N123" s="50">
        <v>14.8787021174</v>
      </c>
      <c r="O123" t="s">
        <v>97</v>
      </c>
      <c r="P123" t="s">
        <v>98</v>
      </c>
      <c r="Q123" s="51">
        <v>10900.813898</v>
      </c>
      <c r="R123" s="63" t="e">
        <f>+VLOOKUP(C123,[1]!CENSO_2018[[Código2]:[Lugar de estudio - No declarado]],128,0)</f>
        <v>#REF!</v>
      </c>
      <c r="S123" s="63" t="e">
        <f>+VLOOKUP($C123,[1]!CENSO_2018[[Código2]:[Lugar de estudio - No declarado]],129,0)</f>
        <v>#REF!</v>
      </c>
      <c r="T123" s="63" t="e">
        <f>+VLOOKUP($C123,[1]!CENSO_2018[[Código2]:[Lugar de estudio - No declarado]],130,0)</f>
        <v>#REF!</v>
      </c>
    </row>
    <row r="124" spans="1:20" x14ac:dyDescent="0.3">
      <c r="A124" s="47" t="s">
        <v>6</v>
      </c>
      <c r="B124" s="48">
        <v>9</v>
      </c>
      <c r="C124" s="48">
        <v>910</v>
      </c>
      <c r="D124" s="48" t="s">
        <v>383</v>
      </c>
      <c r="E124" s="48" t="s">
        <v>12</v>
      </c>
      <c r="F124" t="s">
        <v>292</v>
      </c>
      <c r="G124" t="s">
        <v>293</v>
      </c>
      <c r="H124" t="s">
        <v>343</v>
      </c>
      <c r="I124" t="s">
        <v>365</v>
      </c>
      <c r="J124" s="49" t="s">
        <v>384</v>
      </c>
      <c r="K124" t="s">
        <v>383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50">
        <v>-91.585519843599997</v>
      </c>
      <c r="N124" s="50">
        <v>14.8445439214</v>
      </c>
      <c r="O124" t="s">
        <v>97</v>
      </c>
      <c r="P124" t="s">
        <v>98</v>
      </c>
      <c r="Q124" s="51">
        <v>1082.3631350799999</v>
      </c>
      <c r="R124" s="63" t="e">
        <f>+VLOOKUP(C124,[1]!CENSO_2018[[Código2]:[Lugar de estudio - No declarado]],128,0)</f>
        <v>#REF!</v>
      </c>
      <c r="S124" s="63" t="e">
        <f>+VLOOKUP($C124,[1]!CENSO_2018[[Código2]:[Lugar de estudio - No declarado]],129,0)</f>
        <v>#REF!</v>
      </c>
      <c r="T124" s="63" t="e">
        <f>+VLOOKUP($C124,[1]!CENSO_2018[[Código2]:[Lugar de estudio - No declarado]],130,0)</f>
        <v>#REF!</v>
      </c>
    </row>
    <row r="125" spans="1:20" x14ac:dyDescent="0.3">
      <c r="A125" s="47" t="s">
        <v>6</v>
      </c>
      <c r="B125" s="48">
        <v>9</v>
      </c>
      <c r="C125" s="48">
        <v>911</v>
      </c>
      <c r="D125" s="48" t="s">
        <v>385</v>
      </c>
      <c r="E125" s="48" t="s">
        <v>12</v>
      </c>
      <c r="F125" t="s">
        <v>292</v>
      </c>
      <c r="G125" t="s">
        <v>293</v>
      </c>
      <c r="H125" t="s">
        <v>343</v>
      </c>
      <c r="I125" t="s">
        <v>365</v>
      </c>
      <c r="J125" s="49" t="s">
        <v>386</v>
      </c>
      <c r="K125" t="s">
        <v>385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50">
        <v>-91.619669548999994</v>
      </c>
      <c r="N125" s="50">
        <v>14.8448508701</v>
      </c>
      <c r="O125" t="s">
        <v>97</v>
      </c>
      <c r="P125" t="s">
        <v>98</v>
      </c>
      <c r="Q125" s="51">
        <v>2189.2127962999998</v>
      </c>
      <c r="R125" s="63" t="e">
        <f>+VLOOKUP(C125,[1]!CENSO_2018[[Código2]:[Lugar de estudio - No declarado]],128,0)</f>
        <v>#REF!</v>
      </c>
      <c r="S125" s="63" t="e">
        <f>+VLOOKUP($C125,[1]!CENSO_2018[[Código2]:[Lugar de estudio - No declarado]],129,0)</f>
        <v>#REF!</v>
      </c>
      <c r="T125" s="63" t="e">
        <f>+VLOOKUP($C125,[1]!CENSO_2018[[Código2]:[Lugar de estudio - No declarado]],130,0)</f>
        <v>#REF!</v>
      </c>
    </row>
    <row r="126" spans="1:20" x14ac:dyDescent="0.3">
      <c r="A126" s="47" t="s">
        <v>6</v>
      </c>
      <c r="B126" s="48">
        <v>9</v>
      </c>
      <c r="C126" s="48">
        <v>912</v>
      </c>
      <c r="D126" s="48" t="s">
        <v>387</v>
      </c>
      <c r="E126" s="48" t="s">
        <v>12</v>
      </c>
      <c r="F126" t="s">
        <v>292</v>
      </c>
      <c r="G126" t="s">
        <v>293</v>
      </c>
      <c r="H126" t="s">
        <v>343</v>
      </c>
      <c r="I126" t="s">
        <v>365</v>
      </c>
      <c r="J126" s="49" t="s">
        <v>388</v>
      </c>
      <c r="K126" t="s">
        <v>387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50">
        <v>-91.6643951784</v>
      </c>
      <c r="N126" s="50">
        <v>14.795214254599999</v>
      </c>
      <c r="O126" t="s">
        <v>97</v>
      </c>
      <c r="P126" t="s">
        <v>98</v>
      </c>
      <c r="Q126" s="51">
        <v>14375.8580251</v>
      </c>
      <c r="R126" s="63" t="e">
        <f>+VLOOKUP(C126,[1]!CENSO_2018[[Código2]:[Lugar de estudio - No declarado]],128,0)</f>
        <v>#REF!</v>
      </c>
      <c r="S126" s="63" t="e">
        <f>+VLOOKUP($C126,[1]!CENSO_2018[[Código2]:[Lugar de estudio - No declarado]],129,0)</f>
        <v>#REF!</v>
      </c>
      <c r="T126" s="63" t="e">
        <f>+VLOOKUP($C126,[1]!CENSO_2018[[Código2]:[Lugar de estudio - No declarado]],130,0)</f>
        <v>#REF!</v>
      </c>
    </row>
    <row r="127" spans="1:20" x14ac:dyDescent="0.3">
      <c r="A127" s="47" t="s">
        <v>6</v>
      </c>
      <c r="B127" s="48">
        <v>9</v>
      </c>
      <c r="C127" s="48">
        <v>913</v>
      </c>
      <c r="D127" s="48" t="s">
        <v>389</v>
      </c>
      <c r="E127" s="48" t="s">
        <v>12</v>
      </c>
      <c r="F127" t="s">
        <v>292</v>
      </c>
      <c r="G127" t="s">
        <v>293</v>
      </c>
      <c r="H127" t="s">
        <v>343</v>
      </c>
      <c r="I127" t="s">
        <v>365</v>
      </c>
      <c r="J127" s="49" t="s">
        <v>390</v>
      </c>
      <c r="K127" t="s">
        <v>389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50">
        <v>-91.484492037500004</v>
      </c>
      <c r="N127" s="50">
        <v>14.8117388396</v>
      </c>
      <c r="O127" t="s">
        <v>97</v>
      </c>
      <c r="P127" t="s">
        <v>98</v>
      </c>
      <c r="Q127" s="51">
        <v>1254.90227215</v>
      </c>
      <c r="R127" s="63" t="e">
        <f>+VLOOKUP(C127,[1]!CENSO_2018[[Código2]:[Lugar de estudio - No declarado]],128,0)</f>
        <v>#REF!</v>
      </c>
      <c r="S127" s="63" t="e">
        <f>+VLOOKUP($C127,[1]!CENSO_2018[[Código2]:[Lugar de estudio - No declarado]],129,0)</f>
        <v>#REF!</v>
      </c>
      <c r="T127" s="63" t="e">
        <f>+VLOOKUP($C127,[1]!CENSO_2018[[Código2]:[Lugar de estudio - No declarado]],130,0)</f>
        <v>#REF!</v>
      </c>
    </row>
    <row r="128" spans="1:20" x14ac:dyDescent="0.3">
      <c r="A128" s="47" t="s">
        <v>6</v>
      </c>
      <c r="B128" s="48">
        <v>9</v>
      </c>
      <c r="C128" s="48">
        <v>914</v>
      </c>
      <c r="D128" s="48" t="s">
        <v>391</v>
      </c>
      <c r="E128" s="48" t="s">
        <v>12</v>
      </c>
      <c r="F128" t="s">
        <v>292</v>
      </c>
      <c r="G128" t="s">
        <v>293</v>
      </c>
      <c r="H128" t="s">
        <v>343</v>
      </c>
      <c r="I128" t="s">
        <v>365</v>
      </c>
      <c r="J128" s="49" t="s">
        <v>392</v>
      </c>
      <c r="K128" t="s">
        <v>391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50">
        <v>-91.439688107199999</v>
      </c>
      <c r="N128" s="50">
        <v>14.8166479437</v>
      </c>
      <c r="O128" t="s">
        <v>97</v>
      </c>
      <c r="P128" t="s">
        <v>98</v>
      </c>
      <c r="Q128" s="51">
        <v>4973.8350473999999</v>
      </c>
      <c r="R128" s="63" t="e">
        <f>+VLOOKUP(C128,[1]!CENSO_2018[[Código2]:[Lugar de estudio - No declarado]],128,0)</f>
        <v>#REF!</v>
      </c>
      <c r="S128" s="63" t="e">
        <f>+VLOOKUP($C128,[1]!CENSO_2018[[Código2]:[Lugar de estudio - No declarado]],129,0)</f>
        <v>#REF!</v>
      </c>
      <c r="T128" s="63" t="e">
        <f>+VLOOKUP($C128,[1]!CENSO_2018[[Código2]:[Lugar de estudio - No declarado]],130,0)</f>
        <v>#REF!</v>
      </c>
    </row>
    <row r="129" spans="1:20" x14ac:dyDescent="0.3">
      <c r="A129" s="47" t="s">
        <v>6</v>
      </c>
      <c r="B129" s="48">
        <v>9</v>
      </c>
      <c r="C129" s="48">
        <v>915</v>
      </c>
      <c r="D129" s="48" t="s">
        <v>393</v>
      </c>
      <c r="E129" s="48" t="s">
        <v>12</v>
      </c>
      <c r="F129" t="s">
        <v>292</v>
      </c>
      <c r="G129" t="s">
        <v>293</v>
      </c>
      <c r="H129" t="s">
        <v>343</v>
      </c>
      <c r="I129" t="s">
        <v>365</v>
      </c>
      <c r="J129" s="49" t="s">
        <v>394</v>
      </c>
      <c r="K129" t="s">
        <v>393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50">
        <v>-91.627671380199999</v>
      </c>
      <c r="N129" s="50">
        <v>15.0461562126</v>
      </c>
      <c r="O129" t="s">
        <v>97</v>
      </c>
      <c r="P129" t="s">
        <v>98</v>
      </c>
      <c r="Q129" s="51">
        <v>3633.90373112</v>
      </c>
      <c r="R129" s="63" t="e">
        <f>+VLOOKUP(C129,[1]!CENSO_2018[[Código2]:[Lugar de estudio - No declarado]],128,0)</f>
        <v>#REF!</v>
      </c>
      <c r="S129" s="63" t="e">
        <f>+VLOOKUP($C129,[1]!CENSO_2018[[Código2]:[Lugar de estudio - No declarado]],129,0)</f>
        <v>#REF!</v>
      </c>
      <c r="T129" s="63" t="e">
        <f>+VLOOKUP($C129,[1]!CENSO_2018[[Código2]:[Lugar de estudio - No declarado]],130,0)</f>
        <v>#REF!</v>
      </c>
    </row>
    <row r="130" spans="1:20" x14ac:dyDescent="0.3">
      <c r="A130" s="47" t="s">
        <v>6</v>
      </c>
      <c r="B130" s="48">
        <v>9</v>
      </c>
      <c r="C130" s="48">
        <v>916</v>
      </c>
      <c r="D130" s="48" t="s">
        <v>395</v>
      </c>
      <c r="E130" s="48" t="s">
        <v>12</v>
      </c>
      <c r="F130" t="s">
        <v>292</v>
      </c>
      <c r="G130" t="s">
        <v>293</v>
      </c>
      <c r="H130" t="s">
        <v>343</v>
      </c>
      <c r="I130" t="s">
        <v>365</v>
      </c>
      <c r="J130" s="49" t="s">
        <v>396</v>
      </c>
      <c r="K130" t="s">
        <v>395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50">
        <v>-91.496128578099999</v>
      </c>
      <c r="N130" s="50">
        <v>14.745039540800001</v>
      </c>
      <c r="O130" t="s">
        <v>97</v>
      </c>
      <c r="P130" t="s">
        <v>98</v>
      </c>
      <c r="Q130" s="51">
        <v>7746.2354120600003</v>
      </c>
      <c r="R130" s="63" t="e">
        <f>+VLOOKUP(C130,[1]!CENSO_2018[[Código2]:[Lugar de estudio - No declarado]],128,0)</f>
        <v>#REF!</v>
      </c>
      <c r="S130" s="63" t="e">
        <f>+VLOOKUP($C130,[1]!CENSO_2018[[Código2]:[Lugar de estudio - No declarado]],129,0)</f>
        <v>#REF!</v>
      </c>
      <c r="T130" s="63" t="e">
        <f>+VLOOKUP($C130,[1]!CENSO_2018[[Código2]:[Lugar de estudio - No declarado]],130,0)</f>
        <v>#REF!</v>
      </c>
    </row>
    <row r="131" spans="1:20" x14ac:dyDescent="0.3">
      <c r="A131" s="47" t="s">
        <v>6</v>
      </c>
      <c r="B131" s="48">
        <v>9</v>
      </c>
      <c r="C131" s="48">
        <v>917</v>
      </c>
      <c r="D131" s="48" t="s">
        <v>397</v>
      </c>
      <c r="E131" s="48" t="s">
        <v>12</v>
      </c>
      <c r="F131" t="s">
        <v>292</v>
      </c>
      <c r="G131" t="s">
        <v>293</v>
      </c>
      <c r="H131" t="s">
        <v>343</v>
      </c>
      <c r="I131" t="s">
        <v>365</v>
      </c>
      <c r="J131" s="49" t="s">
        <v>398</v>
      </c>
      <c r="K131" t="s">
        <v>397</v>
      </c>
      <c r="L131" t="s">
        <v>398</v>
      </c>
      <c r="M131" s="50">
        <v>-91.754255842500001</v>
      </c>
      <c r="N131" s="50">
        <v>14.7076969588</v>
      </c>
      <c r="O131" t="s">
        <v>97</v>
      </c>
      <c r="P131" t="s">
        <v>98</v>
      </c>
      <c r="Q131" s="51">
        <v>20565.588432699999</v>
      </c>
      <c r="R131" s="63" t="e">
        <f>+VLOOKUP(C131,[1]!CENSO_2018[[Código2]:[Lugar de estudio - No declarado]],128,0)</f>
        <v>#REF!</v>
      </c>
      <c r="S131" s="63" t="e">
        <f>+VLOOKUP($C131,[1]!CENSO_2018[[Código2]:[Lugar de estudio - No declarado]],129,0)</f>
        <v>#REF!</v>
      </c>
      <c r="T131" s="63" t="e">
        <f>+VLOOKUP($C131,[1]!CENSO_2018[[Código2]:[Lugar de estudio - No declarado]],130,0)</f>
        <v>#REF!</v>
      </c>
    </row>
    <row r="132" spans="1:20" x14ac:dyDescent="0.3">
      <c r="A132" s="47" t="s">
        <v>6</v>
      </c>
      <c r="B132" s="48">
        <v>9</v>
      </c>
      <c r="C132" s="48">
        <v>918</v>
      </c>
      <c r="D132" s="48" t="s">
        <v>399</v>
      </c>
      <c r="E132" s="48" t="s">
        <v>12</v>
      </c>
      <c r="F132" t="s">
        <v>292</v>
      </c>
      <c r="G132" t="s">
        <v>293</v>
      </c>
      <c r="H132" t="s">
        <v>343</v>
      </c>
      <c r="I132" t="s">
        <v>365</v>
      </c>
      <c r="J132" s="49" t="s">
        <v>400</v>
      </c>
      <c r="K132" t="s">
        <v>399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50">
        <v>-91.546363837800001</v>
      </c>
      <c r="N132" s="50">
        <v>14.9257663043</v>
      </c>
      <c r="O132" t="s">
        <v>97</v>
      </c>
      <c r="P132" t="s">
        <v>98</v>
      </c>
      <c r="Q132" s="51">
        <v>1688.8020793999999</v>
      </c>
      <c r="R132" s="63" t="e">
        <f>+VLOOKUP(C132,[1]!CENSO_2018[[Código2]:[Lugar de estudio - No declarado]],128,0)</f>
        <v>#REF!</v>
      </c>
      <c r="S132" s="63" t="e">
        <f>+VLOOKUP($C132,[1]!CENSO_2018[[Código2]:[Lugar de estudio - No declarado]],129,0)</f>
        <v>#REF!</v>
      </c>
      <c r="T132" s="63" t="e">
        <f>+VLOOKUP($C132,[1]!CENSO_2018[[Código2]:[Lugar de estudio - No declarado]],130,0)</f>
        <v>#REF!</v>
      </c>
    </row>
    <row r="133" spans="1:20" x14ac:dyDescent="0.3">
      <c r="A133" s="47" t="s">
        <v>6</v>
      </c>
      <c r="B133" s="48">
        <v>9</v>
      </c>
      <c r="C133" s="48">
        <v>919</v>
      </c>
      <c r="D133" s="48" t="s">
        <v>401</v>
      </c>
      <c r="E133" s="48" t="s">
        <v>12</v>
      </c>
      <c r="F133" t="s">
        <v>292</v>
      </c>
      <c r="G133" t="s">
        <v>293</v>
      </c>
      <c r="H133" t="s">
        <v>343</v>
      </c>
      <c r="I133" t="s">
        <v>365</v>
      </c>
      <c r="J133" s="49" t="s">
        <v>402</v>
      </c>
      <c r="K133" t="s">
        <v>401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50">
        <v>-91.608168015999993</v>
      </c>
      <c r="N133" s="50">
        <v>14.698678730399999</v>
      </c>
      <c r="O133" t="s">
        <v>97</v>
      </c>
      <c r="P133" t="s">
        <v>98</v>
      </c>
      <c r="Q133" s="51">
        <v>17588.412082399998</v>
      </c>
      <c r="R133" s="63" t="e">
        <f>+VLOOKUP(C133,[1]!CENSO_2018[[Código2]:[Lugar de estudio - No declarado]],128,0)</f>
        <v>#REF!</v>
      </c>
      <c r="S133" s="63" t="e">
        <f>+VLOOKUP($C133,[1]!CENSO_2018[[Código2]:[Lugar de estudio - No declarado]],129,0)</f>
        <v>#REF!</v>
      </c>
      <c r="T133" s="63" t="e">
        <f>+VLOOKUP($C133,[1]!CENSO_2018[[Código2]:[Lugar de estudio - No declarado]],130,0)</f>
        <v>#REF!</v>
      </c>
    </row>
    <row r="134" spans="1:20" x14ac:dyDescent="0.3">
      <c r="A134" s="47" t="s">
        <v>6</v>
      </c>
      <c r="B134" s="48">
        <v>9</v>
      </c>
      <c r="C134" s="48">
        <v>920</v>
      </c>
      <c r="D134" s="48" t="s">
        <v>56</v>
      </c>
      <c r="E134" s="48" t="s">
        <v>12</v>
      </c>
      <c r="F134" t="s">
        <v>292</v>
      </c>
      <c r="G134" t="s">
        <v>293</v>
      </c>
      <c r="H134" t="s">
        <v>343</v>
      </c>
      <c r="I134" t="s">
        <v>365</v>
      </c>
      <c r="J134" s="49" t="s">
        <v>403</v>
      </c>
      <c r="K134" t="s">
        <v>56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50">
        <v>-91.979178706699997</v>
      </c>
      <c r="N134" s="50">
        <v>14.6413693586</v>
      </c>
      <c r="O134" t="s">
        <v>97</v>
      </c>
      <c r="P134" t="s">
        <v>98</v>
      </c>
      <c r="Q134" s="51">
        <v>41844.783144000001</v>
      </c>
      <c r="R134" s="63" t="e">
        <f>+VLOOKUP(C134,[1]!CENSO_2018[[Código2]:[Lugar de estudio - No declarado]],128,0)</f>
        <v>#REF!</v>
      </c>
      <c r="S134" s="63" t="e">
        <f>+VLOOKUP($C134,[1]!CENSO_2018[[Código2]:[Lugar de estudio - No declarado]],129,0)</f>
        <v>#REF!</v>
      </c>
      <c r="T134" s="63" t="e">
        <f>+VLOOKUP($C134,[1]!CENSO_2018[[Código2]:[Lugar de estudio - No declarado]],130,0)</f>
        <v>#REF!</v>
      </c>
    </row>
    <row r="135" spans="1:20" x14ac:dyDescent="0.3">
      <c r="A135" s="47" t="s">
        <v>6</v>
      </c>
      <c r="B135" s="48">
        <v>9</v>
      </c>
      <c r="C135" s="48">
        <v>921</v>
      </c>
      <c r="D135" s="48" t="s">
        <v>404</v>
      </c>
      <c r="E135" s="48" t="s">
        <v>12</v>
      </c>
      <c r="F135" t="s">
        <v>292</v>
      </c>
      <c r="G135" t="s">
        <v>293</v>
      </c>
      <c r="H135" t="s">
        <v>343</v>
      </c>
      <c r="I135" t="s">
        <v>365</v>
      </c>
      <c r="J135" s="49" t="s">
        <v>405</v>
      </c>
      <c r="K135" t="s">
        <v>404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50">
        <v>-91.8452206993</v>
      </c>
      <c r="N135" s="50">
        <v>14.5664752749</v>
      </c>
      <c r="O135" t="s">
        <v>97</v>
      </c>
      <c r="P135" t="s">
        <v>98</v>
      </c>
      <c r="Q135" s="51">
        <v>16828.620936399999</v>
      </c>
      <c r="R135" s="63" t="e">
        <f>+VLOOKUP(C135,[1]!CENSO_2018[[Código2]:[Lugar de estudio - No declarado]],128,0)</f>
        <v>#REF!</v>
      </c>
      <c r="S135" s="63" t="e">
        <f>+VLOOKUP($C135,[1]!CENSO_2018[[Código2]:[Lugar de estudio - No declarado]],129,0)</f>
        <v>#REF!</v>
      </c>
      <c r="T135" s="63" t="e">
        <f>+VLOOKUP($C135,[1]!CENSO_2018[[Código2]:[Lugar de estudio - No declarado]],130,0)</f>
        <v>#REF!</v>
      </c>
    </row>
    <row r="136" spans="1:20" x14ac:dyDescent="0.3">
      <c r="A136" s="47" t="s">
        <v>6</v>
      </c>
      <c r="B136" s="48">
        <v>9</v>
      </c>
      <c r="C136" s="48">
        <v>922</v>
      </c>
      <c r="D136" s="48" t="s">
        <v>406</v>
      </c>
      <c r="E136" s="48" t="s">
        <v>12</v>
      </c>
      <c r="F136" t="s">
        <v>292</v>
      </c>
      <c r="G136" t="s">
        <v>293</v>
      </c>
      <c r="H136" t="s">
        <v>343</v>
      </c>
      <c r="I136" t="s">
        <v>365</v>
      </c>
      <c r="J136" s="49" t="s">
        <v>407</v>
      </c>
      <c r="K136" t="s">
        <v>406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50">
        <v>-91.863431283300002</v>
      </c>
      <c r="N136" s="50">
        <v>14.633275513199999</v>
      </c>
      <c r="O136" t="s">
        <v>97</v>
      </c>
      <c r="P136" t="s">
        <v>98</v>
      </c>
      <c r="Q136" s="51">
        <v>7244.3149840799997</v>
      </c>
      <c r="R136" s="63" t="e">
        <f>+VLOOKUP(C136,[1]!CENSO_2018[[Código2]:[Lugar de estudio - No declarado]],128,0)</f>
        <v>#REF!</v>
      </c>
      <c r="S136" s="63" t="e">
        <f>+VLOOKUP($C136,[1]!CENSO_2018[[Código2]:[Lugar de estudio - No declarado]],129,0)</f>
        <v>#REF!</v>
      </c>
      <c r="T136" s="63" t="e">
        <f>+VLOOKUP($C136,[1]!CENSO_2018[[Código2]:[Lugar de estudio - No declarado]],130,0)</f>
        <v>#REF!</v>
      </c>
    </row>
    <row r="137" spans="1:20" x14ac:dyDescent="0.3">
      <c r="A137" s="47" t="s">
        <v>6</v>
      </c>
      <c r="B137" s="48">
        <v>9</v>
      </c>
      <c r="C137" s="48">
        <v>923</v>
      </c>
      <c r="D137" s="48" t="s">
        <v>408</v>
      </c>
      <c r="E137" s="48" t="s">
        <v>12</v>
      </c>
      <c r="F137" t="s">
        <v>292</v>
      </c>
      <c r="G137" t="s">
        <v>293</v>
      </c>
      <c r="H137" t="s">
        <v>343</v>
      </c>
      <c r="I137" t="s">
        <v>365</v>
      </c>
      <c r="J137" s="49" t="s">
        <v>409</v>
      </c>
      <c r="K137" t="s">
        <v>408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50">
        <v>-91.577181064200005</v>
      </c>
      <c r="N137" s="50">
        <v>14.8783672457</v>
      </c>
      <c r="O137" t="s">
        <v>97</v>
      </c>
      <c r="P137" t="s">
        <v>98</v>
      </c>
      <c r="Q137" s="51">
        <v>1224.91070767</v>
      </c>
      <c r="R137" s="63" t="e">
        <f>+VLOOKUP(C137,[1]!CENSO_2018[[Código2]:[Lugar de estudio - No declarado]],128,0)</f>
        <v>#REF!</v>
      </c>
      <c r="S137" s="63" t="e">
        <f>+VLOOKUP($C137,[1]!CENSO_2018[[Código2]:[Lugar de estudio - No declarado]],129,0)</f>
        <v>#REF!</v>
      </c>
      <c r="T137" s="63" t="e">
        <f>+VLOOKUP($C137,[1]!CENSO_2018[[Código2]:[Lugar de estudio - No declarado]],130,0)</f>
        <v>#REF!</v>
      </c>
    </row>
    <row r="138" spans="1:20" x14ac:dyDescent="0.3">
      <c r="A138" s="47" t="s">
        <v>6</v>
      </c>
      <c r="B138" s="48">
        <v>9</v>
      </c>
      <c r="C138" s="48">
        <v>924</v>
      </c>
      <c r="D138" s="48" t="s">
        <v>410</v>
      </c>
      <c r="E138" s="48" t="s">
        <v>12</v>
      </c>
      <c r="F138" t="s">
        <v>292</v>
      </c>
      <c r="G138" t="s">
        <v>293</v>
      </c>
      <c r="H138" t="s">
        <v>343</v>
      </c>
      <c r="I138" t="s">
        <v>365</v>
      </c>
      <c r="J138" s="49" t="s">
        <v>411</v>
      </c>
      <c r="K138" t="s">
        <v>412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50">
        <v>-91.675931923500002</v>
      </c>
      <c r="N138" s="50">
        <v>14.933203559100001</v>
      </c>
      <c r="O138" t="s">
        <v>97</v>
      </c>
      <c r="P138" t="s">
        <v>98</v>
      </c>
      <c r="Q138" s="51">
        <v>3602.1753277900002</v>
      </c>
      <c r="R138" s="63" t="e">
        <f>+VLOOKUP(C138,[1]!CENSO_2018[[Código2]:[Lugar de estudio - No declarado]],128,0)</f>
        <v>#REF!</v>
      </c>
      <c r="S138" s="63" t="e">
        <f>+VLOOKUP($C138,[1]!CENSO_2018[[Código2]:[Lugar de estudio - No declarado]],129,0)</f>
        <v>#REF!</v>
      </c>
      <c r="T138" s="63" t="e">
        <f>+VLOOKUP($C138,[1]!CENSO_2018[[Código2]:[Lugar de estudio - No declarado]],130,0)</f>
        <v>#REF!</v>
      </c>
    </row>
    <row r="139" spans="1:20" x14ac:dyDescent="0.3">
      <c r="A139" s="47" t="s">
        <v>6</v>
      </c>
      <c r="B139" s="48">
        <v>10</v>
      </c>
      <c r="C139" s="48">
        <v>1001</v>
      </c>
      <c r="D139" s="48" t="s">
        <v>413</v>
      </c>
      <c r="E139" s="48" t="s">
        <v>19</v>
      </c>
      <c r="F139" t="s">
        <v>292</v>
      </c>
      <c r="G139" t="s">
        <v>293</v>
      </c>
      <c r="H139" t="s">
        <v>224</v>
      </c>
      <c r="I139" t="s">
        <v>414</v>
      </c>
      <c r="J139" s="49" t="s">
        <v>415</v>
      </c>
      <c r="K139" t="s">
        <v>413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50">
        <v>-91.516460216699997</v>
      </c>
      <c r="N139" s="50">
        <v>14.543566692000001</v>
      </c>
      <c r="O139" t="s">
        <v>97</v>
      </c>
      <c r="P139" t="s">
        <v>98</v>
      </c>
      <c r="Q139" s="51">
        <v>6524.98906188</v>
      </c>
      <c r="R139" s="63" t="e">
        <f>+VLOOKUP(C139,[1]!CENSO_2018[[Código2]:[Lugar de estudio - No declarado]],128,0)</f>
        <v>#REF!</v>
      </c>
      <c r="S139" s="63" t="e">
        <f>+VLOOKUP($C139,[1]!CENSO_2018[[Código2]:[Lugar de estudio - No declarado]],129,0)</f>
        <v>#REF!</v>
      </c>
      <c r="T139" s="63" t="e">
        <f>+VLOOKUP($C139,[1]!CENSO_2018[[Código2]:[Lugar de estudio - No declarado]],130,0)</f>
        <v>#REF!</v>
      </c>
    </row>
    <row r="140" spans="1:20" x14ac:dyDescent="0.3">
      <c r="A140" s="47" t="s">
        <v>6</v>
      </c>
      <c r="B140" s="48">
        <v>10</v>
      </c>
      <c r="C140" s="48">
        <v>1002</v>
      </c>
      <c r="D140" s="48" t="s">
        <v>416</v>
      </c>
      <c r="E140" s="48" t="s">
        <v>19</v>
      </c>
      <c r="F140" t="s">
        <v>292</v>
      </c>
      <c r="G140" t="s">
        <v>293</v>
      </c>
      <c r="H140" t="s">
        <v>224</v>
      </c>
      <c r="I140" t="s">
        <v>414</v>
      </c>
      <c r="J140" s="49" t="s">
        <v>417</v>
      </c>
      <c r="K140" t="s">
        <v>416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50">
        <v>-91.564109062399993</v>
      </c>
      <c r="N140" s="50">
        <v>14.4882760129</v>
      </c>
      <c r="O140" t="s">
        <v>97</v>
      </c>
      <c r="P140" t="s">
        <v>98</v>
      </c>
      <c r="Q140" s="51">
        <v>8919.7623702799992</v>
      </c>
      <c r="R140" s="63" t="e">
        <f>+VLOOKUP(C140,[1]!CENSO_2018[[Código2]:[Lugar de estudio - No declarado]],128,0)</f>
        <v>#REF!</v>
      </c>
      <c r="S140" s="63" t="e">
        <f>+VLOOKUP($C140,[1]!CENSO_2018[[Código2]:[Lugar de estudio - No declarado]],129,0)</f>
        <v>#REF!</v>
      </c>
      <c r="T140" s="63" t="e">
        <f>+VLOOKUP($C140,[1]!CENSO_2018[[Código2]:[Lugar de estudio - No declarado]],130,0)</f>
        <v>#REF!</v>
      </c>
    </row>
    <row r="141" spans="1:20" x14ac:dyDescent="0.3">
      <c r="A141" s="47" t="s">
        <v>6</v>
      </c>
      <c r="B141" s="48">
        <v>10</v>
      </c>
      <c r="C141" s="48">
        <v>1003</v>
      </c>
      <c r="D141" s="48" t="s">
        <v>418</v>
      </c>
      <c r="E141" s="48" t="s">
        <v>19</v>
      </c>
      <c r="F141" t="s">
        <v>292</v>
      </c>
      <c r="G141" t="s">
        <v>293</v>
      </c>
      <c r="H141" t="s">
        <v>224</v>
      </c>
      <c r="I141" t="s">
        <v>414</v>
      </c>
      <c r="J141" s="49" t="s">
        <v>419</v>
      </c>
      <c r="K141" t="s">
        <v>418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50">
        <v>-91.536780773299995</v>
      </c>
      <c r="N141" s="50">
        <v>14.598005180099999</v>
      </c>
      <c r="O141" t="s">
        <v>97</v>
      </c>
      <c r="P141" t="s">
        <v>98</v>
      </c>
      <c r="Q141" s="51">
        <v>4889.7265435500003</v>
      </c>
      <c r="R141" s="63" t="e">
        <f>+VLOOKUP(C141,[1]!CENSO_2018[[Código2]:[Lugar de estudio - No declarado]],128,0)</f>
        <v>#REF!</v>
      </c>
      <c r="S141" s="63" t="e">
        <f>+VLOOKUP($C141,[1]!CENSO_2018[[Código2]:[Lugar de estudio - No declarado]],129,0)</f>
        <v>#REF!</v>
      </c>
      <c r="T141" s="63" t="e">
        <f>+VLOOKUP($C141,[1]!CENSO_2018[[Código2]:[Lugar de estudio - No declarado]],130,0)</f>
        <v>#REF!</v>
      </c>
    </row>
    <row r="142" spans="1:20" x14ac:dyDescent="0.3">
      <c r="A142" s="47" t="s">
        <v>6</v>
      </c>
      <c r="B142" s="48">
        <v>10</v>
      </c>
      <c r="C142" s="48">
        <v>1004</v>
      </c>
      <c r="D142" s="48" t="s">
        <v>420</v>
      </c>
      <c r="E142" s="48" t="s">
        <v>19</v>
      </c>
      <c r="F142" t="s">
        <v>292</v>
      </c>
      <c r="G142" t="s">
        <v>293</v>
      </c>
      <c r="H142" t="s">
        <v>224</v>
      </c>
      <c r="I142" t="s">
        <v>414</v>
      </c>
      <c r="J142" s="49" t="s">
        <v>421</v>
      </c>
      <c r="K142" t="s">
        <v>422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50">
        <v>-91.454232230399995</v>
      </c>
      <c r="N142" s="50">
        <v>14.5302769131</v>
      </c>
      <c r="O142" t="s">
        <v>97</v>
      </c>
      <c r="P142" t="s">
        <v>98</v>
      </c>
      <c r="Q142" s="51">
        <v>1431.5173215899999</v>
      </c>
      <c r="R142" s="63" t="e">
        <f>+VLOOKUP(C142,[1]!CENSO_2018[[Código2]:[Lugar de estudio - No declarado]],128,0)</f>
        <v>#REF!</v>
      </c>
      <c r="S142" s="63" t="e">
        <f>+VLOOKUP($C142,[1]!CENSO_2018[[Código2]:[Lugar de estudio - No declarado]],129,0)</f>
        <v>#REF!</v>
      </c>
      <c r="T142" s="63" t="e">
        <f>+VLOOKUP($C142,[1]!CENSO_2018[[Código2]:[Lugar de estudio - No declarado]],130,0)</f>
        <v>#REF!</v>
      </c>
    </row>
    <row r="143" spans="1:20" x14ac:dyDescent="0.3">
      <c r="A143" s="47" t="s">
        <v>6</v>
      </c>
      <c r="B143" s="48">
        <v>10</v>
      </c>
      <c r="C143" s="48">
        <v>1005</v>
      </c>
      <c r="D143" s="48" t="s">
        <v>423</v>
      </c>
      <c r="E143" s="48" t="s">
        <v>19</v>
      </c>
      <c r="F143" t="s">
        <v>292</v>
      </c>
      <c r="G143" t="s">
        <v>293</v>
      </c>
      <c r="H143" t="s">
        <v>224</v>
      </c>
      <c r="I143" t="s">
        <v>414</v>
      </c>
      <c r="J143" s="49" t="s">
        <v>424</v>
      </c>
      <c r="K143" t="s">
        <v>425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50">
        <v>-91.431567843099998</v>
      </c>
      <c r="N143" s="50">
        <v>14.3828833061</v>
      </c>
      <c r="O143" t="s">
        <v>97</v>
      </c>
      <c r="P143" t="s">
        <v>98</v>
      </c>
      <c r="Q143" s="51">
        <v>13773.1930465</v>
      </c>
      <c r="R143" s="63" t="e">
        <f>+VLOOKUP(C143,[1]!CENSO_2018[[Código2]:[Lugar de estudio - No declarado]],128,0)</f>
        <v>#REF!</v>
      </c>
      <c r="S143" s="63" t="e">
        <f>+VLOOKUP($C143,[1]!CENSO_2018[[Código2]:[Lugar de estudio - No declarado]],129,0)</f>
        <v>#REF!</v>
      </c>
      <c r="T143" s="63" t="e">
        <f>+VLOOKUP($C143,[1]!CENSO_2018[[Código2]:[Lugar de estudio - No declarado]],130,0)</f>
        <v>#REF!</v>
      </c>
    </row>
    <row r="144" spans="1:20" x14ac:dyDescent="0.3">
      <c r="A144" s="47" t="s">
        <v>6</v>
      </c>
      <c r="B144" s="48">
        <v>10</v>
      </c>
      <c r="C144" s="48">
        <v>1006</v>
      </c>
      <c r="D144" s="48" t="s">
        <v>426</v>
      </c>
      <c r="E144" s="48" t="s">
        <v>19</v>
      </c>
      <c r="F144" t="s">
        <v>292</v>
      </c>
      <c r="G144" t="s">
        <v>293</v>
      </c>
      <c r="H144" t="s">
        <v>224</v>
      </c>
      <c r="I144" t="s">
        <v>414</v>
      </c>
      <c r="J144" s="49" t="s">
        <v>427</v>
      </c>
      <c r="K144" t="s">
        <v>426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50">
        <v>-91.471241689300001</v>
      </c>
      <c r="N144" s="50">
        <v>14.2140517125</v>
      </c>
      <c r="O144" t="s">
        <v>97</v>
      </c>
      <c r="P144" t="s">
        <v>98</v>
      </c>
      <c r="Q144" s="51">
        <v>23609.4452188</v>
      </c>
      <c r="R144" s="63" t="e">
        <f>+VLOOKUP(C144,[1]!CENSO_2018[[Código2]:[Lugar de estudio - No declarado]],128,0)</f>
        <v>#REF!</v>
      </c>
      <c r="S144" s="63" t="e">
        <f>+VLOOKUP($C144,[1]!CENSO_2018[[Código2]:[Lugar de estudio - No declarado]],129,0)</f>
        <v>#REF!</v>
      </c>
      <c r="T144" s="63" t="e">
        <f>+VLOOKUP($C144,[1]!CENSO_2018[[Código2]:[Lugar de estudio - No declarado]],130,0)</f>
        <v>#REF!</v>
      </c>
    </row>
    <row r="145" spans="1:20" x14ac:dyDescent="0.3">
      <c r="A145" s="47" t="s">
        <v>6</v>
      </c>
      <c r="B145" s="48">
        <v>10</v>
      </c>
      <c r="C145" s="48">
        <v>1007</v>
      </c>
      <c r="D145" s="48" t="s">
        <v>428</v>
      </c>
      <c r="E145" s="48" t="s">
        <v>19</v>
      </c>
      <c r="F145" t="s">
        <v>292</v>
      </c>
      <c r="G145" t="s">
        <v>293</v>
      </c>
      <c r="H145" t="s">
        <v>224</v>
      </c>
      <c r="I145" t="s">
        <v>414</v>
      </c>
      <c r="J145" s="49" t="s">
        <v>429</v>
      </c>
      <c r="K145" t="s">
        <v>428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50">
        <v>-91.533912060000006</v>
      </c>
      <c r="N145" s="50">
        <v>14.209343043900001</v>
      </c>
      <c r="O145" t="s">
        <v>97</v>
      </c>
      <c r="P145" t="s">
        <v>98</v>
      </c>
      <c r="Q145" s="51">
        <v>28489.520721100002</v>
      </c>
      <c r="R145" s="63" t="e">
        <f>+VLOOKUP(C145,[1]!CENSO_2018[[Código2]:[Lugar de estudio - No declarado]],128,0)</f>
        <v>#REF!</v>
      </c>
      <c r="S145" s="63" t="e">
        <f>+VLOOKUP($C145,[1]!CENSO_2018[[Código2]:[Lugar de estudio - No declarado]],129,0)</f>
        <v>#REF!</v>
      </c>
      <c r="T145" s="63" t="e">
        <f>+VLOOKUP($C145,[1]!CENSO_2018[[Código2]:[Lugar de estudio - No declarado]],130,0)</f>
        <v>#REF!</v>
      </c>
    </row>
    <row r="146" spans="1:20" x14ac:dyDescent="0.3">
      <c r="A146" s="47" t="s">
        <v>6</v>
      </c>
      <c r="B146" s="48">
        <v>10</v>
      </c>
      <c r="C146" s="48">
        <v>1008</v>
      </c>
      <c r="D146" s="48" t="s">
        <v>430</v>
      </c>
      <c r="E146" s="48" t="s">
        <v>19</v>
      </c>
      <c r="F146" t="s">
        <v>292</v>
      </c>
      <c r="G146" t="s">
        <v>293</v>
      </c>
      <c r="H146" t="s">
        <v>224</v>
      </c>
      <c r="I146" t="s">
        <v>414</v>
      </c>
      <c r="J146" s="49" t="s">
        <v>431</v>
      </c>
      <c r="K146" t="s">
        <v>430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50">
        <v>-91.469847968699995</v>
      </c>
      <c r="N146" s="50">
        <v>14.5725674094</v>
      </c>
      <c r="O146" t="s">
        <v>97</v>
      </c>
      <c r="P146" t="s">
        <v>98</v>
      </c>
      <c r="Q146" s="51">
        <v>2582.5405988500002</v>
      </c>
      <c r="R146" s="63" t="e">
        <f>+VLOOKUP(C146,[1]!CENSO_2018[[Código2]:[Lugar de estudio - No declarado]],128,0)</f>
        <v>#REF!</v>
      </c>
      <c r="S146" s="63" t="e">
        <f>+VLOOKUP($C146,[1]!CENSO_2018[[Código2]:[Lugar de estudio - No declarado]],129,0)</f>
        <v>#REF!</v>
      </c>
      <c r="T146" s="63" t="e">
        <f>+VLOOKUP($C146,[1]!CENSO_2018[[Código2]:[Lugar de estudio - No declarado]],130,0)</f>
        <v>#REF!</v>
      </c>
    </row>
    <row r="147" spans="1:20" x14ac:dyDescent="0.3">
      <c r="A147" s="47" t="s">
        <v>6</v>
      </c>
      <c r="B147" s="48">
        <v>10</v>
      </c>
      <c r="C147" s="48">
        <v>1009</v>
      </c>
      <c r="D147" s="48" t="s">
        <v>432</v>
      </c>
      <c r="E147" s="48" t="s">
        <v>19</v>
      </c>
      <c r="F147" t="s">
        <v>292</v>
      </c>
      <c r="G147" t="s">
        <v>293</v>
      </c>
      <c r="H147" t="s">
        <v>224</v>
      </c>
      <c r="I147" t="s">
        <v>414</v>
      </c>
      <c r="J147" s="49" t="s">
        <v>433</v>
      </c>
      <c r="K147" t="s">
        <v>434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50">
        <v>-91.431253782799999</v>
      </c>
      <c r="N147" s="50">
        <v>14.5918347249</v>
      </c>
      <c r="O147" t="s">
        <v>97</v>
      </c>
      <c r="P147" t="s">
        <v>98</v>
      </c>
      <c r="Q147" s="51">
        <v>2611.55740608</v>
      </c>
      <c r="R147" s="63" t="e">
        <f>+VLOOKUP(C147,[1]!CENSO_2018[[Código2]:[Lugar de estudio - No declarado]],128,0)</f>
        <v>#REF!</v>
      </c>
      <c r="S147" s="63" t="e">
        <f>+VLOOKUP($C147,[1]!CENSO_2018[[Código2]:[Lugar de estudio - No declarado]],129,0)</f>
        <v>#REF!</v>
      </c>
      <c r="T147" s="63" t="e">
        <f>+VLOOKUP($C147,[1]!CENSO_2018[[Código2]:[Lugar de estudio - No declarado]],130,0)</f>
        <v>#REF!</v>
      </c>
    </row>
    <row r="148" spans="1:20" x14ac:dyDescent="0.3">
      <c r="A148" s="47" t="s">
        <v>6</v>
      </c>
      <c r="B148" s="48">
        <v>10</v>
      </c>
      <c r="C148" s="48">
        <v>1010</v>
      </c>
      <c r="D148" s="48" t="s">
        <v>435</v>
      </c>
      <c r="E148" s="48" t="s">
        <v>19</v>
      </c>
      <c r="F148" t="s">
        <v>292</v>
      </c>
      <c r="G148" t="s">
        <v>293</v>
      </c>
      <c r="H148" t="s">
        <v>224</v>
      </c>
      <c r="I148" t="s">
        <v>414</v>
      </c>
      <c r="J148" s="49" t="s">
        <v>436</v>
      </c>
      <c r="K148" t="s">
        <v>435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50">
        <v>-91.408992426500006</v>
      </c>
      <c r="N148" s="50">
        <v>14.517320530699999</v>
      </c>
      <c r="O148" t="s">
        <v>437</v>
      </c>
      <c r="P148" t="s">
        <v>228</v>
      </c>
      <c r="Q148" s="51">
        <v>7501.8985952399998</v>
      </c>
      <c r="R148" s="63" t="e">
        <f>+VLOOKUP(C148,[1]!CENSO_2018[[Código2]:[Lugar de estudio - No declarado]],128,0)</f>
        <v>#REF!</v>
      </c>
      <c r="S148" s="63" t="e">
        <f>+VLOOKUP($C148,[1]!CENSO_2018[[Código2]:[Lugar de estudio - No declarado]],129,0)</f>
        <v>#REF!</v>
      </c>
      <c r="T148" s="63" t="e">
        <f>+VLOOKUP($C148,[1]!CENSO_2018[[Código2]:[Lugar de estudio - No declarado]],130,0)</f>
        <v>#REF!</v>
      </c>
    </row>
    <row r="149" spans="1:20" x14ac:dyDescent="0.3">
      <c r="A149" s="47" t="s">
        <v>6</v>
      </c>
      <c r="B149" s="48">
        <v>10</v>
      </c>
      <c r="C149" s="48">
        <v>1011</v>
      </c>
      <c r="D149" s="48" t="s">
        <v>438</v>
      </c>
      <c r="E149" s="48" t="s">
        <v>19</v>
      </c>
      <c r="F149" t="s">
        <v>292</v>
      </c>
      <c r="G149" t="s">
        <v>293</v>
      </c>
      <c r="H149" t="s">
        <v>224</v>
      </c>
      <c r="I149" t="s">
        <v>414</v>
      </c>
      <c r="J149" s="49" t="s">
        <v>439</v>
      </c>
      <c r="K149" t="s">
        <v>438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50">
        <v>-91.359583456099998</v>
      </c>
      <c r="N149" s="50">
        <v>14.506138893099999</v>
      </c>
      <c r="O149" t="s">
        <v>97</v>
      </c>
      <c r="P149" t="s">
        <v>98</v>
      </c>
      <c r="Q149" s="51">
        <v>2880.1206640999999</v>
      </c>
      <c r="R149" s="63" t="e">
        <f>+VLOOKUP(C149,[1]!CENSO_2018[[Código2]:[Lugar de estudio - No declarado]],128,0)</f>
        <v>#REF!</v>
      </c>
      <c r="S149" s="63" t="e">
        <f>+VLOOKUP($C149,[1]!CENSO_2018[[Código2]:[Lugar de estudio - No declarado]],129,0)</f>
        <v>#REF!</v>
      </c>
      <c r="T149" s="63" t="e">
        <f>+VLOOKUP($C149,[1]!CENSO_2018[[Código2]:[Lugar de estudio - No declarado]],130,0)</f>
        <v>#REF!</v>
      </c>
    </row>
    <row r="150" spans="1:20" x14ac:dyDescent="0.3">
      <c r="A150" s="47" t="s">
        <v>6</v>
      </c>
      <c r="B150" s="48">
        <v>10</v>
      </c>
      <c r="C150" s="48">
        <v>1012</v>
      </c>
      <c r="D150" s="48" t="s">
        <v>440</v>
      </c>
      <c r="E150" s="48" t="s">
        <v>19</v>
      </c>
      <c r="F150" t="s">
        <v>292</v>
      </c>
      <c r="G150" t="s">
        <v>293</v>
      </c>
      <c r="H150" t="s">
        <v>224</v>
      </c>
      <c r="I150" t="s">
        <v>414</v>
      </c>
      <c r="J150" s="49" t="s">
        <v>441</v>
      </c>
      <c r="K150" t="s">
        <v>440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50">
        <v>-91.514408289200006</v>
      </c>
      <c r="N150" s="50">
        <v>14.507697977099999</v>
      </c>
      <c r="O150" t="s">
        <v>97</v>
      </c>
      <c r="P150" t="s">
        <v>98</v>
      </c>
      <c r="Q150" s="51">
        <v>660.08985634700002</v>
      </c>
      <c r="R150" s="63" t="e">
        <f>+VLOOKUP(C150,[1]!CENSO_2018[[Código2]:[Lugar de estudio - No declarado]],128,0)</f>
        <v>#REF!</v>
      </c>
      <c r="S150" s="63" t="e">
        <f>+VLOOKUP($C150,[1]!CENSO_2018[[Código2]:[Lugar de estudio - No declarado]],129,0)</f>
        <v>#REF!</v>
      </c>
      <c r="T150" s="63" t="e">
        <f>+VLOOKUP($C150,[1]!CENSO_2018[[Código2]:[Lugar de estudio - No declarado]],130,0)</f>
        <v>#REF!</v>
      </c>
    </row>
    <row r="151" spans="1:20" x14ac:dyDescent="0.3">
      <c r="A151" s="47" t="s">
        <v>6</v>
      </c>
      <c r="B151" s="48">
        <v>10</v>
      </c>
      <c r="C151" s="48">
        <v>1013</v>
      </c>
      <c r="D151" s="48" t="s">
        <v>442</v>
      </c>
      <c r="E151" s="48" t="s">
        <v>19</v>
      </c>
      <c r="F151" t="s">
        <v>292</v>
      </c>
      <c r="G151" t="s">
        <v>293</v>
      </c>
      <c r="H151" t="s">
        <v>224</v>
      </c>
      <c r="I151" t="s">
        <v>414</v>
      </c>
      <c r="J151" s="49" t="s">
        <v>443</v>
      </c>
      <c r="K151" t="s">
        <v>442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50">
        <v>-91.306372835399998</v>
      </c>
      <c r="N151" s="50">
        <v>14.547131462499999</v>
      </c>
      <c r="O151" t="s">
        <v>97</v>
      </c>
      <c r="P151" t="s">
        <v>98</v>
      </c>
      <c r="Q151" s="51">
        <v>21103.468177499999</v>
      </c>
      <c r="R151" s="63" t="e">
        <f>+VLOOKUP(C151,[1]!CENSO_2018[[Código2]:[Lugar de estudio - No declarado]],128,0)</f>
        <v>#REF!</v>
      </c>
      <c r="S151" s="63" t="e">
        <f>+VLOOKUP($C151,[1]!CENSO_2018[[Código2]:[Lugar de estudio - No declarado]],129,0)</f>
        <v>#REF!</v>
      </c>
      <c r="T151" s="63" t="e">
        <f>+VLOOKUP($C151,[1]!CENSO_2018[[Código2]:[Lugar de estudio - No declarado]],130,0)</f>
        <v>#REF!</v>
      </c>
    </row>
    <row r="152" spans="1:20" x14ac:dyDescent="0.3">
      <c r="A152" s="47" t="s">
        <v>6</v>
      </c>
      <c r="B152" s="48">
        <v>10</v>
      </c>
      <c r="C152" s="48">
        <v>1014</v>
      </c>
      <c r="D152" s="48" t="s">
        <v>444</v>
      </c>
      <c r="E152" s="48" t="s">
        <v>19</v>
      </c>
      <c r="F152" t="s">
        <v>292</v>
      </c>
      <c r="G152" t="s">
        <v>293</v>
      </c>
      <c r="H152" t="s">
        <v>224</v>
      </c>
      <c r="I152" t="s">
        <v>414</v>
      </c>
      <c r="J152" s="49" t="s">
        <v>445</v>
      </c>
      <c r="K152" t="s">
        <v>444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50">
        <v>-91.176385595200003</v>
      </c>
      <c r="N152" s="50">
        <v>14.3803133102</v>
      </c>
      <c r="O152" t="s">
        <v>97</v>
      </c>
      <c r="P152" t="s">
        <v>98</v>
      </c>
      <c r="Q152" s="51">
        <v>33890.261163900002</v>
      </c>
      <c r="R152" s="63" t="e">
        <f>+VLOOKUP(C152,[1]!CENSO_2018[[Código2]:[Lugar de estudio - No declarado]],128,0)</f>
        <v>#REF!</v>
      </c>
      <c r="S152" s="63" t="e">
        <f>+VLOOKUP($C152,[1]!CENSO_2018[[Código2]:[Lugar de estudio - No declarado]],129,0)</f>
        <v>#REF!</v>
      </c>
      <c r="T152" s="63" t="e">
        <f>+VLOOKUP($C152,[1]!CENSO_2018[[Código2]:[Lugar de estudio - No declarado]],130,0)</f>
        <v>#REF!</v>
      </c>
    </row>
    <row r="153" spans="1:20" x14ac:dyDescent="0.3">
      <c r="A153" s="47" t="s">
        <v>6</v>
      </c>
      <c r="B153" s="48">
        <v>10</v>
      </c>
      <c r="C153" s="48">
        <v>1015</v>
      </c>
      <c r="D153" s="48" t="s">
        <v>446</v>
      </c>
      <c r="E153" s="48" t="s">
        <v>19</v>
      </c>
      <c r="F153" t="s">
        <v>292</v>
      </c>
      <c r="G153" t="s">
        <v>293</v>
      </c>
      <c r="H153" t="s">
        <v>224</v>
      </c>
      <c r="I153" t="s">
        <v>414</v>
      </c>
      <c r="J153" s="49" t="s">
        <v>447</v>
      </c>
      <c r="K153" t="s">
        <v>446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50">
        <v>-91.246736815700004</v>
      </c>
      <c r="N153" s="50">
        <v>14.4744209676</v>
      </c>
      <c r="O153" t="s">
        <v>97</v>
      </c>
      <c r="P153" t="s">
        <v>98</v>
      </c>
      <c r="Q153" s="51">
        <v>17707.875567300001</v>
      </c>
      <c r="R153" s="63" t="e">
        <f>+VLOOKUP(C153,[1]!CENSO_2018[[Código2]:[Lugar de estudio - No declarado]],128,0)</f>
        <v>#REF!</v>
      </c>
      <c r="S153" s="63" t="e">
        <f>+VLOOKUP($C153,[1]!CENSO_2018[[Código2]:[Lugar de estudio - No declarado]],129,0)</f>
        <v>#REF!</v>
      </c>
      <c r="T153" s="63" t="e">
        <f>+VLOOKUP($C153,[1]!CENSO_2018[[Código2]:[Lugar de estudio - No declarado]],130,0)</f>
        <v>#REF!</v>
      </c>
    </row>
    <row r="154" spans="1:20" x14ac:dyDescent="0.3">
      <c r="A154" s="47" t="s">
        <v>6</v>
      </c>
      <c r="B154" s="48">
        <v>10</v>
      </c>
      <c r="C154" s="48">
        <v>1016</v>
      </c>
      <c r="D154" s="48" t="s">
        <v>448</v>
      </c>
      <c r="E154" s="48" t="s">
        <v>19</v>
      </c>
      <c r="F154" t="s">
        <v>292</v>
      </c>
      <c r="G154" t="s">
        <v>293</v>
      </c>
      <c r="H154" t="s">
        <v>224</v>
      </c>
      <c r="I154" t="s">
        <v>414</v>
      </c>
      <c r="J154" s="49" t="s">
        <v>449</v>
      </c>
      <c r="K154" t="s">
        <v>448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50">
        <v>-91.198917816000005</v>
      </c>
      <c r="N154" s="50">
        <v>14.4284011184</v>
      </c>
      <c r="O154" t="s">
        <v>97</v>
      </c>
      <c r="P154" t="s">
        <v>98</v>
      </c>
      <c r="Q154" s="51">
        <v>3461.6817301199999</v>
      </c>
      <c r="R154" s="63" t="e">
        <f>+VLOOKUP(C154,[1]!CENSO_2018[[Código2]:[Lugar de estudio - No declarado]],128,0)</f>
        <v>#REF!</v>
      </c>
      <c r="S154" s="63" t="e">
        <f>+VLOOKUP($C154,[1]!CENSO_2018[[Código2]:[Lugar de estudio - No declarado]],129,0)</f>
        <v>#REF!</v>
      </c>
      <c r="T154" s="63" t="e">
        <f>+VLOOKUP($C154,[1]!CENSO_2018[[Código2]:[Lugar de estudio - No declarado]],130,0)</f>
        <v>#REF!</v>
      </c>
    </row>
    <row r="155" spans="1:20" x14ac:dyDescent="0.3">
      <c r="A155" s="47" t="s">
        <v>6</v>
      </c>
      <c r="B155" s="48">
        <v>10</v>
      </c>
      <c r="C155" s="48">
        <v>1017</v>
      </c>
      <c r="D155" s="48" t="s">
        <v>450</v>
      </c>
      <c r="E155" s="48" t="s">
        <v>19</v>
      </c>
      <c r="F155" t="s">
        <v>292</v>
      </c>
      <c r="G155" t="s">
        <v>293</v>
      </c>
      <c r="H155" t="s">
        <v>224</v>
      </c>
      <c r="I155" t="s">
        <v>414</v>
      </c>
      <c r="J155" s="49" t="s">
        <v>451</v>
      </c>
      <c r="K155" t="s">
        <v>452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50">
        <v>-91.412106117199997</v>
      </c>
      <c r="N155" s="50">
        <v>14.623627692299999</v>
      </c>
      <c r="O155" t="s">
        <v>97</v>
      </c>
      <c r="P155" t="s">
        <v>98</v>
      </c>
      <c r="Q155" s="51">
        <v>1248.2008536200001</v>
      </c>
      <c r="R155" s="63" t="e">
        <f>+VLOOKUP(C155,[1]!CENSO_2018[[Código2]:[Lugar de estudio - No declarado]],128,0)</f>
        <v>#REF!</v>
      </c>
      <c r="S155" s="63" t="e">
        <f>+VLOOKUP($C155,[1]!CENSO_2018[[Código2]:[Lugar de estudio - No declarado]],129,0)</f>
        <v>#REF!</v>
      </c>
      <c r="T155" s="63" t="e">
        <f>+VLOOKUP($C155,[1]!CENSO_2018[[Código2]:[Lugar de estudio - No declarado]],130,0)</f>
        <v>#REF!</v>
      </c>
    </row>
    <row r="156" spans="1:20" x14ac:dyDescent="0.3">
      <c r="A156" s="47" t="s">
        <v>6</v>
      </c>
      <c r="B156" s="48">
        <v>10</v>
      </c>
      <c r="C156" s="48">
        <v>1018</v>
      </c>
      <c r="D156" s="48" t="s">
        <v>453</v>
      </c>
      <c r="E156" s="48" t="s">
        <v>19</v>
      </c>
      <c r="F156" t="s">
        <v>292</v>
      </c>
      <c r="G156" t="s">
        <v>293</v>
      </c>
      <c r="H156" t="s">
        <v>224</v>
      </c>
      <c r="I156" t="s">
        <v>414</v>
      </c>
      <c r="J156" s="49" t="s">
        <v>454</v>
      </c>
      <c r="K156" t="s">
        <v>453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50">
        <v>-91.498651875799993</v>
      </c>
      <c r="N156" s="50">
        <v>14.631176831699999</v>
      </c>
      <c r="O156" t="s">
        <v>97</v>
      </c>
      <c r="P156" t="s">
        <v>98</v>
      </c>
      <c r="Q156" s="51">
        <v>1309.0689532199999</v>
      </c>
      <c r="R156" s="63" t="e">
        <f>+VLOOKUP(C156,[1]!CENSO_2018[[Código2]:[Lugar de estudio - No declarado]],128,0)</f>
        <v>#REF!</v>
      </c>
      <c r="S156" s="63" t="e">
        <f>+VLOOKUP($C156,[1]!CENSO_2018[[Código2]:[Lugar de estudio - No declarado]],129,0)</f>
        <v>#REF!</v>
      </c>
      <c r="T156" s="63" t="e">
        <f>+VLOOKUP($C156,[1]!CENSO_2018[[Código2]:[Lugar de estudio - No declarado]],130,0)</f>
        <v>#REF!</v>
      </c>
    </row>
    <row r="157" spans="1:20" x14ac:dyDescent="0.3">
      <c r="A157" s="47" t="s">
        <v>6</v>
      </c>
      <c r="B157" s="48">
        <v>10</v>
      </c>
      <c r="C157" s="48">
        <v>1019</v>
      </c>
      <c r="D157" s="48" t="s">
        <v>455</v>
      </c>
      <c r="E157" s="48" t="s">
        <v>19</v>
      </c>
      <c r="F157" t="s">
        <v>292</v>
      </c>
      <c r="G157" t="s">
        <v>293</v>
      </c>
      <c r="H157" t="s">
        <v>224</v>
      </c>
      <c r="I157" t="s">
        <v>414</v>
      </c>
      <c r="J157" s="49" t="s">
        <v>456</v>
      </c>
      <c r="K157" t="s">
        <v>455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50">
        <v>-91.527893063299999</v>
      </c>
      <c r="N157" s="50">
        <v>14.6611481376</v>
      </c>
      <c r="O157" t="s">
        <v>97</v>
      </c>
      <c r="P157" t="s">
        <v>98</v>
      </c>
      <c r="Q157" s="51">
        <v>1851.45429706</v>
      </c>
      <c r="R157" s="63" t="e">
        <f>+VLOOKUP(C157,[1]!CENSO_2018[[Código2]:[Lugar de estudio - No declarado]],128,0)</f>
        <v>#REF!</v>
      </c>
      <c r="S157" s="63" t="e">
        <f>+VLOOKUP($C157,[1]!CENSO_2018[[Código2]:[Lugar de estudio - No declarado]],129,0)</f>
        <v>#REF!</v>
      </c>
      <c r="T157" s="63" t="e">
        <f>+VLOOKUP($C157,[1]!CENSO_2018[[Código2]:[Lugar de estudio - No declarado]],130,0)</f>
        <v>#REF!</v>
      </c>
    </row>
    <row r="158" spans="1:20" x14ac:dyDescent="0.3">
      <c r="A158" s="47" t="s">
        <v>6</v>
      </c>
      <c r="B158" s="48">
        <v>10</v>
      </c>
      <c r="C158" s="48">
        <v>1020</v>
      </c>
      <c r="D158" s="48" t="s">
        <v>457</v>
      </c>
      <c r="E158" s="48" t="s">
        <v>19</v>
      </c>
      <c r="F158" t="s">
        <v>292</v>
      </c>
      <c r="G158" t="s">
        <v>293</v>
      </c>
      <c r="H158" t="s">
        <v>224</v>
      </c>
      <c r="I158" t="s">
        <v>414</v>
      </c>
      <c r="J158" s="49" t="s">
        <v>458</v>
      </c>
      <c r="K158" t="s">
        <v>457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50">
        <v>-91.333139591999995</v>
      </c>
      <c r="N158" s="50">
        <v>14.3785873666</v>
      </c>
      <c r="O158" t="s">
        <v>97</v>
      </c>
      <c r="P158" t="s">
        <v>98</v>
      </c>
      <c r="Q158" s="51">
        <v>15826.1982819</v>
      </c>
      <c r="R158" s="63" t="e">
        <f>+VLOOKUP(C158,[1]!CENSO_2018[[Código2]:[Lugar de estudio - No declarado]],128,0)</f>
        <v>#REF!</v>
      </c>
      <c r="S158" s="63" t="e">
        <f>+VLOOKUP($C158,[1]!CENSO_2018[[Código2]:[Lugar de estudio - No declarado]],129,0)</f>
        <v>#REF!</v>
      </c>
      <c r="T158" s="63" t="e">
        <f>+VLOOKUP($C158,[1]!CENSO_2018[[Código2]:[Lugar de estudio - No declarado]],130,0)</f>
        <v>#REF!</v>
      </c>
    </row>
    <row r="159" spans="1:20" x14ac:dyDescent="0.3">
      <c r="A159" s="47" t="s">
        <v>6</v>
      </c>
      <c r="B159" s="48">
        <v>10</v>
      </c>
      <c r="C159" s="48">
        <v>1021</v>
      </c>
      <c r="D159" s="48" t="s">
        <v>459</v>
      </c>
      <c r="E159" s="48" t="s">
        <v>19</v>
      </c>
      <c r="F159" t="s">
        <v>292</v>
      </c>
      <c r="G159" t="s">
        <v>293</v>
      </c>
      <c r="H159" t="s">
        <v>224</v>
      </c>
      <c r="I159" t="s">
        <v>414</v>
      </c>
      <c r="J159" s="49" t="s">
        <v>460</v>
      </c>
      <c r="K159" t="s">
        <v>258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50">
        <v>-91.583035768599999</v>
      </c>
      <c r="N159" s="50">
        <v>14.2836608233</v>
      </c>
      <c r="O159" t="s">
        <v>97</v>
      </c>
      <c r="P159" t="s">
        <v>98</v>
      </c>
      <c r="Q159" s="51">
        <v>14707.1940615</v>
      </c>
      <c r="R159" s="63" t="e">
        <f>+VLOOKUP(C159,[1]!CENSO_2018[[Código2]:[Lugar de estudio - No declarado]],128,0)</f>
        <v>#REF!</v>
      </c>
      <c r="S159" s="63" t="e">
        <f>+VLOOKUP($C159,[1]!CENSO_2018[[Código2]:[Lugar de estudio - No declarado]],129,0)</f>
        <v>#REF!</v>
      </c>
      <c r="T159" s="63" t="e">
        <f>+VLOOKUP($C159,[1]!CENSO_2018[[Código2]:[Lugar de estudio - No declarado]],130,0)</f>
        <v>#REF!</v>
      </c>
    </row>
    <row r="160" spans="1:20" x14ac:dyDescent="0.3">
      <c r="A160" s="47" t="s">
        <v>6</v>
      </c>
      <c r="B160" s="48">
        <v>11</v>
      </c>
      <c r="C160" s="48">
        <v>1101</v>
      </c>
      <c r="D160" s="48" t="s">
        <v>14</v>
      </c>
      <c r="E160" s="48" t="s">
        <v>14</v>
      </c>
      <c r="F160" t="s">
        <v>292</v>
      </c>
      <c r="G160" t="s">
        <v>293</v>
      </c>
      <c r="H160" t="s">
        <v>224</v>
      </c>
      <c r="I160" t="s">
        <v>461</v>
      </c>
      <c r="J160" s="49" t="s">
        <v>462</v>
      </c>
      <c r="K160" t="s">
        <v>14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50">
        <v>-92.036111844999994</v>
      </c>
      <c r="N160" s="50">
        <v>14.4814213156</v>
      </c>
      <c r="O160" t="s">
        <v>97</v>
      </c>
      <c r="P160" t="s">
        <v>98</v>
      </c>
      <c r="Q160" s="51">
        <v>80732.056141699999</v>
      </c>
      <c r="R160" s="63" t="e">
        <f>+VLOOKUP(C160,[1]!CENSO_2018[[Código2]:[Lugar de estudio - No declarado]],128,0)</f>
        <v>#REF!</v>
      </c>
      <c r="S160" s="63" t="e">
        <f>+VLOOKUP($C160,[1]!CENSO_2018[[Código2]:[Lugar de estudio - No declarado]],129,0)</f>
        <v>#REF!</v>
      </c>
      <c r="T160" s="63" t="e">
        <f>+VLOOKUP($C160,[1]!CENSO_2018[[Código2]:[Lugar de estudio - No declarado]],130,0)</f>
        <v>#REF!</v>
      </c>
    </row>
    <row r="161" spans="1:20" x14ac:dyDescent="0.3">
      <c r="A161" s="47" t="s">
        <v>6</v>
      </c>
      <c r="B161" s="48">
        <v>11</v>
      </c>
      <c r="C161" s="48">
        <v>1102</v>
      </c>
      <c r="D161" s="48" t="s">
        <v>463</v>
      </c>
      <c r="E161" s="48" t="s">
        <v>14</v>
      </c>
      <c r="F161" t="s">
        <v>292</v>
      </c>
      <c r="G161" t="s">
        <v>293</v>
      </c>
      <c r="H161" t="s">
        <v>224</v>
      </c>
      <c r="I161" t="s">
        <v>461</v>
      </c>
      <c r="J161" s="49" t="s">
        <v>464</v>
      </c>
      <c r="K161" t="s">
        <v>463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50">
        <v>-91.649500741899999</v>
      </c>
      <c r="N161" s="50">
        <v>14.5666434213</v>
      </c>
      <c r="O161" t="s">
        <v>465</v>
      </c>
      <c r="P161" t="s">
        <v>334</v>
      </c>
      <c r="Q161" s="51">
        <v>1771.5764273499999</v>
      </c>
      <c r="R161" s="63" t="e">
        <f>+VLOOKUP(C161,[1]!CENSO_2018[[Código2]:[Lugar de estudio - No declarado]],128,0)</f>
        <v>#REF!</v>
      </c>
      <c r="S161" s="63" t="e">
        <f>+VLOOKUP($C161,[1]!CENSO_2018[[Código2]:[Lugar de estudio - No declarado]],129,0)</f>
        <v>#REF!</v>
      </c>
      <c r="T161" s="63" t="e">
        <f>+VLOOKUP($C161,[1]!CENSO_2018[[Código2]:[Lugar de estudio - No declarado]],130,0)</f>
        <v>#REF!</v>
      </c>
    </row>
    <row r="162" spans="1:20" x14ac:dyDescent="0.3">
      <c r="A162" s="47" t="s">
        <v>6</v>
      </c>
      <c r="B162" s="48">
        <v>11</v>
      </c>
      <c r="C162" s="48">
        <v>1103</v>
      </c>
      <c r="D162" s="48" t="s">
        <v>466</v>
      </c>
      <c r="E162" s="48" t="s">
        <v>14</v>
      </c>
      <c r="F162" t="s">
        <v>292</v>
      </c>
      <c r="G162" t="s">
        <v>293</v>
      </c>
      <c r="H162" t="s">
        <v>224</v>
      </c>
      <c r="I162" t="s">
        <v>461</v>
      </c>
      <c r="J162" s="49" t="s">
        <v>467</v>
      </c>
      <c r="K162" t="s">
        <v>466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50">
        <v>-91.654580786699995</v>
      </c>
      <c r="N162" s="50">
        <v>14.463974571</v>
      </c>
      <c r="O162" t="s">
        <v>97</v>
      </c>
      <c r="P162" t="s">
        <v>98</v>
      </c>
      <c r="Q162" s="51">
        <v>12818.1837493</v>
      </c>
      <c r="R162" s="63" t="e">
        <f>+VLOOKUP(C162,[1]!CENSO_2018[[Código2]:[Lugar de estudio - No declarado]],128,0)</f>
        <v>#REF!</v>
      </c>
      <c r="S162" s="63" t="e">
        <f>+VLOOKUP($C162,[1]!CENSO_2018[[Código2]:[Lugar de estudio - No declarado]],129,0)</f>
        <v>#REF!</v>
      </c>
      <c r="T162" s="63" t="e">
        <f>+VLOOKUP($C162,[1]!CENSO_2018[[Código2]:[Lugar de estudio - No declarado]],130,0)</f>
        <v>#REF!</v>
      </c>
    </row>
    <row r="163" spans="1:20" x14ac:dyDescent="0.3">
      <c r="A163" s="47" t="s">
        <v>6</v>
      </c>
      <c r="B163" s="48">
        <v>11</v>
      </c>
      <c r="C163" s="48">
        <v>1104</v>
      </c>
      <c r="D163" s="48" t="s">
        <v>468</v>
      </c>
      <c r="E163" s="48" t="s">
        <v>14</v>
      </c>
      <c r="F163" t="s">
        <v>292</v>
      </c>
      <c r="G163" t="s">
        <v>293</v>
      </c>
      <c r="H163" t="s">
        <v>224</v>
      </c>
      <c r="I163" t="s">
        <v>461</v>
      </c>
      <c r="J163" s="49" t="s">
        <v>469</v>
      </c>
      <c r="K163" t="s">
        <v>468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50">
        <v>-91.593901664300006</v>
      </c>
      <c r="N163" s="50">
        <v>14.6137222851</v>
      </c>
      <c r="O163" t="s">
        <v>97</v>
      </c>
      <c r="P163" t="s">
        <v>98</v>
      </c>
      <c r="Q163" s="51">
        <v>939.19952379699998</v>
      </c>
      <c r="R163" s="63" t="e">
        <f>+VLOOKUP(C163,[1]!CENSO_2018[[Código2]:[Lugar de estudio - No declarado]],128,0)</f>
        <v>#REF!</v>
      </c>
      <c r="S163" s="63" t="e">
        <f>+VLOOKUP($C163,[1]!CENSO_2018[[Código2]:[Lugar de estudio - No declarado]],129,0)</f>
        <v>#REF!</v>
      </c>
      <c r="T163" s="63" t="e">
        <f>+VLOOKUP($C163,[1]!CENSO_2018[[Código2]:[Lugar de estudio - No declarado]],130,0)</f>
        <v>#REF!</v>
      </c>
    </row>
    <row r="164" spans="1:20" x14ac:dyDescent="0.3">
      <c r="A164" s="47" t="s">
        <v>6</v>
      </c>
      <c r="B164" s="48">
        <v>11</v>
      </c>
      <c r="C164" s="48">
        <v>1105</v>
      </c>
      <c r="D164" s="48" t="s">
        <v>470</v>
      </c>
      <c r="E164" s="48" t="s">
        <v>14</v>
      </c>
      <c r="F164" t="s">
        <v>292</v>
      </c>
      <c r="G164" t="s">
        <v>293</v>
      </c>
      <c r="H164" t="s">
        <v>224</v>
      </c>
      <c r="I164" t="s">
        <v>461</v>
      </c>
      <c r="J164" s="49" t="s">
        <v>471</v>
      </c>
      <c r="K164" t="s">
        <v>472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50">
        <v>-91.630451305199998</v>
      </c>
      <c r="N164" s="50">
        <v>14.6172688423</v>
      </c>
      <c r="O164" t="s">
        <v>465</v>
      </c>
      <c r="P164" t="s">
        <v>334</v>
      </c>
      <c r="Q164" s="51">
        <v>3661.0092774499999</v>
      </c>
      <c r="R164" s="63" t="e">
        <f>+VLOOKUP(C164,[1]!CENSO_2018[[Código2]:[Lugar de estudio - No declarado]],128,0)</f>
        <v>#REF!</v>
      </c>
      <c r="S164" s="63" t="e">
        <f>+VLOOKUP($C164,[1]!CENSO_2018[[Código2]:[Lugar de estudio - No declarado]],129,0)</f>
        <v>#REF!</v>
      </c>
      <c r="T164" s="63" t="e">
        <f>+VLOOKUP($C164,[1]!CENSO_2018[[Código2]:[Lugar de estudio - No declarado]],130,0)</f>
        <v>#REF!</v>
      </c>
    </row>
    <row r="165" spans="1:20" x14ac:dyDescent="0.3">
      <c r="A165" s="47" t="s">
        <v>6</v>
      </c>
      <c r="B165" s="48">
        <v>11</v>
      </c>
      <c r="C165" s="48">
        <v>1106</v>
      </c>
      <c r="D165" s="48" t="s">
        <v>473</v>
      </c>
      <c r="E165" s="48" t="s">
        <v>14</v>
      </c>
      <c r="F165" t="s">
        <v>292</v>
      </c>
      <c r="G165" t="s">
        <v>293</v>
      </c>
      <c r="H165" t="s">
        <v>224</v>
      </c>
      <c r="I165" t="s">
        <v>461</v>
      </c>
      <c r="J165" s="49" t="s">
        <v>474</v>
      </c>
      <c r="K165" t="s">
        <v>473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50">
        <v>-91.656784916299998</v>
      </c>
      <c r="N165" s="50">
        <v>14.317980004400001</v>
      </c>
      <c r="O165" t="s">
        <v>97</v>
      </c>
      <c r="P165" t="s">
        <v>98</v>
      </c>
      <c r="Q165" s="51">
        <v>43572.303103799997</v>
      </c>
      <c r="R165" s="63" t="e">
        <f>+VLOOKUP(C165,[1]!CENSO_2018[[Código2]:[Lugar de estudio - No declarado]],128,0)</f>
        <v>#REF!</v>
      </c>
      <c r="S165" s="63" t="e">
        <f>+VLOOKUP($C165,[1]!CENSO_2018[[Código2]:[Lugar de estudio - No declarado]],129,0)</f>
        <v>#REF!</v>
      </c>
      <c r="T165" s="63" t="e">
        <f>+VLOOKUP($C165,[1]!CENSO_2018[[Código2]:[Lugar de estudio - No declarado]],130,0)</f>
        <v>#REF!</v>
      </c>
    </row>
    <row r="166" spans="1:20" x14ac:dyDescent="0.3">
      <c r="A166" s="47" t="s">
        <v>6</v>
      </c>
      <c r="B166" s="48">
        <v>11</v>
      </c>
      <c r="C166" s="48">
        <v>1107</v>
      </c>
      <c r="D166" s="48" t="s">
        <v>475</v>
      </c>
      <c r="E166" s="48" t="s">
        <v>14</v>
      </c>
      <c r="F166" t="s">
        <v>292</v>
      </c>
      <c r="G166" t="s">
        <v>293</v>
      </c>
      <c r="H166" t="s">
        <v>224</v>
      </c>
      <c r="I166" t="s">
        <v>461</v>
      </c>
      <c r="J166" s="49" t="s">
        <v>476</v>
      </c>
      <c r="K166" t="s">
        <v>475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50">
        <v>-91.884054630999998</v>
      </c>
      <c r="N166" s="50">
        <v>14.3488851402</v>
      </c>
      <c r="O166" t="s">
        <v>97</v>
      </c>
      <c r="P166" t="s">
        <v>98</v>
      </c>
      <c r="Q166" s="51">
        <v>32793.4389094</v>
      </c>
      <c r="R166" s="63" t="e">
        <f>+VLOOKUP(C166,[1]!CENSO_2018[[Código2]:[Lugar de estudio - No declarado]],128,0)</f>
        <v>#REF!</v>
      </c>
      <c r="S166" s="63" t="e">
        <f>+VLOOKUP($C166,[1]!CENSO_2018[[Código2]:[Lugar de estudio - No declarado]],129,0)</f>
        <v>#REF!</v>
      </c>
      <c r="T166" s="63" t="e">
        <f>+VLOOKUP($C166,[1]!CENSO_2018[[Código2]:[Lugar de estudio - No declarado]],130,0)</f>
        <v>#REF!</v>
      </c>
    </row>
    <row r="167" spans="1:20" x14ac:dyDescent="0.3">
      <c r="A167" s="47" t="s">
        <v>6</v>
      </c>
      <c r="B167" s="48">
        <v>11</v>
      </c>
      <c r="C167" s="48">
        <v>1108</v>
      </c>
      <c r="D167" s="48" t="s">
        <v>477</v>
      </c>
      <c r="E167" s="48" t="s">
        <v>14</v>
      </c>
      <c r="F167" t="s">
        <v>292</v>
      </c>
      <c r="G167" t="s">
        <v>293</v>
      </c>
      <c r="H167" t="s">
        <v>224</v>
      </c>
      <c r="I167" t="s">
        <v>461</v>
      </c>
      <c r="J167" s="49" t="s">
        <v>478</v>
      </c>
      <c r="K167" t="s">
        <v>477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50">
        <v>-91.691837371099993</v>
      </c>
      <c r="N167" s="50">
        <v>14.6261051168</v>
      </c>
      <c r="O167" t="s">
        <v>465</v>
      </c>
      <c r="P167" t="s">
        <v>334</v>
      </c>
      <c r="Q167" s="51">
        <v>8651.8513024399999</v>
      </c>
      <c r="R167" s="63" t="e">
        <f>+VLOOKUP(C167,[1]!CENSO_2018[[Código2]:[Lugar de estudio - No declarado]],128,0)</f>
        <v>#REF!</v>
      </c>
      <c r="S167" s="63" t="e">
        <f>+VLOOKUP($C167,[1]!CENSO_2018[[Código2]:[Lugar de estudio - No declarado]],129,0)</f>
        <v>#REF!</v>
      </c>
      <c r="T167" s="63" t="e">
        <f>+VLOOKUP($C167,[1]!CENSO_2018[[Código2]:[Lugar de estudio - No declarado]],130,0)</f>
        <v>#REF!</v>
      </c>
    </row>
    <row r="168" spans="1:20" x14ac:dyDescent="0.3">
      <c r="A168" s="47" t="s">
        <v>6</v>
      </c>
      <c r="B168" s="48">
        <v>11</v>
      </c>
      <c r="C168" s="48">
        <v>1109</v>
      </c>
      <c r="D168" s="48" t="s">
        <v>479</v>
      </c>
      <c r="E168" s="48" t="s">
        <v>14</v>
      </c>
      <c r="F168" t="s">
        <v>292</v>
      </c>
      <c r="G168" t="s">
        <v>293</v>
      </c>
      <c r="H168" t="s">
        <v>224</v>
      </c>
      <c r="I168" t="s">
        <v>461</v>
      </c>
      <c r="J168" s="49" t="s">
        <v>480</v>
      </c>
      <c r="K168" t="s">
        <v>479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50">
        <v>-91.756844133000001</v>
      </c>
      <c r="N168" s="50">
        <v>14.549529231999999</v>
      </c>
      <c r="O168" t="s">
        <v>465</v>
      </c>
      <c r="P168" t="s">
        <v>334</v>
      </c>
      <c r="Q168" s="51">
        <v>9363.9229784199997</v>
      </c>
      <c r="R168" s="63" t="e">
        <f>+VLOOKUP(C168,[1]!CENSO_2018[[Código2]:[Lugar de estudio - No declarado]],128,0)</f>
        <v>#REF!</v>
      </c>
      <c r="S168" s="63" t="e">
        <f>+VLOOKUP($C168,[1]!CENSO_2018[[Código2]:[Lugar de estudio - No declarado]],129,0)</f>
        <v>#REF!</v>
      </c>
      <c r="T168" s="63" t="e">
        <f>+VLOOKUP($C168,[1]!CENSO_2018[[Código2]:[Lugar de estudio - No declarado]],130,0)</f>
        <v>#REF!</v>
      </c>
    </row>
    <row r="169" spans="1:20" x14ac:dyDescent="0.3">
      <c r="A169" s="47" t="s">
        <v>6</v>
      </c>
      <c r="B169" s="48">
        <v>12</v>
      </c>
      <c r="C169" s="48">
        <v>1201</v>
      </c>
      <c r="D169" s="48" t="s">
        <v>16</v>
      </c>
      <c r="E169" s="48" t="s">
        <v>16</v>
      </c>
      <c r="F169" t="s">
        <v>292</v>
      </c>
      <c r="G169" t="s">
        <v>293</v>
      </c>
      <c r="H169" t="s">
        <v>343</v>
      </c>
      <c r="I169" t="s">
        <v>481</v>
      </c>
      <c r="J169" s="49" t="s">
        <v>482</v>
      </c>
      <c r="K169" t="s">
        <v>16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50">
        <v>-91.835333572300001</v>
      </c>
      <c r="N169" s="50">
        <v>15.0167183332</v>
      </c>
      <c r="O169" t="s">
        <v>97</v>
      </c>
      <c r="P169" t="s">
        <v>98</v>
      </c>
      <c r="Q169" s="51">
        <v>12054.383898599999</v>
      </c>
      <c r="R169" s="63" t="e">
        <f>+VLOOKUP(C169,[1]!CENSO_2018[[Código2]:[Lugar de estudio - No declarado]],128,0)</f>
        <v>#REF!</v>
      </c>
      <c r="S169" s="63" t="e">
        <f>+VLOOKUP($C169,[1]!CENSO_2018[[Código2]:[Lugar de estudio - No declarado]],129,0)</f>
        <v>#REF!</v>
      </c>
      <c r="T169" s="63" t="e">
        <f>+VLOOKUP($C169,[1]!CENSO_2018[[Código2]:[Lugar de estudio - No declarado]],130,0)</f>
        <v>#REF!</v>
      </c>
    </row>
    <row r="170" spans="1:20" x14ac:dyDescent="0.3">
      <c r="A170" s="47" t="s">
        <v>6</v>
      </c>
      <c r="B170" s="48">
        <v>12</v>
      </c>
      <c r="C170" s="48">
        <v>1202</v>
      </c>
      <c r="D170" s="48" t="s">
        <v>112</v>
      </c>
      <c r="E170" s="48" t="s">
        <v>16</v>
      </c>
      <c r="F170" t="s">
        <v>292</v>
      </c>
      <c r="G170" t="s">
        <v>293</v>
      </c>
      <c r="H170" t="s">
        <v>343</v>
      </c>
      <c r="I170" t="s">
        <v>481</v>
      </c>
      <c r="J170" s="49" t="s">
        <v>113</v>
      </c>
      <c r="K170" t="s">
        <v>112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50">
        <v>-91.788980694599999</v>
      </c>
      <c r="N170" s="50">
        <v>14.990621252</v>
      </c>
      <c r="O170" t="s">
        <v>97</v>
      </c>
      <c r="P170" t="s">
        <v>98</v>
      </c>
      <c r="Q170" s="51">
        <v>7737.1051161900004</v>
      </c>
      <c r="R170" s="63" t="e">
        <f>+VLOOKUP(C170,[1]!CENSO_2018[[Código2]:[Lugar de estudio - No declarado]],128,0)</f>
        <v>#REF!</v>
      </c>
      <c r="S170" s="63" t="e">
        <f>+VLOOKUP($C170,[1]!CENSO_2018[[Código2]:[Lugar de estudio - No declarado]],129,0)</f>
        <v>#REF!</v>
      </c>
      <c r="T170" s="63" t="e">
        <f>+VLOOKUP($C170,[1]!CENSO_2018[[Código2]:[Lugar de estudio - No declarado]],130,0)</f>
        <v>#REF!</v>
      </c>
    </row>
    <row r="171" spans="1:20" x14ac:dyDescent="0.3">
      <c r="A171" s="47" t="s">
        <v>6</v>
      </c>
      <c r="B171" s="48">
        <v>12</v>
      </c>
      <c r="C171" s="48">
        <v>1203</v>
      </c>
      <c r="D171" s="48" t="s">
        <v>483</v>
      </c>
      <c r="E171" s="48" t="s">
        <v>16</v>
      </c>
      <c r="F171" t="s">
        <v>292</v>
      </c>
      <c r="G171" t="s">
        <v>293</v>
      </c>
      <c r="H171" t="s">
        <v>343</v>
      </c>
      <c r="I171" t="s">
        <v>481</v>
      </c>
      <c r="J171" s="49" t="s">
        <v>484</v>
      </c>
      <c r="K171" t="s">
        <v>483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50">
        <v>-91.7124860152</v>
      </c>
      <c r="N171" s="50">
        <v>14.950820949400001</v>
      </c>
      <c r="O171" t="s">
        <v>97</v>
      </c>
      <c r="P171" t="s">
        <v>98</v>
      </c>
      <c r="Q171" s="51">
        <v>4730.9118383300001</v>
      </c>
      <c r="R171" s="63" t="e">
        <f>+VLOOKUP(C171,[1]!CENSO_2018[[Código2]:[Lugar de estudio - No declarado]],128,0)</f>
        <v>#REF!</v>
      </c>
      <c r="S171" s="63" t="e">
        <f>+VLOOKUP($C171,[1]!CENSO_2018[[Código2]:[Lugar de estudio - No declarado]],129,0)</f>
        <v>#REF!</v>
      </c>
      <c r="T171" s="63" t="e">
        <f>+VLOOKUP($C171,[1]!CENSO_2018[[Código2]:[Lugar de estudio - No declarado]],130,0)</f>
        <v>#REF!</v>
      </c>
    </row>
    <row r="172" spans="1:20" x14ac:dyDescent="0.3">
      <c r="A172" s="47" t="s">
        <v>6</v>
      </c>
      <c r="B172" s="48">
        <v>12</v>
      </c>
      <c r="C172" s="48">
        <v>1204</v>
      </c>
      <c r="D172" s="48" t="s">
        <v>485</v>
      </c>
      <c r="E172" s="48" t="s">
        <v>16</v>
      </c>
      <c r="F172" t="s">
        <v>292</v>
      </c>
      <c r="G172" t="s">
        <v>293</v>
      </c>
      <c r="H172" t="s">
        <v>343</v>
      </c>
      <c r="I172" t="s">
        <v>481</v>
      </c>
      <c r="J172" s="49" t="s">
        <v>486</v>
      </c>
      <c r="K172" t="s">
        <v>485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50">
        <v>-91.746444667999995</v>
      </c>
      <c r="N172" s="50">
        <v>15.111047534700001</v>
      </c>
      <c r="O172" t="s">
        <v>97</v>
      </c>
      <c r="P172" t="s">
        <v>98</v>
      </c>
      <c r="Q172" s="51">
        <v>13478.891742899999</v>
      </c>
      <c r="R172" s="63" t="e">
        <f>+VLOOKUP(C172,[1]!CENSO_2018[[Código2]:[Lugar de estudio - No declarado]],128,0)</f>
        <v>#REF!</v>
      </c>
      <c r="S172" s="63" t="e">
        <f>+VLOOKUP($C172,[1]!CENSO_2018[[Código2]:[Lugar de estudio - No declarado]],129,0)</f>
        <v>#REF!</v>
      </c>
      <c r="T172" s="63" t="e">
        <f>+VLOOKUP($C172,[1]!CENSO_2018[[Código2]:[Lugar de estudio - No declarado]],130,0)</f>
        <v>#REF!</v>
      </c>
    </row>
    <row r="173" spans="1:20" x14ac:dyDescent="0.3">
      <c r="A173" s="47" t="s">
        <v>6</v>
      </c>
      <c r="B173" s="48">
        <v>12</v>
      </c>
      <c r="C173" s="48">
        <v>1205</v>
      </c>
      <c r="D173" s="48" t="s">
        <v>487</v>
      </c>
      <c r="E173" s="48" t="s">
        <v>16</v>
      </c>
      <c r="F173" t="s">
        <v>292</v>
      </c>
      <c r="G173" t="s">
        <v>293</v>
      </c>
      <c r="H173" t="s">
        <v>343</v>
      </c>
      <c r="I173" t="s">
        <v>481</v>
      </c>
      <c r="J173" s="49" t="s">
        <v>488</v>
      </c>
      <c r="K173" t="s">
        <v>487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50">
        <v>-91.734547638099997</v>
      </c>
      <c r="N173" s="50">
        <v>15.2629336636</v>
      </c>
      <c r="O173" t="s">
        <v>97</v>
      </c>
      <c r="P173" t="s">
        <v>98</v>
      </c>
      <c r="Q173" s="51">
        <v>19617.226425000001</v>
      </c>
      <c r="R173" s="63" t="e">
        <f>+VLOOKUP(C173,[1]!CENSO_2018[[Código2]:[Lugar de estudio - No declarado]],128,0)</f>
        <v>#REF!</v>
      </c>
      <c r="S173" s="63" t="e">
        <f>+VLOOKUP($C173,[1]!CENSO_2018[[Código2]:[Lugar de estudio - No declarado]],129,0)</f>
        <v>#REF!</v>
      </c>
      <c r="T173" s="63" t="e">
        <f>+VLOOKUP($C173,[1]!CENSO_2018[[Código2]:[Lugar de estudio - No declarado]],130,0)</f>
        <v>#REF!</v>
      </c>
    </row>
    <row r="174" spans="1:20" x14ac:dyDescent="0.3">
      <c r="A174" s="47" t="s">
        <v>6</v>
      </c>
      <c r="B174" s="48">
        <v>12</v>
      </c>
      <c r="C174" s="48">
        <v>1206</v>
      </c>
      <c r="D174" s="48" t="s">
        <v>489</v>
      </c>
      <c r="E174" s="48" t="s">
        <v>16</v>
      </c>
      <c r="F174" t="s">
        <v>292</v>
      </c>
      <c r="G174" t="s">
        <v>293</v>
      </c>
      <c r="H174" t="s">
        <v>343</v>
      </c>
      <c r="I174" t="s">
        <v>481</v>
      </c>
      <c r="J174" s="49" t="s">
        <v>490</v>
      </c>
      <c r="K174" t="s">
        <v>489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50">
        <v>-91.869053288499998</v>
      </c>
      <c r="N174" s="50">
        <v>15.2904383465</v>
      </c>
      <c r="O174" t="s">
        <v>97</v>
      </c>
      <c r="P174" t="s">
        <v>98</v>
      </c>
      <c r="Q174" s="51">
        <v>22414.037225299999</v>
      </c>
      <c r="R174" s="63" t="e">
        <f>+VLOOKUP(C174,[1]!CENSO_2018[[Código2]:[Lugar de estudio - No declarado]],128,0)</f>
        <v>#REF!</v>
      </c>
      <c r="S174" s="63" t="e">
        <f>+VLOOKUP($C174,[1]!CENSO_2018[[Código2]:[Lugar de estudio - No declarado]],129,0)</f>
        <v>#REF!</v>
      </c>
      <c r="T174" s="63" t="e">
        <f>+VLOOKUP($C174,[1]!CENSO_2018[[Código2]:[Lugar de estudio - No declarado]],130,0)</f>
        <v>#REF!</v>
      </c>
    </row>
    <row r="175" spans="1:20" x14ac:dyDescent="0.3">
      <c r="A175" s="47" t="s">
        <v>6</v>
      </c>
      <c r="B175" s="48">
        <v>12</v>
      </c>
      <c r="C175" s="48">
        <v>1207</v>
      </c>
      <c r="D175" s="48" t="s">
        <v>491</v>
      </c>
      <c r="E175" s="48" t="s">
        <v>16</v>
      </c>
      <c r="F175" t="s">
        <v>292</v>
      </c>
      <c r="G175" t="s">
        <v>293</v>
      </c>
      <c r="H175" t="s">
        <v>343</v>
      </c>
      <c r="I175" t="s">
        <v>481</v>
      </c>
      <c r="J175" s="49" t="s">
        <v>492</v>
      </c>
      <c r="K175" t="s">
        <v>491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50">
        <v>-92.077644301899994</v>
      </c>
      <c r="N175" s="50">
        <v>15.226926734599999</v>
      </c>
      <c r="O175" t="s">
        <v>97</v>
      </c>
      <c r="P175" t="s">
        <v>98</v>
      </c>
      <c r="Q175" s="51">
        <v>36198.8724267</v>
      </c>
      <c r="R175" s="63" t="e">
        <f>+VLOOKUP(C175,[1]!CENSO_2018[[Código2]:[Lugar de estudio - No declarado]],128,0)</f>
        <v>#REF!</v>
      </c>
      <c r="S175" s="63" t="e">
        <f>+VLOOKUP($C175,[1]!CENSO_2018[[Código2]:[Lugar de estudio - No declarado]],129,0)</f>
        <v>#REF!</v>
      </c>
      <c r="T175" s="63" t="e">
        <f>+VLOOKUP($C175,[1]!CENSO_2018[[Código2]:[Lugar de estudio - No declarado]],130,0)</f>
        <v>#REF!</v>
      </c>
    </row>
    <row r="176" spans="1:20" x14ac:dyDescent="0.3">
      <c r="A176" s="47" t="s">
        <v>6</v>
      </c>
      <c r="B176" s="48">
        <v>12</v>
      </c>
      <c r="C176" s="48">
        <v>1208</v>
      </c>
      <c r="D176" s="48" t="s">
        <v>493</v>
      </c>
      <c r="E176" s="48" t="s">
        <v>16</v>
      </c>
      <c r="F176" t="s">
        <v>292</v>
      </c>
      <c r="G176" t="s">
        <v>293</v>
      </c>
      <c r="H176" t="s">
        <v>343</v>
      </c>
      <c r="I176" t="s">
        <v>481</v>
      </c>
      <c r="J176" s="49" t="s">
        <v>494</v>
      </c>
      <c r="K176" t="s">
        <v>493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50">
        <v>-92.056254065999994</v>
      </c>
      <c r="N176" s="50">
        <v>15.1365859864</v>
      </c>
      <c r="O176" t="s">
        <v>97</v>
      </c>
      <c r="P176" t="s">
        <v>98</v>
      </c>
      <c r="Q176" s="51">
        <v>10439.297963700001</v>
      </c>
      <c r="R176" s="63" t="e">
        <f>+VLOOKUP(C176,[1]!CENSO_2018[[Código2]:[Lugar de estudio - No declarado]],128,0)</f>
        <v>#REF!</v>
      </c>
      <c r="S176" s="63" t="e">
        <f>+VLOOKUP($C176,[1]!CENSO_2018[[Código2]:[Lugar de estudio - No declarado]],129,0)</f>
        <v>#REF!</v>
      </c>
      <c r="T176" s="63" t="e">
        <f>+VLOOKUP($C176,[1]!CENSO_2018[[Código2]:[Lugar de estudio - No declarado]],130,0)</f>
        <v>#REF!</v>
      </c>
    </row>
    <row r="177" spans="1:20" x14ac:dyDescent="0.3">
      <c r="A177" s="47" t="s">
        <v>6</v>
      </c>
      <c r="B177" s="48">
        <v>12</v>
      </c>
      <c r="C177" s="48">
        <v>1209</v>
      </c>
      <c r="D177" s="48" t="s">
        <v>495</v>
      </c>
      <c r="E177" s="48" t="s">
        <v>16</v>
      </c>
      <c r="F177" t="s">
        <v>292</v>
      </c>
      <c r="G177" t="s">
        <v>293</v>
      </c>
      <c r="H177" t="s">
        <v>343</v>
      </c>
      <c r="I177" t="s">
        <v>481</v>
      </c>
      <c r="J177" s="49" t="s">
        <v>496</v>
      </c>
      <c r="K177" t="s">
        <v>495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50">
        <v>-91.970655864299999</v>
      </c>
      <c r="N177" s="50">
        <v>15.062426734800001</v>
      </c>
      <c r="O177" t="s">
        <v>97</v>
      </c>
      <c r="P177" t="s">
        <v>98</v>
      </c>
      <c r="Q177" s="51">
        <v>25139.019680099998</v>
      </c>
      <c r="R177" s="63" t="e">
        <f>+VLOOKUP(C177,[1]!CENSO_2018[[Código2]:[Lugar de estudio - No declarado]],128,0)</f>
        <v>#REF!</v>
      </c>
      <c r="S177" s="63" t="e">
        <f>+VLOOKUP($C177,[1]!CENSO_2018[[Código2]:[Lugar de estudio - No declarado]],129,0)</f>
        <v>#REF!</v>
      </c>
      <c r="T177" s="63" t="e">
        <f>+VLOOKUP($C177,[1]!CENSO_2018[[Código2]:[Lugar de estudio - No declarado]],130,0)</f>
        <v>#REF!</v>
      </c>
    </row>
    <row r="178" spans="1:20" x14ac:dyDescent="0.3">
      <c r="A178" s="47" t="s">
        <v>6</v>
      </c>
      <c r="B178" s="48">
        <v>12</v>
      </c>
      <c r="C178" s="48">
        <v>1210</v>
      </c>
      <c r="D178" s="48" t="s">
        <v>497</v>
      </c>
      <c r="E178" s="48" t="s">
        <v>16</v>
      </c>
      <c r="F178" t="s">
        <v>292</v>
      </c>
      <c r="G178" t="s">
        <v>293</v>
      </c>
      <c r="H178" t="s">
        <v>343</v>
      </c>
      <c r="I178" t="s">
        <v>481</v>
      </c>
      <c r="J178" s="49" t="s">
        <v>498</v>
      </c>
      <c r="K178" t="s">
        <v>497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50">
        <v>-91.830492042000003</v>
      </c>
      <c r="N178" s="50">
        <v>15.1585321396</v>
      </c>
      <c r="O178" t="s">
        <v>97</v>
      </c>
      <c r="P178" t="s">
        <v>98</v>
      </c>
      <c r="Q178" s="51">
        <v>14300.205055500001</v>
      </c>
      <c r="R178" s="63" t="e">
        <f>+VLOOKUP(C178,[1]!CENSO_2018[[Código2]:[Lugar de estudio - No declarado]],128,0)</f>
        <v>#REF!</v>
      </c>
      <c r="S178" s="63" t="e">
        <f>+VLOOKUP($C178,[1]!CENSO_2018[[Código2]:[Lugar de estudio - No declarado]],129,0)</f>
        <v>#REF!</v>
      </c>
      <c r="T178" s="63" t="e">
        <f>+VLOOKUP($C178,[1]!CENSO_2018[[Código2]:[Lugar de estudio - No declarado]],130,0)</f>
        <v>#REF!</v>
      </c>
    </row>
    <row r="179" spans="1:20" x14ac:dyDescent="0.3">
      <c r="A179" s="47" t="s">
        <v>6</v>
      </c>
      <c r="B179" s="48">
        <v>12</v>
      </c>
      <c r="C179" s="48">
        <v>1211</v>
      </c>
      <c r="D179" s="48" t="s">
        <v>499</v>
      </c>
      <c r="E179" s="48" t="s">
        <v>16</v>
      </c>
      <c r="F179" t="s">
        <v>292</v>
      </c>
      <c r="G179" t="s">
        <v>293</v>
      </c>
      <c r="H179" t="s">
        <v>343</v>
      </c>
      <c r="I179" t="s">
        <v>481</v>
      </c>
      <c r="J179" s="49" t="s">
        <v>500</v>
      </c>
      <c r="K179" t="s">
        <v>499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50">
        <v>-91.911733720200004</v>
      </c>
      <c r="N179" s="50">
        <v>14.9281419401</v>
      </c>
      <c r="O179" t="s">
        <v>97</v>
      </c>
      <c r="P179" t="s">
        <v>98</v>
      </c>
      <c r="Q179" s="51">
        <v>4520.1790271299997</v>
      </c>
      <c r="R179" s="63" t="e">
        <f>+VLOOKUP(C179,[1]!CENSO_2018[[Código2]:[Lugar de estudio - No declarado]],128,0)</f>
        <v>#REF!</v>
      </c>
      <c r="S179" s="63" t="e">
        <f>+VLOOKUP($C179,[1]!CENSO_2018[[Código2]:[Lugar de estudio - No declarado]],129,0)</f>
        <v>#REF!</v>
      </c>
      <c r="T179" s="63" t="e">
        <f>+VLOOKUP($C179,[1]!CENSO_2018[[Código2]:[Lugar de estudio - No declarado]],130,0)</f>
        <v>#REF!</v>
      </c>
    </row>
    <row r="180" spans="1:20" x14ac:dyDescent="0.3">
      <c r="A180" s="47" t="s">
        <v>6</v>
      </c>
      <c r="B180" s="48">
        <v>12</v>
      </c>
      <c r="C180" s="48">
        <v>1212</v>
      </c>
      <c r="D180" s="48" t="s">
        <v>501</v>
      </c>
      <c r="E180" s="48" t="s">
        <v>16</v>
      </c>
      <c r="F180" t="s">
        <v>292</v>
      </c>
      <c r="G180" t="s">
        <v>293</v>
      </c>
      <c r="H180" t="s">
        <v>343</v>
      </c>
      <c r="I180" t="s">
        <v>481</v>
      </c>
      <c r="J180" s="49" t="s">
        <v>502</v>
      </c>
      <c r="K180" t="s">
        <v>501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50">
        <v>-91.907552369399994</v>
      </c>
      <c r="N180" s="50">
        <v>14.793401234099999</v>
      </c>
      <c r="O180" t="s">
        <v>97</v>
      </c>
      <c r="P180" t="s">
        <v>98</v>
      </c>
      <c r="Q180" s="51">
        <v>14040.521021500001</v>
      </c>
      <c r="R180" s="63" t="e">
        <f>+VLOOKUP(C180,[1]!CENSO_2018[[Código2]:[Lugar de estudio - No declarado]],128,0)</f>
        <v>#REF!</v>
      </c>
      <c r="S180" s="63" t="e">
        <f>+VLOOKUP($C180,[1]!CENSO_2018[[Código2]:[Lugar de estudio - No declarado]],129,0)</f>
        <v>#REF!</v>
      </c>
      <c r="T180" s="63" t="e">
        <f>+VLOOKUP($C180,[1]!CENSO_2018[[Código2]:[Lugar de estudio - No declarado]],130,0)</f>
        <v>#REF!</v>
      </c>
    </row>
    <row r="181" spans="1:20" x14ac:dyDescent="0.3">
      <c r="A181" s="47" t="s">
        <v>6</v>
      </c>
      <c r="B181" s="48">
        <v>12</v>
      </c>
      <c r="C181" s="48">
        <v>1213</v>
      </c>
      <c r="D181" s="48" t="s">
        <v>503</v>
      </c>
      <c r="E181" s="48" t="s">
        <v>16</v>
      </c>
      <c r="F181" t="s">
        <v>292</v>
      </c>
      <c r="G181" t="s">
        <v>293</v>
      </c>
      <c r="H181" t="s">
        <v>343</v>
      </c>
      <c r="I181" t="s">
        <v>481</v>
      </c>
      <c r="J181" s="49" t="s">
        <v>504</v>
      </c>
      <c r="K181" t="s">
        <v>503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50">
        <v>-91.947282393699993</v>
      </c>
      <c r="N181" s="50">
        <v>14.847666329899999</v>
      </c>
      <c r="O181" t="s">
        <v>97</v>
      </c>
      <c r="P181" t="s">
        <v>98</v>
      </c>
      <c r="Q181" s="51">
        <v>16570.4827869</v>
      </c>
      <c r="R181" s="63" t="e">
        <f>+VLOOKUP(C181,[1]!CENSO_2018[[Código2]:[Lugar de estudio - No declarado]],128,0)</f>
        <v>#REF!</v>
      </c>
      <c r="S181" s="63" t="e">
        <f>+VLOOKUP($C181,[1]!CENSO_2018[[Código2]:[Lugar de estudio - No declarado]],129,0)</f>
        <v>#REF!</v>
      </c>
      <c r="T181" s="63" t="e">
        <f>+VLOOKUP($C181,[1]!CENSO_2018[[Código2]:[Lugar de estudio - No declarado]],130,0)</f>
        <v>#REF!</v>
      </c>
    </row>
    <row r="182" spans="1:20" x14ac:dyDescent="0.3">
      <c r="A182" s="47" t="s">
        <v>6</v>
      </c>
      <c r="B182" s="48">
        <v>12</v>
      </c>
      <c r="C182" s="48">
        <v>1214</v>
      </c>
      <c r="D182" s="48" t="s">
        <v>505</v>
      </c>
      <c r="E182" s="48" t="s">
        <v>16</v>
      </c>
      <c r="F182" t="s">
        <v>292</v>
      </c>
      <c r="G182" t="s">
        <v>293</v>
      </c>
      <c r="H182" t="s">
        <v>343</v>
      </c>
      <c r="I182" t="s">
        <v>481</v>
      </c>
      <c r="J182" s="49" t="s">
        <v>506</v>
      </c>
      <c r="K182" t="s">
        <v>505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50">
        <v>-91.998503091299995</v>
      </c>
      <c r="N182" s="50">
        <v>14.8879625164</v>
      </c>
      <c r="O182" t="s">
        <v>97</v>
      </c>
      <c r="P182" t="s">
        <v>98</v>
      </c>
      <c r="Q182" s="51">
        <v>5170.6504628499997</v>
      </c>
      <c r="R182" s="63" t="e">
        <f>+VLOOKUP(C182,[1]!CENSO_2018[[Código2]:[Lugar de estudio - No declarado]],128,0)</f>
        <v>#REF!</v>
      </c>
      <c r="S182" s="63" t="e">
        <f>+VLOOKUP($C182,[1]!CENSO_2018[[Código2]:[Lugar de estudio - No declarado]],129,0)</f>
        <v>#REF!</v>
      </c>
      <c r="T182" s="63" t="e">
        <f>+VLOOKUP($C182,[1]!CENSO_2018[[Código2]:[Lugar de estudio - No declarado]],130,0)</f>
        <v>#REF!</v>
      </c>
    </row>
    <row r="183" spans="1:20" x14ac:dyDescent="0.3">
      <c r="A183" s="47" t="s">
        <v>6</v>
      </c>
      <c r="B183" s="48">
        <v>12</v>
      </c>
      <c r="C183" s="48">
        <v>1215</v>
      </c>
      <c r="D183" s="48" t="s">
        <v>507</v>
      </c>
      <c r="E183" s="48" t="s">
        <v>16</v>
      </c>
      <c r="F183" t="s">
        <v>292</v>
      </c>
      <c r="G183" t="s">
        <v>293</v>
      </c>
      <c r="H183" t="s">
        <v>343</v>
      </c>
      <c r="I183" t="s">
        <v>481</v>
      </c>
      <c r="J183" s="49" t="s">
        <v>508</v>
      </c>
      <c r="K183" t="s">
        <v>507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50">
        <v>-92.098849476400005</v>
      </c>
      <c r="N183" s="50">
        <v>14.9344199816</v>
      </c>
      <c r="O183" t="s">
        <v>97</v>
      </c>
      <c r="P183" t="s">
        <v>98</v>
      </c>
      <c r="Q183" s="51">
        <v>21249.502441799999</v>
      </c>
      <c r="R183" s="63" t="e">
        <f>+VLOOKUP(C183,[1]!CENSO_2018[[Código2]:[Lugar de estudio - No declarado]],128,0)</f>
        <v>#REF!</v>
      </c>
      <c r="S183" s="63" t="e">
        <f>+VLOOKUP($C183,[1]!CENSO_2018[[Código2]:[Lugar de estudio - No declarado]],129,0)</f>
        <v>#REF!</v>
      </c>
      <c r="T183" s="63" t="e">
        <f>+VLOOKUP($C183,[1]!CENSO_2018[[Código2]:[Lugar de estudio - No declarado]],130,0)</f>
        <v>#REF!</v>
      </c>
    </row>
    <row r="184" spans="1:20" x14ac:dyDescent="0.3">
      <c r="A184" s="47" t="s">
        <v>6</v>
      </c>
      <c r="B184" s="48">
        <v>12</v>
      </c>
      <c r="C184" s="48">
        <v>1216</v>
      </c>
      <c r="D184" s="48" t="s">
        <v>509</v>
      </c>
      <c r="E184" s="48" t="s">
        <v>16</v>
      </c>
      <c r="F184" t="s">
        <v>292</v>
      </c>
      <c r="G184" t="s">
        <v>293</v>
      </c>
      <c r="H184" t="s">
        <v>343</v>
      </c>
      <c r="I184" t="s">
        <v>481</v>
      </c>
      <c r="J184" s="49" t="s">
        <v>510</v>
      </c>
      <c r="K184" t="s">
        <v>509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50">
        <v>-92.070056033300006</v>
      </c>
      <c r="N184" s="50">
        <v>14.8468518926</v>
      </c>
      <c r="O184" t="s">
        <v>97</v>
      </c>
      <c r="P184" t="s">
        <v>98</v>
      </c>
      <c r="Q184" s="51">
        <v>8140.6471626299999</v>
      </c>
      <c r="R184" s="63" t="e">
        <f>+VLOOKUP(C184,[1]!CENSO_2018[[Código2]:[Lugar de estudio - No declarado]],128,0)</f>
        <v>#REF!</v>
      </c>
      <c r="S184" s="63" t="e">
        <f>+VLOOKUP($C184,[1]!CENSO_2018[[Código2]:[Lugar de estudio - No declarado]],129,0)</f>
        <v>#REF!</v>
      </c>
      <c r="T184" s="63" t="e">
        <f>+VLOOKUP($C184,[1]!CENSO_2018[[Código2]:[Lugar de estudio - No declarado]],130,0)</f>
        <v>#REF!</v>
      </c>
    </row>
    <row r="185" spans="1:20" x14ac:dyDescent="0.3">
      <c r="A185" s="47" t="s">
        <v>6</v>
      </c>
      <c r="B185" s="48">
        <v>12</v>
      </c>
      <c r="C185" s="48">
        <v>1217</v>
      </c>
      <c r="D185" s="48" t="s">
        <v>511</v>
      </c>
      <c r="E185" s="48" t="s">
        <v>16</v>
      </c>
      <c r="F185" t="s">
        <v>292</v>
      </c>
      <c r="G185" t="s">
        <v>293</v>
      </c>
      <c r="H185" t="s">
        <v>343</v>
      </c>
      <c r="I185" t="s">
        <v>481</v>
      </c>
      <c r="J185" s="49" t="s">
        <v>512</v>
      </c>
      <c r="K185" t="s">
        <v>511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50">
        <v>-92.097364857000002</v>
      </c>
      <c r="N185" s="50">
        <v>14.766901337</v>
      </c>
      <c r="O185" t="s">
        <v>97</v>
      </c>
      <c r="P185" t="s">
        <v>98</v>
      </c>
      <c r="Q185" s="51">
        <v>11865.8168033</v>
      </c>
      <c r="R185" s="63" t="e">
        <f>+VLOOKUP(C185,[1]!CENSO_2018[[Código2]:[Lugar de estudio - No declarado]],128,0)</f>
        <v>#REF!</v>
      </c>
      <c r="S185" s="63" t="e">
        <f>+VLOOKUP($C185,[1]!CENSO_2018[[Código2]:[Lugar de estudio - No declarado]],129,0)</f>
        <v>#REF!</v>
      </c>
      <c r="T185" s="63" t="e">
        <f>+VLOOKUP($C185,[1]!CENSO_2018[[Código2]:[Lugar de estudio - No declarado]],130,0)</f>
        <v>#REF!</v>
      </c>
    </row>
    <row r="186" spans="1:20" x14ac:dyDescent="0.3">
      <c r="A186" s="47" t="s">
        <v>6</v>
      </c>
      <c r="B186" s="48">
        <v>12</v>
      </c>
      <c r="C186" s="48">
        <v>1218</v>
      </c>
      <c r="D186" s="48" t="s">
        <v>513</v>
      </c>
      <c r="E186" s="48" t="s">
        <v>16</v>
      </c>
      <c r="F186" t="s">
        <v>292</v>
      </c>
      <c r="G186" t="s">
        <v>293</v>
      </c>
      <c r="H186" t="s">
        <v>343</v>
      </c>
      <c r="I186" t="s">
        <v>481</v>
      </c>
      <c r="J186" s="49" t="s">
        <v>514</v>
      </c>
      <c r="K186" t="s">
        <v>513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50">
        <v>-92.189061840700006</v>
      </c>
      <c r="N186" s="50">
        <v>14.5402940342</v>
      </c>
      <c r="O186" t="s">
        <v>97</v>
      </c>
      <c r="P186" t="s">
        <v>98</v>
      </c>
      <c r="Q186" s="51">
        <v>5424.2931232800001</v>
      </c>
      <c r="R186" s="63" t="e">
        <f>+VLOOKUP(C186,[1]!CENSO_2018[[Código2]:[Lugar de estudio - No declarado]],128,0)</f>
        <v>#REF!</v>
      </c>
      <c r="S186" s="63" t="e">
        <f>+VLOOKUP($C186,[1]!CENSO_2018[[Código2]:[Lugar de estudio - No declarado]],129,0)</f>
        <v>#REF!</v>
      </c>
      <c r="T186" s="63" t="e">
        <f>+VLOOKUP($C186,[1]!CENSO_2018[[Código2]:[Lugar de estudio - No declarado]],130,0)</f>
        <v>#REF!</v>
      </c>
    </row>
    <row r="187" spans="1:20" x14ac:dyDescent="0.3">
      <c r="A187" s="47" t="s">
        <v>6</v>
      </c>
      <c r="B187" s="48">
        <v>12</v>
      </c>
      <c r="C187" s="48">
        <v>1219</v>
      </c>
      <c r="D187" s="48" t="s">
        <v>515</v>
      </c>
      <c r="E187" s="48" t="s">
        <v>16</v>
      </c>
      <c r="F187" t="s">
        <v>292</v>
      </c>
      <c r="G187" t="s">
        <v>293</v>
      </c>
      <c r="H187" t="s">
        <v>343</v>
      </c>
      <c r="I187" t="s">
        <v>481</v>
      </c>
      <c r="J187" s="49" t="s">
        <v>516</v>
      </c>
      <c r="K187" t="s">
        <v>515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50">
        <v>-91.946276386999997</v>
      </c>
      <c r="N187" s="50">
        <v>14.974548861900001</v>
      </c>
      <c r="O187" t="s">
        <v>97</v>
      </c>
      <c r="P187" t="s">
        <v>98</v>
      </c>
      <c r="Q187" s="51">
        <v>13923.328237</v>
      </c>
      <c r="R187" s="63" t="e">
        <f>+VLOOKUP(C187,[1]!CENSO_2018[[Código2]:[Lugar de estudio - No declarado]],128,0)</f>
        <v>#REF!</v>
      </c>
      <c r="S187" s="63" t="e">
        <f>+VLOOKUP($C187,[1]!CENSO_2018[[Código2]:[Lugar de estudio - No declarado]],129,0)</f>
        <v>#REF!</v>
      </c>
      <c r="T187" s="63" t="e">
        <f>+VLOOKUP($C187,[1]!CENSO_2018[[Código2]:[Lugar de estudio - No declarado]],130,0)</f>
        <v>#REF!</v>
      </c>
    </row>
    <row r="188" spans="1:20" x14ac:dyDescent="0.3">
      <c r="A188" s="47" t="s">
        <v>6</v>
      </c>
      <c r="B188" s="48">
        <v>12</v>
      </c>
      <c r="C188" s="48">
        <v>1220</v>
      </c>
      <c r="D188" s="48" t="s">
        <v>517</v>
      </c>
      <c r="E188" s="48" t="s">
        <v>16</v>
      </c>
      <c r="F188" t="s">
        <v>292</v>
      </c>
      <c r="G188" t="s">
        <v>293</v>
      </c>
      <c r="H188" t="s">
        <v>343</v>
      </c>
      <c r="I188" t="s">
        <v>481</v>
      </c>
      <c r="J188" s="49" t="s">
        <v>518</v>
      </c>
      <c r="K188" t="s">
        <v>517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50">
        <v>-91.8445561005</v>
      </c>
      <c r="N188" s="50">
        <v>14.7407746041</v>
      </c>
      <c r="O188" t="s">
        <v>97</v>
      </c>
      <c r="P188" t="s">
        <v>98</v>
      </c>
      <c r="Q188" s="51">
        <v>8746.8529215100007</v>
      </c>
      <c r="R188" s="63" t="e">
        <f>+VLOOKUP(C188,[1]!CENSO_2018[[Código2]:[Lugar de estudio - No declarado]],128,0)</f>
        <v>#REF!</v>
      </c>
      <c r="S188" s="63" t="e">
        <f>+VLOOKUP($C188,[1]!CENSO_2018[[Código2]:[Lugar de estudio - No declarado]],129,0)</f>
        <v>#REF!</v>
      </c>
      <c r="T188" s="63" t="e">
        <f>+VLOOKUP($C188,[1]!CENSO_2018[[Código2]:[Lugar de estudio - No declarado]],130,0)</f>
        <v>#REF!</v>
      </c>
    </row>
    <row r="189" spans="1:20" x14ac:dyDescent="0.3">
      <c r="A189" s="47" t="s">
        <v>6</v>
      </c>
      <c r="B189" s="48">
        <v>12</v>
      </c>
      <c r="C189" s="48">
        <v>1221</v>
      </c>
      <c r="D189" s="48" t="s">
        <v>519</v>
      </c>
      <c r="E189" s="48" t="s">
        <v>16</v>
      </c>
      <c r="F189" t="s">
        <v>292</v>
      </c>
      <c r="G189" t="s">
        <v>293</v>
      </c>
      <c r="H189" t="s">
        <v>343</v>
      </c>
      <c r="I189" t="s">
        <v>481</v>
      </c>
      <c r="J189" s="49" t="s">
        <v>520</v>
      </c>
      <c r="K189" t="s">
        <v>519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50">
        <v>-91.8494001583</v>
      </c>
      <c r="N189" s="50">
        <v>14.7794977666</v>
      </c>
      <c r="O189" t="s">
        <v>97</v>
      </c>
      <c r="P189" t="s">
        <v>98</v>
      </c>
      <c r="Q189" s="51">
        <v>7412.5061526899999</v>
      </c>
      <c r="R189" s="63" t="e">
        <f>+VLOOKUP(C189,[1]!CENSO_2018[[Código2]:[Lugar de estudio - No declarado]],128,0)</f>
        <v>#REF!</v>
      </c>
      <c r="S189" s="63" t="e">
        <f>+VLOOKUP($C189,[1]!CENSO_2018[[Código2]:[Lugar de estudio - No declarado]],129,0)</f>
        <v>#REF!</v>
      </c>
      <c r="T189" s="63" t="e">
        <f>+VLOOKUP($C189,[1]!CENSO_2018[[Código2]:[Lugar de estudio - No declarado]],130,0)</f>
        <v>#REF!</v>
      </c>
    </row>
    <row r="190" spans="1:20" x14ac:dyDescent="0.3">
      <c r="A190" s="47" t="s">
        <v>6</v>
      </c>
      <c r="B190" s="48">
        <v>12</v>
      </c>
      <c r="C190" s="48">
        <v>1222</v>
      </c>
      <c r="D190" s="48" t="s">
        <v>521</v>
      </c>
      <c r="E190" s="48" t="s">
        <v>16</v>
      </c>
      <c r="F190" t="s">
        <v>292</v>
      </c>
      <c r="G190" t="s">
        <v>293</v>
      </c>
      <c r="H190" t="s">
        <v>343</v>
      </c>
      <c r="I190" t="s">
        <v>481</v>
      </c>
      <c r="J190" s="49" t="s">
        <v>522</v>
      </c>
      <c r="K190" t="s">
        <v>521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50">
        <v>-92.0556200953</v>
      </c>
      <c r="N190" s="50">
        <v>14.735651771700001</v>
      </c>
      <c r="O190" t="s">
        <v>97</v>
      </c>
      <c r="P190" t="s">
        <v>98</v>
      </c>
      <c r="Q190" s="51">
        <v>13112.4178753</v>
      </c>
      <c r="R190" s="63" t="e">
        <f>+VLOOKUP(C190,[1]!CENSO_2018[[Código2]:[Lugar de estudio - No declarado]],128,0)</f>
        <v>#REF!</v>
      </c>
      <c r="S190" s="63" t="e">
        <f>+VLOOKUP($C190,[1]!CENSO_2018[[Código2]:[Lugar de estudio - No declarado]],129,0)</f>
        <v>#REF!</v>
      </c>
      <c r="T190" s="63" t="e">
        <f>+VLOOKUP($C190,[1]!CENSO_2018[[Código2]:[Lugar de estudio - No declarado]],130,0)</f>
        <v>#REF!</v>
      </c>
    </row>
    <row r="191" spans="1:20" x14ac:dyDescent="0.3">
      <c r="A191" s="47" t="s">
        <v>6</v>
      </c>
      <c r="B191" s="48">
        <v>12</v>
      </c>
      <c r="C191" s="48">
        <v>1223</v>
      </c>
      <c r="D191" s="48" t="s">
        <v>523</v>
      </c>
      <c r="E191" s="48" t="s">
        <v>16</v>
      </c>
      <c r="F191" t="s">
        <v>292</v>
      </c>
      <c r="G191" t="s">
        <v>293</v>
      </c>
      <c r="H191" t="s">
        <v>343</v>
      </c>
      <c r="I191" t="s">
        <v>481</v>
      </c>
      <c r="J191" s="49" t="s">
        <v>524</v>
      </c>
      <c r="K191" t="s">
        <v>523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50">
        <v>-91.922279551599999</v>
      </c>
      <c r="N191" s="50">
        <v>15.1517681222</v>
      </c>
      <c r="O191" t="s">
        <v>97</v>
      </c>
      <c r="P191" t="s">
        <v>98</v>
      </c>
      <c r="Q191" s="51">
        <v>10443.2772093</v>
      </c>
      <c r="R191" s="63" t="e">
        <f>+VLOOKUP(C191,[1]!CENSO_2018[[Código2]:[Lugar de estudio - No declarado]],128,0)</f>
        <v>#REF!</v>
      </c>
      <c r="S191" s="63" t="e">
        <f>+VLOOKUP($C191,[1]!CENSO_2018[[Código2]:[Lugar de estudio - No declarado]],129,0)</f>
        <v>#REF!</v>
      </c>
      <c r="T191" s="63" t="e">
        <f>+VLOOKUP($C191,[1]!CENSO_2018[[Código2]:[Lugar de estudio - No declarado]],130,0)</f>
        <v>#REF!</v>
      </c>
    </row>
    <row r="192" spans="1:20" x14ac:dyDescent="0.3">
      <c r="A192" s="47" t="s">
        <v>6</v>
      </c>
      <c r="B192" s="48">
        <v>12</v>
      </c>
      <c r="C192" s="48">
        <v>1224</v>
      </c>
      <c r="D192" s="48" t="s">
        <v>525</v>
      </c>
      <c r="E192" s="48" t="s">
        <v>16</v>
      </c>
      <c r="F192" t="s">
        <v>292</v>
      </c>
      <c r="G192" t="s">
        <v>293</v>
      </c>
      <c r="H192" t="s">
        <v>343</v>
      </c>
      <c r="I192" t="s">
        <v>481</v>
      </c>
      <c r="J192" s="49" t="s">
        <v>526</v>
      </c>
      <c r="K192" t="s">
        <v>525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50">
        <v>-91.960274119399998</v>
      </c>
      <c r="N192" s="50">
        <v>15.2320218678</v>
      </c>
      <c r="O192" t="s">
        <v>97</v>
      </c>
      <c r="P192" t="s">
        <v>98</v>
      </c>
      <c r="Q192" s="51">
        <v>7861.6518264599999</v>
      </c>
      <c r="R192" s="63" t="e">
        <f>+VLOOKUP(C192,[1]!CENSO_2018[[Código2]:[Lugar de estudio - No declarado]],128,0)</f>
        <v>#REF!</v>
      </c>
      <c r="S192" s="63" t="e">
        <f>+VLOOKUP($C192,[1]!CENSO_2018[[Código2]:[Lugar de estudio - No declarado]],129,0)</f>
        <v>#REF!</v>
      </c>
      <c r="T192" s="63" t="e">
        <f>+VLOOKUP($C192,[1]!CENSO_2018[[Código2]:[Lugar de estudio - No declarado]],130,0)</f>
        <v>#REF!</v>
      </c>
    </row>
    <row r="193" spans="1:20" x14ac:dyDescent="0.3">
      <c r="A193" s="47" t="s">
        <v>6</v>
      </c>
      <c r="B193" s="48">
        <v>12</v>
      </c>
      <c r="C193" s="48">
        <v>1225</v>
      </c>
      <c r="D193" s="48" t="s">
        <v>527</v>
      </c>
      <c r="E193" s="48" t="s">
        <v>16</v>
      </c>
      <c r="F193" t="s">
        <v>292</v>
      </c>
      <c r="G193" t="s">
        <v>293</v>
      </c>
      <c r="H193" t="s">
        <v>343</v>
      </c>
      <c r="I193" t="s">
        <v>481</v>
      </c>
      <c r="J193" s="49" t="s">
        <v>528</v>
      </c>
      <c r="K193" t="s">
        <v>527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50">
        <v>-91.768885294</v>
      </c>
      <c r="N193" s="50">
        <v>14.888563746699999</v>
      </c>
      <c r="O193" t="s">
        <v>97</v>
      </c>
      <c r="P193" t="s">
        <v>98</v>
      </c>
      <c r="Q193" s="51">
        <v>2970.4455563299998</v>
      </c>
      <c r="R193" s="63" t="e">
        <f>+VLOOKUP(C193,[1]!CENSO_2018[[Código2]:[Lugar de estudio - No declarado]],128,0)</f>
        <v>#REF!</v>
      </c>
      <c r="S193" s="63" t="e">
        <f>+VLOOKUP($C193,[1]!CENSO_2018[[Código2]:[Lugar de estudio - No declarado]],129,0)</f>
        <v>#REF!</v>
      </c>
      <c r="T193" s="63" t="e">
        <f>+VLOOKUP($C193,[1]!CENSO_2018[[Código2]:[Lugar de estudio - No declarado]],130,0)</f>
        <v>#REF!</v>
      </c>
    </row>
    <row r="194" spans="1:20" x14ac:dyDescent="0.3">
      <c r="A194" s="47" t="s">
        <v>6</v>
      </c>
      <c r="B194" s="48">
        <v>12</v>
      </c>
      <c r="C194" s="48">
        <v>1226</v>
      </c>
      <c r="D194" s="48" t="s">
        <v>529</v>
      </c>
      <c r="E194" s="48" t="s">
        <v>16</v>
      </c>
      <c r="F194" t="s">
        <v>292</v>
      </c>
      <c r="G194" t="s">
        <v>293</v>
      </c>
      <c r="H194" t="s">
        <v>343</v>
      </c>
      <c r="I194" t="s">
        <v>481</v>
      </c>
      <c r="J194" s="49" t="s">
        <v>530</v>
      </c>
      <c r="K194" t="s">
        <v>529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50">
        <v>-91.657590134499998</v>
      </c>
      <c r="N194" s="50">
        <v>15.192959092900001</v>
      </c>
      <c r="O194" t="s">
        <v>97</v>
      </c>
      <c r="P194" t="s">
        <v>98</v>
      </c>
      <c r="Q194" s="51">
        <v>15141.995734300001</v>
      </c>
      <c r="R194" s="63" t="e">
        <f>+VLOOKUP(C194,[1]!CENSO_2018[[Código2]:[Lugar de estudio - No declarado]],128,0)</f>
        <v>#REF!</v>
      </c>
      <c r="S194" s="63" t="e">
        <f>+VLOOKUP($C194,[1]!CENSO_2018[[Código2]:[Lugar de estudio - No declarado]],129,0)</f>
        <v>#REF!</v>
      </c>
      <c r="T194" s="63" t="e">
        <f>+VLOOKUP($C194,[1]!CENSO_2018[[Código2]:[Lugar de estudio - No declarado]],130,0)</f>
        <v>#REF!</v>
      </c>
    </row>
    <row r="195" spans="1:20" x14ac:dyDescent="0.3">
      <c r="A195" s="47" t="s">
        <v>6</v>
      </c>
      <c r="B195" s="48">
        <v>12</v>
      </c>
      <c r="C195" s="48">
        <v>1227</v>
      </c>
      <c r="D195" s="48" t="s">
        <v>531</v>
      </c>
      <c r="E195" s="48" t="s">
        <v>16</v>
      </c>
      <c r="F195" t="s">
        <v>292</v>
      </c>
      <c r="G195" t="s">
        <v>293</v>
      </c>
      <c r="H195" t="s">
        <v>343</v>
      </c>
      <c r="I195" t="s">
        <v>481</v>
      </c>
      <c r="J195" s="49" t="s">
        <v>532</v>
      </c>
      <c r="K195" t="s">
        <v>531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50">
        <v>-91.8458843704</v>
      </c>
      <c r="N195" s="50">
        <v>14.925888797800001</v>
      </c>
      <c r="O195" t="s">
        <v>97</v>
      </c>
      <c r="P195" t="s">
        <v>98</v>
      </c>
      <c r="Q195" s="51">
        <v>5051.9494507899999</v>
      </c>
      <c r="R195" s="63" t="e">
        <f>+VLOOKUP(C195,[1]!CENSO_2018[[Código2]:[Lugar de estudio - No declarado]],128,0)</f>
        <v>#REF!</v>
      </c>
      <c r="S195" s="63" t="e">
        <f>+VLOOKUP($C195,[1]!CENSO_2018[[Código2]:[Lugar de estudio - No declarado]],129,0)</f>
        <v>#REF!</v>
      </c>
      <c r="T195" s="63" t="e">
        <f>+VLOOKUP($C195,[1]!CENSO_2018[[Código2]:[Lugar de estudio - No declarado]],130,0)</f>
        <v>#REF!</v>
      </c>
    </row>
    <row r="196" spans="1:20" x14ac:dyDescent="0.3">
      <c r="A196" s="47" t="s">
        <v>6</v>
      </c>
      <c r="B196" s="48">
        <v>12</v>
      </c>
      <c r="C196" s="48">
        <v>1228</v>
      </c>
      <c r="D196" s="48" t="s">
        <v>533</v>
      </c>
      <c r="E196" s="48" t="s">
        <v>16</v>
      </c>
      <c r="F196" t="s">
        <v>292</v>
      </c>
      <c r="G196" t="s">
        <v>293</v>
      </c>
      <c r="H196" t="s">
        <v>343</v>
      </c>
      <c r="I196" t="s">
        <v>481</v>
      </c>
      <c r="J196" s="49" t="s">
        <v>534</v>
      </c>
      <c r="K196" t="s">
        <v>533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50">
        <v>-91.683664771599993</v>
      </c>
      <c r="N196" s="50">
        <v>15.037151081899999</v>
      </c>
      <c r="O196" t="s">
        <v>97</v>
      </c>
      <c r="P196" t="s">
        <v>98</v>
      </c>
      <c r="Q196" s="51">
        <v>3119.4703965799999</v>
      </c>
      <c r="R196" s="63" t="e">
        <f>+VLOOKUP(C196,[1]!CENSO_2018[[Código2]:[Lugar de estudio - No declarado]],128,0)</f>
        <v>#REF!</v>
      </c>
      <c r="S196" s="63" t="e">
        <f>+VLOOKUP($C196,[1]!CENSO_2018[[Código2]:[Lugar de estudio - No declarado]],129,0)</f>
        <v>#REF!</v>
      </c>
      <c r="T196" s="63" t="e">
        <f>+VLOOKUP($C196,[1]!CENSO_2018[[Código2]:[Lugar de estudio - No declarado]],130,0)</f>
        <v>#REF!</v>
      </c>
    </row>
    <row r="197" spans="1:20" x14ac:dyDescent="0.3">
      <c r="A197" s="47" t="s">
        <v>6</v>
      </c>
      <c r="B197" s="48">
        <v>12</v>
      </c>
      <c r="C197" s="48">
        <v>1229</v>
      </c>
      <c r="D197" s="48" t="s">
        <v>428</v>
      </c>
      <c r="E197" s="48" t="s">
        <v>16</v>
      </c>
      <c r="F197" t="s">
        <v>292</v>
      </c>
      <c r="G197" t="s">
        <v>293</v>
      </c>
      <c r="H197" t="s">
        <v>343</v>
      </c>
      <c r="I197" t="s">
        <v>481</v>
      </c>
      <c r="J197" s="49" t="s">
        <v>429</v>
      </c>
      <c r="K197" t="s">
        <v>428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50">
        <v>-91.744086060100003</v>
      </c>
      <c r="N197" s="50">
        <v>15.0267828928</v>
      </c>
      <c r="O197" t="s">
        <v>97</v>
      </c>
      <c r="P197" t="s">
        <v>98</v>
      </c>
      <c r="Q197" s="51">
        <v>4482.6561175799998</v>
      </c>
      <c r="R197" s="63" t="e">
        <f>+VLOOKUP(C197,[1]!CENSO_2018[[Código2]:[Lugar de estudio - No declarado]],128,0)</f>
        <v>#REF!</v>
      </c>
      <c r="S197" s="63" t="e">
        <f>+VLOOKUP($C197,[1]!CENSO_2018[[Código2]:[Lugar de estudio - No declarado]],129,0)</f>
        <v>#REF!</v>
      </c>
      <c r="T197" s="63" t="e">
        <f>+VLOOKUP($C197,[1]!CENSO_2018[[Código2]:[Lugar de estudio - No declarado]],130,0)</f>
        <v>#REF!</v>
      </c>
    </row>
    <row r="198" spans="1:20" x14ac:dyDescent="0.3">
      <c r="A198" s="47" t="s">
        <v>6</v>
      </c>
      <c r="B198" s="48">
        <v>12</v>
      </c>
      <c r="C198" s="48">
        <v>1230</v>
      </c>
      <c r="D198" s="48" t="s">
        <v>535</v>
      </c>
      <c r="E198" s="48" t="s">
        <v>16</v>
      </c>
      <c r="F198" t="s">
        <v>292</v>
      </c>
      <c r="G198" t="s">
        <v>293</v>
      </c>
      <c r="H198" t="s">
        <v>343</v>
      </c>
      <c r="I198" t="s">
        <v>481</v>
      </c>
      <c r="J198" s="49" t="s">
        <v>536</v>
      </c>
      <c r="K198" t="s">
        <v>258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50">
        <v>-92.1197955385</v>
      </c>
      <c r="N198" s="50">
        <v>14.553555665999999</v>
      </c>
      <c r="O198" t="s">
        <v>97</v>
      </c>
      <c r="P198" t="s">
        <v>98</v>
      </c>
      <c r="Q198" s="51">
        <v>9888.9452899900007</v>
      </c>
      <c r="R198" s="63" t="e">
        <f>+VLOOKUP(C198,[1]!CENSO_2018[[Código2]:[Lugar de estudio - No declarado]],128,0)</f>
        <v>#REF!</v>
      </c>
      <c r="S198" s="63" t="e">
        <f>+VLOOKUP($C198,[1]!CENSO_2018[[Código2]:[Lugar de estudio - No declarado]],129,0)</f>
        <v>#REF!</v>
      </c>
      <c r="T198" s="63" t="e">
        <f>+VLOOKUP($C198,[1]!CENSO_2018[[Código2]:[Lugar de estudio - No declarado]],130,0)</f>
        <v>#REF!</v>
      </c>
    </row>
    <row r="199" spans="1:20" x14ac:dyDescent="0.3">
      <c r="A199" s="47" t="s">
        <v>6</v>
      </c>
      <c r="B199" s="48">
        <v>13</v>
      </c>
      <c r="C199" s="48">
        <v>1301</v>
      </c>
      <c r="D199" s="48" t="s">
        <v>7</v>
      </c>
      <c r="E199" s="48" t="s">
        <v>7</v>
      </c>
      <c r="F199" t="s">
        <v>537</v>
      </c>
      <c r="G199" t="s">
        <v>538</v>
      </c>
      <c r="H199" t="s">
        <v>343</v>
      </c>
      <c r="I199" t="s">
        <v>539</v>
      </c>
      <c r="J199" s="49" t="s">
        <v>540</v>
      </c>
      <c r="K199" t="s">
        <v>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50">
        <v>-91.346777860299994</v>
      </c>
      <c r="N199" s="50">
        <v>15.291074053099999</v>
      </c>
      <c r="O199" t="s">
        <v>541</v>
      </c>
      <c r="P199" t="s">
        <v>542</v>
      </c>
      <c r="Q199" s="51">
        <v>18953.561101899999</v>
      </c>
      <c r="R199" s="63" t="e">
        <f>+VLOOKUP(C199,[1]!CENSO_2018[[Código2]:[Lugar de estudio - No declarado]],128,0)</f>
        <v>#REF!</v>
      </c>
      <c r="S199" s="63" t="e">
        <f>+VLOOKUP($C199,[1]!CENSO_2018[[Código2]:[Lugar de estudio - No declarado]],129,0)</f>
        <v>#REF!</v>
      </c>
      <c r="T199" s="63" t="e">
        <f>+VLOOKUP($C199,[1]!CENSO_2018[[Código2]:[Lugar de estudio - No declarado]],130,0)</f>
        <v>#REF!</v>
      </c>
    </row>
    <row r="200" spans="1:20" x14ac:dyDescent="0.3">
      <c r="A200" s="47" t="s">
        <v>6</v>
      </c>
      <c r="B200" s="48">
        <v>13</v>
      </c>
      <c r="C200" s="48">
        <v>1302</v>
      </c>
      <c r="D200" s="48" t="s">
        <v>543</v>
      </c>
      <c r="E200" s="48" t="s">
        <v>7</v>
      </c>
      <c r="F200" t="s">
        <v>537</v>
      </c>
      <c r="G200" t="s">
        <v>538</v>
      </c>
      <c r="H200" t="s">
        <v>343</v>
      </c>
      <c r="I200" t="s">
        <v>539</v>
      </c>
      <c r="J200" s="49" t="s">
        <v>544</v>
      </c>
      <c r="K200" t="s">
        <v>543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50">
        <v>-91.407949647899997</v>
      </c>
      <c r="N200" s="50">
        <v>15.503111925900001</v>
      </c>
      <c r="O200" t="s">
        <v>545</v>
      </c>
      <c r="P200" t="s">
        <v>546</v>
      </c>
      <c r="Q200" s="51">
        <v>54324.889899900001</v>
      </c>
      <c r="R200" s="63" t="e">
        <f>+VLOOKUP(C200,[1]!CENSO_2018[[Código2]:[Lugar de estudio - No declarado]],128,0)</f>
        <v>#REF!</v>
      </c>
      <c r="S200" s="63" t="e">
        <f>+VLOOKUP($C200,[1]!CENSO_2018[[Código2]:[Lugar de estudio - No declarado]],129,0)</f>
        <v>#REF!</v>
      </c>
      <c r="T200" s="63" t="e">
        <f>+VLOOKUP($C200,[1]!CENSO_2018[[Código2]:[Lugar de estudio - No declarado]],130,0)</f>
        <v>#REF!</v>
      </c>
    </row>
    <row r="201" spans="1:20" x14ac:dyDescent="0.3">
      <c r="A201" s="47" t="s">
        <v>6</v>
      </c>
      <c r="B201" s="48">
        <v>13</v>
      </c>
      <c r="C201" s="48">
        <v>1303</v>
      </c>
      <c r="D201" s="48" t="s">
        <v>547</v>
      </c>
      <c r="E201" s="48" t="s">
        <v>7</v>
      </c>
      <c r="F201" t="s">
        <v>537</v>
      </c>
      <c r="G201" t="s">
        <v>538</v>
      </c>
      <c r="H201" t="s">
        <v>343</v>
      </c>
      <c r="I201" t="s">
        <v>539</v>
      </c>
      <c r="J201" s="49" t="s">
        <v>548</v>
      </c>
      <c r="K201" t="s">
        <v>547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50">
        <v>-91.483525005499999</v>
      </c>
      <c r="N201" s="50">
        <v>15.2444131284</v>
      </c>
      <c r="O201" t="s">
        <v>541</v>
      </c>
      <c r="P201" t="s">
        <v>542</v>
      </c>
      <c r="Q201" s="51">
        <v>41196.4775047</v>
      </c>
      <c r="R201" s="63" t="e">
        <f>+VLOOKUP(C201,[1]!CENSO_2018[[Código2]:[Lugar de estudio - No declarado]],128,0)</f>
        <v>#REF!</v>
      </c>
      <c r="S201" s="63" t="e">
        <f>+VLOOKUP($C201,[1]!CENSO_2018[[Código2]:[Lugar de estudio - No declarado]],129,0)</f>
        <v>#REF!</v>
      </c>
      <c r="T201" s="63" t="e">
        <f>+VLOOKUP($C201,[1]!CENSO_2018[[Código2]:[Lugar de estudio - No declarado]],130,0)</f>
        <v>#REF!</v>
      </c>
    </row>
    <row r="202" spans="1:20" x14ac:dyDescent="0.3">
      <c r="A202" s="47" t="s">
        <v>6</v>
      </c>
      <c r="B202" s="48">
        <v>13</v>
      </c>
      <c r="C202" s="48">
        <v>1304</v>
      </c>
      <c r="D202" s="48" t="s">
        <v>549</v>
      </c>
      <c r="E202" s="48" t="s">
        <v>7</v>
      </c>
      <c r="F202" t="s">
        <v>537</v>
      </c>
      <c r="G202" t="s">
        <v>538</v>
      </c>
      <c r="H202" t="s">
        <v>343</v>
      </c>
      <c r="I202" t="s">
        <v>539</v>
      </c>
      <c r="J202" s="49" t="s">
        <v>550</v>
      </c>
      <c r="K202" t="s">
        <v>549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50">
        <v>-91.962375669699995</v>
      </c>
      <c r="N202" s="50">
        <v>15.4650914204</v>
      </c>
      <c r="O202" t="s">
        <v>541</v>
      </c>
      <c r="P202" t="s">
        <v>542</v>
      </c>
      <c r="Q202" s="51">
        <v>44272.143555900002</v>
      </c>
      <c r="R202" s="63" t="e">
        <f>+VLOOKUP(C202,[1]!CENSO_2018[[Código2]:[Lugar de estudio - No declarado]],128,0)</f>
        <v>#REF!</v>
      </c>
      <c r="S202" s="63" t="e">
        <f>+VLOOKUP($C202,[1]!CENSO_2018[[Código2]:[Lugar de estudio - No declarado]],129,0)</f>
        <v>#REF!</v>
      </c>
      <c r="T202" s="63" t="e">
        <f>+VLOOKUP($C202,[1]!CENSO_2018[[Código2]:[Lugar de estudio - No declarado]],130,0)</f>
        <v>#REF!</v>
      </c>
    </row>
    <row r="203" spans="1:20" x14ac:dyDescent="0.3">
      <c r="A203" s="47" t="s">
        <v>6</v>
      </c>
      <c r="B203" s="48">
        <v>13</v>
      </c>
      <c r="C203" s="48">
        <v>1305</v>
      </c>
      <c r="D203" s="48" t="s">
        <v>551</v>
      </c>
      <c r="E203" s="48" t="s">
        <v>7</v>
      </c>
      <c r="F203" t="s">
        <v>537</v>
      </c>
      <c r="G203" t="s">
        <v>538</v>
      </c>
      <c r="H203" t="s">
        <v>343</v>
      </c>
      <c r="I203" t="s">
        <v>539</v>
      </c>
      <c r="J203" s="49" t="s">
        <v>552</v>
      </c>
      <c r="K203" t="s">
        <v>551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50">
        <v>-91.677795216299998</v>
      </c>
      <c r="N203" s="50">
        <v>15.946041237199999</v>
      </c>
      <c r="O203" t="s">
        <v>553</v>
      </c>
      <c r="P203" t="s">
        <v>554</v>
      </c>
      <c r="Q203" s="51">
        <v>76285.860609800002</v>
      </c>
      <c r="R203" s="63" t="e">
        <f>+VLOOKUP(C203,[1]!CENSO_2018[[Código2]:[Lugar de estudio - No declarado]],128,0)</f>
        <v>#REF!</v>
      </c>
      <c r="S203" s="63" t="e">
        <f>+VLOOKUP($C203,[1]!CENSO_2018[[Código2]:[Lugar de estudio - No declarado]],129,0)</f>
        <v>#REF!</v>
      </c>
      <c r="T203" s="63" t="e">
        <f>+VLOOKUP($C203,[1]!CENSO_2018[[Código2]:[Lugar de estudio - No declarado]],130,0)</f>
        <v>#REF!</v>
      </c>
    </row>
    <row r="204" spans="1:20" x14ac:dyDescent="0.3">
      <c r="A204" s="47" t="s">
        <v>6</v>
      </c>
      <c r="B204" s="48">
        <v>13</v>
      </c>
      <c r="C204" s="48">
        <v>1306</v>
      </c>
      <c r="D204" s="48" t="s">
        <v>555</v>
      </c>
      <c r="E204" s="48" t="s">
        <v>7</v>
      </c>
      <c r="F204" t="s">
        <v>537</v>
      </c>
      <c r="G204" t="s">
        <v>538</v>
      </c>
      <c r="H204" t="s">
        <v>343</v>
      </c>
      <c r="I204" t="s">
        <v>539</v>
      </c>
      <c r="J204" s="49" t="s">
        <v>556</v>
      </c>
      <c r="K204" t="s">
        <v>555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50">
        <v>-91.755591303499997</v>
      </c>
      <c r="N204" s="50">
        <v>15.527796493</v>
      </c>
      <c r="O204" t="s">
        <v>541</v>
      </c>
      <c r="P204" t="s">
        <v>542</v>
      </c>
      <c r="Q204" s="51">
        <v>7580.8543767199999</v>
      </c>
      <c r="R204" s="63" t="e">
        <f>+VLOOKUP(C204,[1]!CENSO_2018[[Código2]:[Lugar de estudio - No declarado]],128,0)</f>
        <v>#REF!</v>
      </c>
      <c r="S204" s="63" t="e">
        <f>+VLOOKUP($C204,[1]!CENSO_2018[[Código2]:[Lugar de estudio - No declarado]],129,0)</f>
        <v>#REF!</v>
      </c>
      <c r="T204" s="63" t="e">
        <f>+VLOOKUP($C204,[1]!CENSO_2018[[Código2]:[Lugar de estudio - No declarado]],130,0)</f>
        <v>#REF!</v>
      </c>
    </row>
    <row r="205" spans="1:20" x14ac:dyDescent="0.3">
      <c r="A205" s="47" t="s">
        <v>6</v>
      </c>
      <c r="B205" s="48">
        <v>13</v>
      </c>
      <c r="C205" s="48">
        <v>1307</v>
      </c>
      <c r="D205" s="48" t="s">
        <v>557</v>
      </c>
      <c r="E205" s="48" t="s">
        <v>7</v>
      </c>
      <c r="F205" t="s">
        <v>537</v>
      </c>
      <c r="G205" t="s">
        <v>538</v>
      </c>
      <c r="H205" t="s">
        <v>343</v>
      </c>
      <c r="I205" t="s">
        <v>539</v>
      </c>
      <c r="J205" s="49" t="s">
        <v>558</v>
      </c>
      <c r="K205" t="s">
        <v>557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50">
        <v>-91.733228944000004</v>
      </c>
      <c r="N205" s="50">
        <v>15.753124533099999</v>
      </c>
      <c r="O205" t="s">
        <v>553</v>
      </c>
      <c r="P205" t="s">
        <v>554</v>
      </c>
      <c r="Q205" s="51">
        <v>16332.4643469</v>
      </c>
      <c r="R205" s="63" t="e">
        <f>+VLOOKUP(C205,[1]!CENSO_2018[[Código2]:[Lugar de estudio - No declarado]],128,0)</f>
        <v>#REF!</v>
      </c>
      <c r="S205" s="63" t="e">
        <f>+VLOOKUP($C205,[1]!CENSO_2018[[Código2]:[Lugar de estudio - No declarado]],129,0)</f>
        <v>#REF!</v>
      </c>
      <c r="T205" s="63" t="e">
        <f>+VLOOKUP($C205,[1]!CENSO_2018[[Código2]:[Lugar de estudio - No declarado]],130,0)</f>
        <v>#REF!</v>
      </c>
    </row>
    <row r="206" spans="1:20" x14ac:dyDescent="0.3">
      <c r="A206" s="47" t="s">
        <v>6</v>
      </c>
      <c r="B206" s="48">
        <v>13</v>
      </c>
      <c r="C206" s="48">
        <v>1308</v>
      </c>
      <c r="D206" s="48" t="s">
        <v>559</v>
      </c>
      <c r="E206" s="48" t="s">
        <v>7</v>
      </c>
      <c r="F206" t="s">
        <v>537</v>
      </c>
      <c r="G206" t="s">
        <v>538</v>
      </c>
      <c r="H206" t="s">
        <v>343</v>
      </c>
      <c r="I206" t="s">
        <v>539</v>
      </c>
      <c r="J206" s="49" t="s">
        <v>560</v>
      </c>
      <c r="K206" t="s">
        <v>559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50">
        <v>-91.431724370300003</v>
      </c>
      <c r="N206" s="50">
        <v>15.7007403952</v>
      </c>
      <c r="O206" t="s">
        <v>545</v>
      </c>
      <c r="P206" t="s">
        <v>546</v>
      </c>
      <c r="Q206" s="51">
        <v>12721.3197827</v>
      </c>
      <c r="R206" s="63" t="e">
        <f>+VLOOKUP(C206,[1]!CENSO_2018[[Código2]:[Lugar de estudio - No declarado]],128,0)</f>
        <v>#REF!</v>
      </c>
      <c r="S206" s="63" t="e">
        <f>+VLOOKUP($C206,[1]!CENSO_2018[[Código2]:[Lugar de estudio - No declarado]],129,0)</f>
        <v>#REF!</v>
      </c>
      <c r="T206" s="63" t="e">
        <f>+VLOOKUP($C206,[1]!CENSO_2018[[Código2]:[Lugar de estudio - No declarado]],130,0)</f>
        <v>#REF!</v>
      </c>
    </row>
    <row r="207" spans="1:20" x14ac:dyDescent="0.3">
      <c r="A207" s="47" t="s">
        <v>6</v>
      </c>
      <c r="B207" s="48">
        <v>13</v>
      </c>
      <c r="C207" s="48">
        <v>1309</v>
      </c>
      <c r="D207" s="48" t="s">
        <v>561</v>
      </c>
      <c r="E207" s="48" t="s">
        <v>7</v>
      </c>
      <c r="F207" t="s">
        <v>537</v>
      </c>
      <c r="G207" t="s">
        <v>538</v>
      </c>
      <c r="H207" t="s">
        <v>343</v>
      </c>
      <c r="I207" t="s">
        <v>539</v>
      </c>
      <c r="J207" s="49" t="s">
        <v>562</v>
      </c>
      <c r="K207" t="s">
        <v>563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50">
        <v>-91.804919373399997</v>
      </c>
      <c r="N207" s="50">
        <v>15.4149481384</v>
      </c>
      <c r="O207" t="s">
        <v>541</v>
      </c>
      <c r="P207" t="s">
        <v>542</v>
      </c>
      <c r="Q207" s="51">
        <v>23986.112551499999</v>
      </c>
      <c r="R207" s="63" t="e">
        <f>+VLOOKUP(C207,[1]!CENSO_2018[[Código2]:[Lugar de estudio - No declarado]],128,0)</f>
        <v>#REF!</v>
      </c>
      <c r="S207" s="63" t="e">
        <f>+VLOOKUP($C207,[1]!CENSO_2018[[Código2]:[Lugar de estudio - No declarado]],129,0)</f>
        <v>#REF!</v>
      </c>
      <c r="T207" s="63" t="e">
        <f>+VLOOKUP($C207,[1]!CENSO_2018[[Código2]:[Lugar de estudio - No declarado]],130,0)</f>
        <v>#REF!</v>
      </c>
    </row>
    <row r="208" spans="1:20" x14ac:dyDescent="0.3">
      <c r="A208" s="47" t="s">
        <v>6</v>
      </c>
      <c r="B208" s="48">
        <v>13</v>
      </c>
      <c r="C208" s="48">
        <v>1310</v>
      </c>
      <c r="D208" s="48" t="s">
        <v>446</v>
      </c>
      <c r="E208" s="48" t="s">
        <v>7</v>
      </c>
      <c r="F208" t="s">
        <v>537</v>
      </c>
      <c r="G208" t="s">
        <v>538</v>
      </c>
      <c r="H208" t="s">
        <v>343</v>
      </c>
      <c r="I208" t="s">
        <v>539</v>
      </c>
      <c r="J208" s="49" t="s">
        <v>447</v>
      </c>
      <c r="K208" t="s">
        <v>446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50">
        <v>-91.625425287400006</v>
      </c>
      <c r="N208" s="50">
        <v>15.341353618399999</v>
      </c>
      <c r="O208" t="s">
        <v>541</v>
      </c>
      <c r="P208" t="s">
        <v>542</v>
      </c>
      <c r="Q208" s="51">
        <v>14945.753255400001</v>
      </c>
      <c r="R208" s="63" t="e">
        <f>+VLOOKUP(C208,[1]!CENSO_2018[[Código2]:[Lugar de estudio - No declarado]],128,0)</f>
        <v>#REF!</v>
      </c>
      <c r="S208" s="63" t="e">
        <f>+VLOOKUP($C208,[1]!CENSO_2018[[Código2]:[Lugar de estudio - No declarado]],129,0)</f>
        <v>#REF!</v>
      </c>
      <c r="T208" s="63" t="e">
        <f>+VLOOKUP($C208,[1]!CENSO_2018[[Código2]:[Lugar de estudio - No declarado]],130,0)</f>
        <v>#REF!</v>
      </c>
    </row>
    <row r="209" spans="1:20" x14ac:dyDescent="0.3">
      <c r="A209" s="47" t="s">
        <v>6</v>
      </c>
      <c r="B209" s="48">
        <v>13</v>
      </c>
      <c r="C209" s="48">
        <v>1311</v>
      </c>
      <c r="D209" s="48" t="s">
        <v>564</v>
      </c>
      <c r="E209" s="48" t="s">
        <v>7</v>
      </c>
      <c r="F209" t="s">
        <v>537</v>
      </c>
      <c r="G209" t="s">
        <v>538</v>
      </c>
      <c r="H209" t="s">
        <v>343</v>
      </c>
      <c r="I209" t="s">
        <v>539</v>
      </c>
      <c r="J209" s="49" t="s">
        <v>565</v>
      </c>
      <c r="K209" t="s">
        <v>564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50">
        <v>-91.926830014999993</v>
      </c>
      <c r="N209" s="50">
        <v>15.5913476308</v>
      </c>
      <c r="O209" t="s">
        <v>541</v>
      </c>
      <c r="P209" t="s">
        <v>542</v>
      </c>
      <c r="Q209" s="51">
        <v>9568.83886231</v>
      </c>
      <c r="R209" s="63" t="e">
        <f>+VLOOKUP(C209,[1]!CENSO_2018[[Código2]:[Lugar de estudio - No declarado]],128,0)</f>
        <v>#REF!</v>
      </c>
      <c r="S209" s="63" t="e">
        <f>+VLOOKUP($C209,[1]!CENSO_2018[[Código2]:[Lugar de estudio - No declarado]],129,0)</f>
        <v>#REF!</v>
      </c>
      <c r="T209" s="63" t="e">
        <f>+VLOOKUP($C209,[1]!CENSO_2018[[Código2]:[Lugar de estudio - No declarado]],130,0)</f>
        <v>#REF!</v>
      </c>
    </row>
    <row r="210" spans="1:20" x14ac:dyDescent="0.3">
      <c r="A210" s="47" t="s">
        <v>6</v>
      </c>
      <c r="B210" s="48">
        <v>13</v>
      </c>
      <c r="C210" s="48">
        <v>1312</v>
      </c>
      <c r="D210" s="48" t="s">
        <v>232</v>
      </c>
      <c r="E210" s="48" t="s">
        <v>7</v>
      </c>
      <c r="F210" t="s">
        <v>537</v>
      </c>
      <c r="G210" t="s">
        <v>538</v>
      </c>
      <c r="H210" t="s">
        <v>343</v>
      </c>
      <c r="I210" t="s">
        <v>539</v>
      </c>
      <c r="J210" s="49" t="s">
        <v>233</v>
      </c>
      <c r="K210" t="s">
        <v>232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50">
        <v>-91.875802648399997</v>
      </c>
      <c r="N210" s="50">
        <v>15.623272246000001</v>
      </c>
      <c r="O210" t="s">
        <v>553</v>
      </c>
      <c r="P210" t="s">
        <v>554</v>
      </c>
      <c r="Q210" s="51">
        <v>24118.268620899998</v>
      </c>
      <c r="R210" s="63" t="e">
        <f>+VLOOKUP(C210,[1]!CENSO_2018[[Código2]:[Lugar de estudio - No declarado]],128,0)</f>
        <v>#REF!</v>
      </c>
      <c r="S210" s="63" t="e">
        <f>+VLOOKUP($C210,[1]!CENSO_2018[[Código2]:[Lugar de estudio - No declarado]],129,0)</f>
        <v>#REF!</v>
      </c>
      <c r="T210" s="63" t="e">
        <f>+VLOOKUP($C210,[1]!CENSO_2018[[Código2]:[Lugar de estudio - No declarado]],130,0)</f>
        <v>#REF!</v>
      </c>
    </row>
    <row r="211" spans="1:20" x14ac:dyDescent="0.3">
      <c r="A211" s="47" t="s">
        <v>6</v>
      </c>
      <c r="B211" s="48">
        <v>13</v>
      </c>
      <c r="C211" s="48">
        <v>1313</v>
      </c>
      <c r="D211" s="48" t="s">
        <v>566</v>
      </c>
      <c r="E211" s="48" t="s">
        <v>7</v>
      </c>
      <c r="F211" t="s">
        <v>537</v>
      </c>
      <c r="G211" t="s">
        <v>538</v>
      </c>
      <c r="H211" t="s">
        <v>343</v>
      </c>
      <c r="I211" t="s">
        <v>539</v>
      </c>
      <c r="J211" s="49" t="s">
        <v>567</v>
      </c>
      <c r="K211" t="s">
        <v>566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50">
        <v>-91.624189707799999</v>
      </c>
      <c r="N211" s="50">
        <v>15.7432102175</v>
      </c>
      <c r="O211" t="s">
        <v>553</v>
      </c>
      <c r="P211" t="s">
        <v>554</v>
      </c>
      <c r="Q211" s="51">
        <v>12907.0925828</v>
      </c>
      <c r="R211" s="63" t="e">
        <f>+VLOOKUP(C211,[1]!CENSO_2018[[Código2]:[Lugar de estudio - No declarado]],128,0)</f>
        <v>#REF!</v>
      </c>
      <c r="S211" s="63" t="e">
        <f>+VLOOKUP($C211,[1]!CENSO_2018[[Código2]:[Lugar de estudio - No declarado]],129,0)</f>
        <v>#REF!</v>
      </c>
      <c r="T211" s="63" t="e">
        <f>+VLOOKUP($C211,[1]!CENSO_2018[[Código2]:[Lugar de estudio - No declarado]],130,0)</f>
        <v>#REF!</v>
      </c>
    </row>
    <row r="212" spans="1:20" x14ac:dyDescent="0.3">
      <c r="A212" s="47" t="s">
        <v>6</v>
      </c>
      <c r="B212" s="48">
        <v>13</v>
      </c>
      <c r="C212" s="48">
        <v>1314</v>
      </c>
      <c r="D212" s="48" t="s">
        <v>568</v>
      </c>
      <c r="E212" s="48" t="s">
        <v>7</v>
      </c>
      <c r="F212" t="s">
        <v>537</v>
      </c>
      <c r="G212" t="s">
        <v>538</v>
      </c>
      <c r="H212" t="s">
        <v>343</v>
      </c>
      <c r="I212" t="s">
        <v>539</v>
      </c>
      <c r="J212" s="49" t="s">
        <v>569</v>
      </c>
      <c r="K212" t="s">
        <v>568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50">
        <v>-91.5222916158</v>
      </c>
      <c r="N212" s="50">
        <v>15.7297281092</v>
      </c>
      <c r="O212" t="s">
        <v>97</v>
      </c>
      <c r="P212" t="s">
        <v>98</v>
      </c>
      <c r="Q212" s="51">
        <v>5122.95826141</v>
      </c>
      <c r="R212" s="63" t="e">
        <f>+VLOOKUP(C212,[1]!CENSO_2018[[Código2]:[Lugar de estudio - No declarado]],128,0)</f>
        <v>#REF!</v>
      </c>
      <c r="S212" s="63" t="e">
        <f>+VLOOKUP($C212,[1]!CENSO_2018[[Código2]:[Lugar de estudio - No declarado]],129,0)</f>
        <v>#REF!</v>
      </c>
      <c r="T212" s="63" t="e">
        <f>+VLOOKUP($C212,[1]!CENSO_2018[[Código2]:[Lugar de estudio - No declarado]],130,0)</f>
        <v>#REF!</v>
      </c>
    </row>
    <row r="213" spans="1:20" x14ac:dyDescent="0.3">
      <c r="A213" s="47" t="s">
        <v>6</v>
      </c>
      <c r="B213" s="48">
        <v>13</v>
      </c>
      <c r="C213" s="48">
        <v>1315</v>
      </c>
      <c r="D213" s="48" t="s">
        <v>570</v>
      </c>
      <c r="E213" s="48" t="s">
        <v>7</v>
      </c>
      <c r="F213" t="s">
        <v>537</v>
      </c>
      <c r="G213" t="s">
        <v>538</v>
      </c>
      <c r="H213" t="s">
        <v>343</v>
      </c>
      <c r="I213" t="s">
        <v>539</v>
      </c>
      <c r="J213" s="49" t="s">
        <v>571</v>
      </c>
      <c r="K213" t="s">
        <v>570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50">
        <v>-91.585012451799997</v>
      </c>
      <c r="N213" s="50">
        <v>15.572544883899999</v>
      </c>
      <c r="O213" t="s">
        <v>541</v>
      </c>
      <c r="P213" t="s">
        <v>542</v>
      </c>
      <c r="Q213" s="51">
        <v>28935.542859199999</v>
      </c>
      <c r="R213" s="63" t="e">
        <f>+VLOOKUP(C213,[1]!CENSO_2018[[Código2]:[Lugar de estudio - No declarado]],128,0)</f>
        <v>#REF!</v>
      </c>
      <c r="S213" s="63" t="e">
        <f>+VLOOKUP($C213,[1]!CENSO_2018[[Código2]:[Lugar de estudio - No declarado]],129,0)</f>
        <v>#REF!</v>
      </c>
      <c r="T213" s="63" t="e">
        <f>+VLOOKUP($C213,[1]!CENSO_2018[[Código2]:[Lugar de estudio - No declarado]],130,0)</f>
        <v>#REF!</v>
      </c>
    </row>
    <row r="214" spans="1:20" x14ac:dyDescent="0.3">
      <c r="A214" s="47" t="s">
        <v>6</v>
      </c>
      <c r="B214" s="48">
        <v>13</v>
      </c>
      <c r="C214" s="48">
        <v>1316</v>
      </c>
      <c r="D214" s="48" t="s">
        <v>572</v>
      </c>
      <c r="E214" s="48" t="s">
        <v>7</v>
      </c>
      <c r="F214" t="s">
        <v>537</v>
      </c>
      <c r="G214" t="s">
        <v>538</v>
      </c>
      <c r="H214" t="s">
        <v>343</v>
      </c>
      <c r="I214" t="s">
        <v>539</v>
      </c>
      <c r="J214" s="49" t="s">
        <v>573</v>
      </c>
      <c r="K214" t="s">
        <v>572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50">
        <v>-91.626275948900002</v>
      </c>
      <c r="N214" s="50">
        <v>15.472590024600001</v>
      </c>
      <c r="O214" t="s">
        <v>541</v>
      </c>
      <c r="P214" t="s">
        <v>542</v>
      </c>
      <c r="Q214" s="51">
        <v>7608.0864658299997</v>
      </c>
      <c r="R214" s="63" t="e">
        <f>+VLOOKUP(C214,[1]!CENSO_2018[[Código2]:[Lugar de estudio - No declarado]],128,0)</f>
        <v>#REF!</v>
      </c>
      <c r="S214" s="63" t="e">
        <f>+VLOOKUP($C214,[1]!CENSO_2018[[Código2]:[Lugar de estudio - No declarado]],129,0)</f>
        <v>#REF!</v>
      </c>
      <c r="T214" s="63" t="e">
        <f>+VLOOKUP($C214,[1]!CENSO_2018[[Código2]:[Lugar de estudio - No declarado]],130,0)</f>
        <v>#REF!</v>
      </c>
    </row>
    <row r="215" spans="1:20" x14ac:dyDescent="0.3">
      <c r="A215" s="47" t="s">
        <v>6</v>
      </c>
      <c r="B215" s="48">
        <v>13</v>
      </c>
      <c r="C215" s="48">
        <v>1317</v>
      </c>
      <c r="D215" s="48" t="s">
        <v>574</v>
      </c>
      <c r="E215" s="48" t="s">
        <v>7</v>
      </c>
      <c r="F215" t="s">
        <v>537</v>
      </c>
      <c r="G215" t="s">
        <v>538</v>
      </c>
      <c r="H215" t="s">
        <v>343</v>
      </c>
      <c r="I215" t="s">
        <v>539</v>
      </c>
      <c r="J215" s="49" t="s">
        <v>575</v>
      </c>
      <c r="K215" t="s">
        <v>574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50">
        <v>-91.325361323699994</v>
      </c>
      <c r="N215" s="50">
        <v>15.7507596023</v>
      </c>
      <c r="O215" t="s">
        <v>545</v>
      </c>
      <c r="P215" t="s">
        <v>546</v>
      </c>
      <c r="Q215" s="51">
        <v>36035.093200199997</v>
      </c>
      <c r="R215" s="63" t="e">
        <f>+VLOOKUP(C215,[1]!CENSO_2018[[Código2]:[Lugar de estudio - No declarado]],128,0)</f>
        <v>#REF!</v>
      </c>
      <c r="S215" s="63" t="e">
        <f>+VLOOKUP($C215,[1]!CENSO_2018[[Código2]:[Lugar de estudio - No declarado]],129,0)</f>
        <v>#REF!</v>
      </c>
      <c r="T215" s="63" t="e">
        <f>+VLOOKUP($C215,[1]!CENSO_2018[[Código2]:[Lugar de estudio - No declarado]],130,0)</f>
        <v>#REF!</v>
      </c>
    </row>
    <row r="216" spans="1:20" x14ac:dyDescent="0.3">
      <c r="A216" s="47" t="s">
        <v>6</v>
      </c>
      <c r="B216" s="48">
        <v>13</v>
      </c>
      <c r="C216" s="48">
        <v>1318</v>
      </c>
      <c r="D216" s="48" t="s">
        <v>576</v>
      </c>
      <c r="E216" s="48" t="s">
        <v>7</v>
      </c>
      <c r="F216" t="s">
        <v>537</v>
      </c>
      <c r="G216" t="s">
        <v>538</v>
      </c>
      <c r="H216" t="s">
        <v>343</v>
      </c>
      <c r="I216" t="s">
        <v>539</v>
      </c>
      <c r="J216" s="49" t="s">
        <v>577</v>
      </c>
      <c r="K216" t="s">
        <v>576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50">
        <v>-91.439241841400005</v>
      </c>
      <c r="N216" s="50">
        <v>15.933007677899999</v>
      </c>
      <c r="O216" t="s">
        <v>545</v>
      </c>
      <c r="P216" t="s">
        <v>546</v>
      </c>
      <c r="Q216" s="51">
        <v>54764.879953900003</v>
      </c>
      <c r="R216" s="63" t="e">
        <f>+VLOOKUP(C216,[1]!CENSO_2018[[Código2]:[Lugar de estudio - No declarado]],128,0)</f>
        <v>#REF!</v>
      </c>
      <c r="S216" s="63" t="e">
        <f>+VLOOKUP($C216,[1]!CENSO_2018[[Código2]:[Lugar de estudio - No declarado]],129,0)</f>
        <v>#REF!</v>
      </c>
      <c r="T216" s="63" t="e">
        <f>+VLOOKUP($C216,[1]!CENSO_2018[[Código2]:[Lugar de estudio - No declarado]],130,0)</f>
        <v>#REF!</v>
      </c>
    </row>
    <row r="217" spans="1:20" x14ac:dyDescent="0.3">
      <c r="A217" s="47" t="s">
        <v>6</v>
      </c>
      <c r="B217" s="48">
        <v>13</v>
      </c>
      <c r="C217" s="48">
        <v>1319</v>
      </c>
      <c r="D217" s="48" t="s">
        <v>578</v>
      </c>
      <c r="E217" s="48" t="s">
        <v>7</v>
      </c>
      <c r="F217" t="s">
        <v>537</v>
      </c>
      <c r="G217" t="s">
        <v>538</v>
      </c>
      <c r="H217" t="s">
        <v>343</v>
      </c>
      <c r="I217" t="s">
        <v>539</v>
      </c>
      <c r="J217" s="49" t="s">
        <v>579</v>
      </c>
      <c r="K217" t="s">
        <v>578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50">
        <v>-91.711281784400001</v>
      </c>
      <c r="N217" s="50">
        <v>15.445163986300001</v>
      </c>
      <c r="O217" t="s">
        <v>541</v>
      </c>
      <c r="P217" t="s">
        <v>542</v>
      </c>
      <c r="Q217" s="51">
        <v>6330.1348618399998</v>
      </c>
      <c r="R217" s="63" t="e">
        <f>+VLOOKUP(C217,[1]!CENSO_2018[[Código2]:[Lugar de estudio - No declarado]],128,0)</f>
        <v>#REF!</v>
      </c>
      <c r="S217" s="63" t="e">
        <f>+VLOOKUP($C217,[1]!CENSO_2018[[Código2]:[Lugar de estudio - No declarado]],129,0)</f>
        <v>#REF!</v>
      </c>
      <c r="T217" s="63" t="e">
        <f>+VLOOKUP($C217,[1]!CENSO_2018[[Código2]:[Lugar de estudio - No declarado]],130,0)</f>
        <v>#REF!</v>
      </c>
    </row>
    <row r="218" spans="1:20" x14ac:dyDescent="0.3">
      <c r="A218" s="47" t="s">
        <v>6</v>
      </c>
      <c r="B218" s="48">
        <v>13</v>
      </c>
      <c r="C218" s="48">
        <v>1320</v>
      </c>
      <c r="D218" s="48" t="s">
        <v>580</v>
      </c>
      <c r="E218" s="48" t="s">
        <v>7</v>
      </c>
      <c r="F218" t="s">
        <v>537</v>
      </c>
      <c r="G218" t="s">
        <v>538</v>
      </c>
      <c r="H218" t="s">
        <v>343</v>
      </c>
      <c r="I218" t="s">
        <v>539</v>
      </c>
      <c r="J218" s="49" t="s">
        <v>581</v>
      </c>
      <c r="K218" t="s">
        <v>580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50">
        <v>-91.558355959300002</v>
      </c>
      <c r="N218" s="50">
        <v>15.4291905556</v>
      </c>
      <c r="O218" t="s">
        <v>541</v>
      </c>
      <c r="P218" t="s">
        <v>542</v>
      </c>
      <c r="Q218" s="51">
        <v>12814.496566399999</v>
      </c>
      <c r="R218" s="63" t="e">
        <f>+VLOOKUP(C218,[1]!CENSO_2018[[Código2]:[Lugar de estudio - No declarado]],128,0)</f>
        <v>#REF!</v>
      </c>
      <c r="S218" s="63" t="e">
        <f>+VLOOKUP($C218,[1]!CENSO_2018[[Código2]:[Lugar de estudio - No declarado]],129,0)</f>
        <v>#REF!</v>
      </c>
      <c r="T218" s="63" t="e">
        <f>+VLOOKUP($C218,[1]!CENSO_2018[[Código2]:[Lugar de estudio - No declarado]],130,0)</f>
        <v>#REF!</v>
      </c>
    </row>
    <row r="219" spans="1:20" x14ac:dyDescent="0.3">
      <c r="A219" s="47" t="s">
        <v>6</v>
      </c>
      <c r="B219" s="48">
        <v>13</v>
      </c>
      <c r="C219" s="48">
        <v>1321</v>
      </c>
      <c r="D219" s="48" t="s">
        <v>582</v>
      </c>
      <c r="E219" s="48" t="s">
        <v>7</v>
      </c>
      <c r="F219" t="s">
        <v>537</v>
      </c>
      <c r="G219" t="s">
        <v>538</v>
      </c>
      <c r="H219" t="s">
        <v>343</v>
      </c>
      <c r="I219" t="s">
        <v>539</v>
      </c>
      <c r="J219" s="49" t="s">
        <v>583</v>
      </c>
      <c r="K219" t="s">
        <v>582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50">
        <v>-92.039620911900002</v>
      </c>
      <c r="N219" s="50">
        <v>15.3644474536</v>
      </c>
      <c r="O219" t="s">
        <v>541</v>
      </c>
      <c r="P219" t="s">
        <v>542</v>
      </c>
      <c r="Q219" s="51">
        <v>20413.133789200001</v>
      </c>
      <c r="R219" s="63" t="e">
        <f>+VLOOKUP(C219,[1]!CENSO_2018[[Código2]:[Lugar de estudio - No declarado]],128,0)</f>
        <v>#REF!</v>
      </c>
      <c r="S219" s="63" t="e">
        <f>+VLOOKUP($C219,[1]!CENSO_2018[[Código2]:[Lugar de estudio - No declarado]],129,0)</f>
        <v>#REF!</v>
      </c>
      <c r="T219" s="63" t="e">
        <f>+VLOOKUP($C219,[1]!CENSO_2018[[Código2]:[Lugar de estudio - No declarado]],130,0)</f>
        <v>#REF!</v>
      </c>
    </row>
    <row r="220" spans="1:20" x14ac:dyDescent="0.3">
      <c r="A220" s="47" t="s">
        <v>6</v>
      </c>
      <c r="B220" s="48">
        <v>13</v>
      </c>
      <c r="C220" s="48">
        <v>1322</v>
      </c>
      <c r="D220" s="48" t="s">
        <v>584</v>
      </c>
      <c r="E220" s="48" t="s">
        <v>7</v>
      </c>
      <c r="F220" t="s">
        <v>537</v>
      </c>
      <c r="G220" t="s">
        <v>538</v>
      </c>
      <c r="H220" t="s">
        <v>343</v>
      </c>
      <c r="I220" t="s">
        <v>539</v>
      </c>
      <c r="J220" s="49" t="s">
        <v>585</v>
      </c>
      <c r="K220" t="s">
        <v>584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50">
        <v>-91.640575189900005</v>
      </c>
      <c r="N220" s="50">
        <v>15.6651178524</v>
      </c>
      <c r="O220" t="s">
        <v>553</v>
      </c>
      <c r="P220" t="s">
        <v>554</v>
      </c>
      <c r="Q220" s="51">
        <v>11730.7246371</v>
      </c>
      <c r="R220" s="63" t="e">
        <f>+VLOOKUP(C220,[1]!CENSO_2018[[Código2]:[Lugar de estudio - No declarado]],128,0)</f>
        <v>#REF!</v>
      </c>
      <c r="S220" s="63" t="e">
        <f>+VLOOKUP($C220,[1]!CENSO_2018[[Código2]:[Lugar de estudio - No declarado]],129,0)</f>
        <v>#REF!</v>
      </c>
      <c r="T220" s="63" t="e">
        <f>+VLOOKUP($C220,[1]!CENSO_2018[[Código2]:[Lugar de estudio - No declarado]],130,0)</f>
        <v>#REF!</v>
      </c>
    </row>
    <row r="221" spans="1:20" x14ac:dyDescent="0.3">
      <c r="A221" s="47" t="s">
        <v>6</v>
      </c>
      <c r="B221" s="48">
        <v>13</v>
      </c>
      <c r="C221" s="48">
        <v>1323</v>
      </c>
      <c r="D221" s="48" t="s">
        <v>586</v>
      </c>
      <c r="E221" s="48" t="s">
        <v>7</v>
      </c>
      <c r="F221" t="s">
        <v>537</v>
      </c>
      <c r="G221" t="s">
        <v>538</v>
      </c>
      <c r="H221" t="s">
        <v>343</v>
      </c>
      <c r="I221" t="s">
        <v>539</v>
      </c>
      <c r="J221" s="49" t="s">
        <v>587</v>
      </c>
      <c r="K221" t="s">
        <v>586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50">
        <v>-91.386312936799996</v>
      </c>
      <c r="N221" s="50">
        <v>15.649373414699999</v>
      </c>
      <c r="O221" t="s">
        <v>97</v>
      </c>
      <c r="P221" t="s">
        <v>98</v>
      </c>
      <c r="Q221" s="51">
        <v>18570.654059299999</v>
      </c>
      <c r="R221" s="63" t="e">
        <f>+VLOOKUP(C221,[1]!CENSO_2018[[Código2]:[Lugar de estudio - No declarado]],128,0)</f>
        <v>#REF!</v>
      </c>
      <c r="S221" s="63" t="e">
        <f>+VLOOKUP($C221,[1]!CENSO_2018[[Código2]:[Lugar de estudio - No declarado]],129,0)</f>
        <v>#REF!</v>
      </c>
      <c r="T221" s="63" t="e">
        <f>+VLOOKUP($C221,[1]!CENSO_2018[[Código2]:[Lugar de estudio - No declarado]],130,0)</f>
        <v>#REF!</v>
      </c>
    </row>
    <row r="222" spans="1:20" x14ac:dyDescent="0.3">
      <c r="A222" s="47" t="s">
        <v>6</v>
      </c>
      <c r="B222" s="48">
        <v>13</v>
      </c>
      <c r="C222" s="48">
        <v>1324</v>
      </c>
      <c r="D222" s="48" t="s">
        <v>588</v>
      </c>
      <c r="E222" s="48" t="s">
        <v>7</v>
      </c>
      <c r="F222" t="s">
        <v>537</v>
      </c>
      <c r="G222" t="s">
        <v>538</v>
      </c>
      <c r="H222" t="s">
        <v>343</v>
      </c>
      <c r="I222" t="s">
        <v>539</v>
      </c>
      <c r="J222" s="49" t="s">
        <v>589</v>
      </c>
      <c r="K222" t="s">
        <v>588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50">
        <v>-91.773687202299996</v>
      </c>
      <c r="N222" s="50">
        <v>15.664627728899999</v>
      </c>
      <c r="O222" t="s">
        <v>553</v>
      </c>
      <c r="P222" t="s">
        <v>554</v>
      </c>
      <c r="Q222" s="51">
        <v>10688.668272999999</v>
      </c>
      <c r="R222" s="63" t="e">
        <f>+VLOOKUP(C222,[1]!CENSO_2018[[Código2]:[Lugar de estudio - No declarado]],128,0)</f>
        <v>#REF!</v>
      </c>
      <c r="S222" s="63" t="e">
        <f>+VLOOKUP($C222,[1]!CENSO_2018[[Código2]:[Lugar de estudio - No declarado]],129,0)</f>
        <v>#REF!</v>
      </c>
      <c r="T222" s="63" t="e">
        <f>+VLOOKUP($C222,[1]!CENSO_2018[[Código2]:[Lugar de estudio - No declarado]],130,0)</f>
        <v>#REF!</v>
      </c>
    </row>
    <row r="223" spans="1:20" x14ac:dyDescent="0.3">
      <c r="A223" s="47" t="s">
        <v>6</v>
      </c>
      <c r="B223" s="48">
        <v>13</v>
      </c>
      <c r="C223" s="48">
        <v>1325</v>
      </c>
      <c r="D223" s="48" t="s">
        <v>590</v>
      </c>
      <c r="E223" s="48" t="s">
        <v>7</v>
      </c>
      <c r="F223" t="s">
        <v>537</v>
      </c>
      <c r="G223" t="s">
        <v>538</v>
      </c>
      <c r="H223" t="s">
        <v>343</v>
      </c>
      <c r="I223" t="s">
        <v>539</v>
      </c>
      <c r="J223" s="49" t="s">
        <v>591</v>
      </c>
      <c r="K223" t="s">
        <v>590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50">
        <v>-91.584792198900004</v>
      </c>
      <c r="N223" s="50">
        <v>15.8132616618</v>
      </c>
      <c r="O223" t="s">
        <v>545</v>
      </c>
      <c r="P223" t="s">
        <v>546</v>
      </c>
      <c r="Q223" s="51">
        <v>17071.547243199999</v>
      </c>
      <c r="R223" s="63" t="e">
        <f>+VLOOKUP(C223,[1]!CENSO_2018[[Código2]:[Lugar de estudio - No declarado]],128,0)</f>
        <v>#REF!</v>
      </c>
      <c r="S223" s="63" t="e">
        <f>+VLOOKUP($C223,[1]!CENSO_2018[[Código2]:[Lugar de estudio - No declarado]],129,0)</f>
        <v>#REF!</v>
      </c>
      <c r="T223" s="63" t="e">
        <f>+VLOOKUP($C223,[1]!CENSO_2018[[Código2]:[Lugar de estudio - No declarado]],130,0)</f>
        <v>#REF!</v>
      </c>
    </row>
    <row r="224" spans="1:20" x14ac:dyDescent="0.3">
      <c r="A224" s="47" t="s">
        <v>6</v>
      </c>
      <c r="B224" s="48">
        <v>13</v>
      </c>
      <c r="C224" s="48">
        <v>1326</v>
      </c>
      <c r="D224" s="48" t="s">
        <v>592</v>
      </c>
      <c r="E224" s="48" t="s">
        <v>7</v>
      </c>
      <c r="F224" t="s">
        <v>537</v>
      </c>
      <c r="G224" t="s">
        <v>538</v>
      </c>
      <c r="H224" t="s">
        <v>343</v>
      </c>
      <c r="I224" t="s">
        <v>539</v>
      </c>
      <c r="J224" s="49" t="s">
        <v>593</v>
      </c>
      <c r="K224" t="s">
        <v>592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50">
        <v>-91.221083449899993</v>
      </c>
      <c r="N224" s="50">
        <v>15.931642780500001</v>
      </c>
      <c r="O224" t="s">
        <v>545</v>
      </c>
      <c r="P224" t="s">
        <v>546</v>
      </c>
      <c r="Q224" s="51">
        <v>88964.934597300002</v>
      </c>
      <c r="R224" s="63" t="e">
        <f>+VLOOKUP(C224,[1]!CENSO_2018[[Código2]:[Lugar de estudio - No declarado]],128,0)</f>
        <v>#REF!</v>
      </c>
      <c r="S224" s="63" t="e">
        <f>+VLOOKUP($C224,[1]!CENSO_2018[[Código2]:[Lugar de estudio - No declarado]],129,0)</f>
        <v>#REF!</v>
      </c>
      <c r="T224" s="63" t="e">
        <f>+VLOOKUP($C224,[1]!CENSO_2018[[Código2]:[Lugar de estudio - No declarado]],130,0)</f>
        <v>#REF!</v>
      </c>
    </row>
    <row r="225" spans="1:20" x14ac:dyDescent="0.3">
      <c r="A225" s="47" t="s">
        <v>6</v>
      </c>
      <c r="B225" s="48">
        <v>13</v>
      </c>
      <c r="C225" s="48">
        <v>1327</v>
      </c>
      <c r="D225" s="48" t="s">
        <v>594</v>
      </c>
      <c r="E225" s="48" t="s">
        <v>7</v>
      </c>
      <c r="F225" t="s">
        <v>537</v>
      </c>
      <c r="G225" t="s">
        <v>538</v>
      </c>
      <c r="H225" t="s">
        <v>343</v>
      </c>
      <c r="I225" t="s">
        <v>539</v>
      </c>
      <c r="J225" s="49" t="s">
        <v>595</v>
      </c>
      <c r="K225" t="s">
        <v>594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50">
        <v>-91.214116577400006</v>
      </c>
      <c r="N225" s="50">
        <v>15.3332856257</v>
      </c>
      <c r="O225" t="s">
        <v>97</v>
      </c>
      <c r="P225" t="s">
        <v>98</v>
      </c>
      <c r="Q225" s="51">
        <v>24781.7361943</v>
      </c>
      <c r="R225" s="63" t="e">
        <f>+VLOOKUP(C225,[1]!CENSO_2018[[Código2]:[Lugar de estudio - No declarado]],128,0)</f>
        <v>#REF!</v>
      </c>
      <c r="S225" s="63" t="e">
        <f>+VLOOKUP($C225,[1]!CENSO_2018[[Código2]:[Lugar de estudio - No declarado]],129,0)</f>
        <v>#REF!</v>
      </c>
      <c r="T225" s="63" t="e">
        <f>+VLOOKUP($C225,[1]!CENSO_2018[[Código2]:[Lugar de estudio - No declarado]],130,0)</f>
        <v>#REF!</v>
      </c>
    </row>
    <row r="226" spans="1:20" x14ac:dyDescent="0.3">
      <c r="A226" s="47" t="s">
        <v>6</v>
      </c>
      <c r="B226" s="48">
        <v>13</v>
      </c>
      <c r="C226" s="48">
        <v>1328</v>
      </c>
      <c r="D226" s="48" t="s">
        <v>596</v>
      </c>
      <c r="E226" s="48" t="s">
        <v>7</v>
      </c>
      <c r="F226" t="s">
        <v>537</v>
      </c>
      <c r="G226" t="s">
        <v>538</v>
      </c>
      <c r="H226" t="s">
        <v>343</v>
      </c>
      <c r="I226" t="s">
        <v>539</v>
      </c>
      <c r="J226" s="49" t="s">
        <v>597</v>
      </c>
      <c r="K226" t="s">
        <v>598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50">
        <v>-91.672568670399997</v>
      </c>
      <c r="N226" s="50">
        <v>15.407170470500001</v>
      </c>
      <c r="O226" t="s">
        <v>541</v>
      </c>
      <c r="P226" t="s">
        <v>542</v>
      </c>
      <c r="Q226" s="51">
        <v>3621.6725501199999</v>
      </c>
      <c r="R226" s="63" t="e">
        <f>+VLOOKUP(C226,[1]!CENSO_2018[[Código2]:[Lugar de estudio - No declarado]],128,0)</f>
        <v>#REF!</v>
      </c>
      <c r="S226" s="63" t="e">
        <f>+VLOOKUP($C226,[1]!CENSO_2018[[Código2]:[Lugar de estudio - No declarado]],129,0)</f>
        <v>#REF!</v>
      </c>
      <c r="T226" s="63" t="e">
        <f>+VLOOKUP($C226,[1]!CENSO_2018[[Código2]:[Lugar de estudio - No declarado]],130,0)</f>
        <v>#REF!</v>
      </c>
    </row>
    <row r="227" spans="1:20" x14ac:dyDescent="0.3">
      <c r="A227" s="47" t="s">
        <v>6</v>
      </c>
      <c r="B227" s="48">
        <v>13</v>
      </c>
      <c r="C227" s="48">
        <v>1329</v>
      </c>
      <c r="D227" s="48" t="s">
        <v>599</v>
      </c>
      <c r="E227" s="48" t="s">
        <v>7</v>
      </c>
      <c r="F227" t="s">
        <v>537</v>
      </c>
      <c r="G227" t="s">
        <v>538</v>
      </c>
      <c r="H227" t="s">
        <v>343</v>
      </c>
      <c r="I227" t="s">
        <v>539</v>
      </c>
      <c r="J227" s="49" t="s">
        <v>600</v>
      </c>
      <c r="K227" t="s">
        <v>599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50">
        <v>-91.706644718000007</v>
      </c>
      <c r="N227" s="50">
        <v>15.3667172628</v>
      </c>
      <c r="O227" t="s">
        <v>541</v>
      </c>
      <c r="P227" t="s">
        <v>542</v>
      </c>
      <c r="Q227" s="51">
        <v>2780.5161749200001</v>
      </c>
      <c r="R227" s="63" t="e">
        <f>+VLOOKUP(C227,[1]!CENSO_2018[[Código2]:[Lugar de estudio - No declarado]],128,0)</f>
        <v>#REF!</v>
      </c>
      <c r="S227" s="63" t="e">
        <f>+VLOOKUP($C227,[1]!CENSO_2018[[Código2]:[Lugar de estudio - No declarado]],129,0)</f>
        <v>#REF!</v>
      </c>
      <c r="T227" s="63" t="e">
        <f>+VLOOKUP($C227,[1]!CENSO_2018[[Código2]:[Lugar de estudio - No declarado]],130,0)</f>
        <v>#REF!</v>
      </c>
    </row>
    <row r="228" spans="1:20" x14ac:dyDescent="0.3">
      <c r="A228" s="47" t="s">
        <v>6</v>
      </c>
      <c r="B228" s="48">
        <v>13</v>
      </c>
      <c r="C228" s="48">
        <v>1330</v>
      </c>
      <c r="D228" s="48" t="s">
        <v>601</v>
      </c>
      <c r="E228" s="48" t="s">
        <v>7</v>
      </c>
      <c r="F228" t="s">
        <v>537</v>
      </c>
      <c r="G228" t="s">
        <v>538</v>
      </c>
      <c r="H228" t="s">
        <v>343</v>
      </c>
      <c r="I228" t="s">
        <v>539</v>
      </c>
      <c r="J228" s="49" t="s">
        <v>602</v>
      </c>
      <c r="K228" t="s">
        <v>601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50">
        <v>-91.685209619299997</v>
      </c>
      <c r="N228" s="50">
        <v>15.508342169000001</v>
      </c>
      <c r="O228" t="s">
        <v>541</v>
      </c>
      <c r="P228" t="s">
        <v>542</v>
      </c>
      <c r="Q228" s="51">
        <v>4762.0378441599996</v>
      </c>
      <c r="R228" s="63" t="e">
        <f>+VLOOKUP(C228,[1]!CENSO_2018[[Código2]:[Lugar de estudio - No declarado]],128,0)</f>
        <v>#REF!</v>
      </c>
      <c r="S228" s="63" t="e">
        <f>+VLOOKUP($C228,[1]!CENSO_2018[[Código2]:[Lugar de estudio - No declarado]],129,0)</f>
        <v>#REF!</v>
      </c>
      <c r="T228" s="63" t="e">
        <f>+VLOOKUP($C228,[1]!CENSO_2018[[Código2]:[Lugar de estudio - No declarado]],130,0)</f>
        <v>#REF!</v>
      </c>
    </row>
    <row r="229" spans="1:20" x14ac:dyDescent="0.3">
      <c r="A229" s="47" t="s">
        <v>6</v>
      </c>
      <c r="B229" s="48">
        <v>13</v>
      </c>
      <c r="C229" s="48">
        <v>1331</v>
      </c>
      <c r="D229" s="48" t="s">
        <v>603</v>
      </c>
      <c r="E229" s="48" t="s">
        <v>7</v>
      </c>
      <c r="F229" t="s">
        <v>537</v>
      </c>
      <c r="G229" t="s">
        <v>538</v>
      </c>
      <c r="H229" t="s">
        <v>343</v>
      </c>
      <c r="I229" t="s">
        <v>539</v>
      </c>
      <c r="J229" s="49" t="s">
        <v>604</v>
      </c>
      <c r="K229" t="s">
        <v>603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50">
        <v>-91.849017521099995</v>
      </c>
      <c r="N229" s="50">
        <v>15.7435132123</v>
      </c>
      <c r="O229" t="s">
        <v>553</v>
      </c>
      <c r="P229" t="s">
        <v>554</v>
      </c>
      <c r="Q229" s="51">
        <v>17789.918325499999</v>
      </c>
      <c r="R229" s="63" t="e">
        <f>+VLOOKUP(C229,[1]!CENSO_2018[[Código2]:[Lugar de estudio - No declarado]],128,0)</f>
        <v>#REF!</v>
      </c>
      <c r="S229" s="63" t="e">
        <f>+VLOOKUP($C229,[1]!CENSO_2018[[Código2]:[Lugar de estudio - No declarado]],129,0)</f>
        <v>#REF!</v>
      </c>
      <c r="T229" s="63" t="e">
        <f>+VLOOKUP($C229,[1]!CENSO_2018[[Código2]:[Lugar de estudio - No declarado]],130,0)</f>
        <v>#REF!</v>
      </c>
    </row>
    <row r="230" spans="1:20" x14ac:dyDescent="0.3">
      <c r="A230" s="47" t="s">
        <v>6</v>
      </c>
      <c r="B230" s="48">
        <v>13</v>
      </c>
      <c r="C230" s="48">
        <v>1332</v>
      </c>
      <c r="D230" s="48" t="s">
        <v>605</v>
      </c>
      <c r="E230" s="48" t="s">
        <v>7</v>
      </c>
      <c r="F230" t="s">
        <v>537</v>
      </c>
      <c r="G230" t="s">
        <v>538</v>
      </c>
      <c r="H230" t="s">
        <v>343</v>
      </c>
      <c r="I230" t="s">
        <v>539</v>
      </c>
      <c r="J230" s="49" t="s">
        <v>606</v>
      </c>
      <c r="K230" t="s">
        <v>605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50">
        <v>-91.738578721300001</v>
      </c>
      <c r="N230" s="50">
        <v>15.589056557099999</v>
      </c>
      <c r="O230" t="s">
        <v>97</v>
      </c>
      <c r="P230" t="s">
        <v>98</v>
      </c>
      <c r="Q230" s="51">
        <v>4438.4087033699998</v>
      </c>
      <c r="R230" s="63" t="e">
        <f>+VLOOKUP(C230,[1]!CENSO_2018[[Código2]:[Lugar de estudio - No declarado]],128,0)</f>
        <v>#REF!</v>
      </c>
      <c r="S230" s="63" t="e">
        <f>+VLOOKUP($C230,[1]!CENSO_2018[[Código2]:[Lugar de estudio - No declarado]],129,0)</f>
        <v>#REF!</v>
      </c>
      <c r="T230" s="63" t="e">
        <f>+VLOOKUP($C230,[1]!CENSO_2018[[Código2]:[Lugar de estudio - No declarado]],130,0)</f>
        <v>#REF!</v>
      </c>
    </row>
    <row r="231" spans="1:20" x14ac:dyDescent="0.3">
      <c r="A231" s="47" t="s">
        <v>6</v>
      </c>
      <c r="B231" s="48">
        <v>13</v>
      </c>
      <c r="C231" s="48">
        <v>1333</v>
      </c>
      <c r="D231" s="48" t="s">
        <v>607</v>
      </c>
      <c r="E231" s="48" t="s">
        <v>7</v>
      </c>
      <c r="F231" t="s">
        <v>537</v>
      </c>
      <c r="G231" t="s">
        <v>538</v>
      </c>
      <c r="H231" t="s">
        <v>343</v>
      </c>
      <c r="I231" t="s">
        <v>539</v>
      </c>
      <c r="J231" s="49" t="s">
        <v>608</v>
      </c>
      <c r="K231" t="s">
        <v>258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50">
        <v>-91.733773505800002</v>
      </c>
      <c r="N231" s="50">
        <v>15.626028311900001</v>
      </c>
      <c r="O231" t="s">
        <v>97</v>
      </c>
      <c r="P231" t="s">
        <v>98</v>
      </c>
      <c r="Q231" s="51">
        <v>1667.05407358</v>
      </c>
      <c r="R231" s="63" t="e">
        <f>+VLOOKUP(C231,[1]!CENSO_2018[[Código2]:[Lugar de estudio - No declarado]],128,0)</f>
        <v>#REF!</v>
      </c>
      <c r="S231" s="63" t="e">
        <f>+VLOOKUP($C231,[1]!CENSO_2018[[Código2]:[Lugar de estudio - No declarado]],129,0)</f>
        <v>#REF!</v>
      </c>
      <c r="T231" s="63" t="e">
        <f>+VLOOKUP($C231,[1]!CENSO_2018[[Código2]:[Lugar de estudio - No declarado]],130,0)</f>
        <v>#REF!</v>
      </c>
    </row>
    <row r="232" spans="1:20" x14ac:dyDescent="0.3">
      <c r="A232" s="47" t="s">
        <v>6</v>
      </c>
      <c r="B232" s="48">
        <v>14</v>
      </c>
      <c r="C232" s="48">
        <v>1401</v>
      </c>
      <c r="D232" s="48" t="s">
        <v>609</v>
      </c>
      <c r="E232" s="48" t="s">
        <v>13</v>
      </c>
      <c r="F232" t="s">
        <v>537</v>
      </c>
      <c r="G232" t="s">
        <v>538</v>
      </c>
      <c r="H232" t="s">
        <v>294</v>
      </c>
      <c r="I232" t="s">
        <v>610</v>
      </c>
      <c r="J232" s="49" t="s">
        <v>611</v>
      </c>
      <c r="K232" t="s">
        <v>609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50">
        <v>-91.123625024899994</v>
      </c>
      <c r="N232" s="50">
        <v>15.041312335900001</v>
      </c>
      <c r="O232" t="s">
        <v>97</v>
      </c>
      <c r="P232" t="s">
        <v>98</v>
      </c>
      <c r="Q232" s="51">
        <v>11226.2885594</v>
      </c>
      <c r="R232" s="63" t="e">
        <f>+VLOOKUP(C232,[1]!CENSO_2018[[Código2]:[Lugar de estudio - No declarado]],128,0)</f>
        <v>#REF!</v>
      </c>
      <c r="S232" s="63" t="e">
        <f>+VLOOKUP($C232,[1]!CENSO_2018[[Código2]:[Lugar de estudio - No declarado]],129,0)</f>
        <v>#REF!</v>
      </c>
      <c r="T232" s="63" t="e">
        <f>+VLOOKUP($C232,[1]!CENSO_2018[[Código2]:[Lugar de estudio - No declarado]],130,0)</f>
        <v>#REF!</v>
      </c>
    </row>
    <row r="233" spans="1:20" x14ac:dyDescent="0.3">
      <c r="A233" s="47" t="s">
        <v>6</v>
      </c>
      <c r="B233" s="48">
        <v>14</v>
      </c>
      <c r="C233" s="48">
        <v>1402</v>
      </c>
      <c r="D233" s="48" t="s">
        <v>612</v>
      </c>
      <c r="E233" s="48" t="s">
        <v>13</v>
      </c>
      <c r="F233" t="s">
        <v>537</v>
      </c>
      <c r="G233" t="s">
        <v>538</v>
      </c>
      <c r="H233" t="s">
        <v>294</v>
      </c>
      <c r="I233" t="s">
        <v>610</v>
      </c>
      <c r="J233" s="49" t="s">
        <v>613</v>
      </c>
      <c r="K233" t="s">
        <v>612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50">
        <v>-91.044895543099997</v>
      </c>
      <c r="N233" s="50">
        <v>15.011280152199999</v>
      </c>
      <c r="O233" t="s">
        <v>97</v>
      </c>
      <c r="P233" t="s">
        <v>98</v>
      </c>
      <c r="Q233" s="51">
        <v>11582.245255</v>
      </c>
      <c r="R233" s="63" t="e">
        <f>+VLOOKUP(C233,[1]!CENSO_2018[[Código2]:[Lugar de estudio - No declarado]],128,0)</f>
        <v>#REF!</v>
      </c>
      <c r="S233" s="63" t="e">
        <f>+VLOOKUP($C233,[1]!CENSO_2018[[Código2]:[Lugar de estudio - No declarado]],129,0)</f>
        <v>#REF!</v>
      </c>
      <c r="T233" s="63" t="e">
        <f>+VLOOKUP($C233,[1]!CENSO_2018[[Código2]:[Lugar de estudio - No declarado]],130,0)</f>
        <v>#REF!</v>
      </c>
    </row>
    <row r="234" spans="1:20" x14ac:dyDescent="0.3">
      <c r="A234" s="47" t="s">
        <v>6</v>
      </c>
      <c r="B234" s="48">
        <v>14</v>
      </c>
      <c r="C234" s="48">
        <v>1403</v>
      </c>
      <c r="D234" s="48" t="s">
        <v>614</v>
      </c>
      <c r="E234" s="48" t="s">
        <v>13</v>
      </c>
      <c r="F234" t="s">
        <v>537</v>
      </c>
      <c r="G234" t="s">
        <v>538</v>
      </c>
      <c r="H234" t="s">
        <v>294</v>
      </c>
      <c r="I234" t="s">
        <v>610</v>
      </c>
      <c r="J234" s="49" t="s">
        <v>615</v>
      </c>
      <c r="K234" t="s">
        <v>614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50">
        <v>-91.022075947999994</v>
      </c>
      <c r="N234" s="50">
        <v>15.0727049069</v>
      </c>
      <c r="O234" t="s">
        <v>97</v>
      </c>
      <c r="P234" t="s">
        <v>98</v>
      </c>
      <c r="Q234" s="51">
        <v>6121.6084705200001</v>
      </c>
      <c r="R234" s="63" t="e">
        <f>+VLOOKUP(C234,[1]!CENSO_2018[[Código2]:[Lugar de estudio - No declarado]],128,0)</f>
        <v>#REF!</v>
      </c>
      <c r="S234" s="63" t="e">
        <f>+VLOOKUP($C234,[1]!CENSO_2018[[Código2]:[Lugar de estudio - No declarado]],129,0)</f>
        <v>#REF!</v>
      </c>
      <c r="T234" s="63" t="e">
        <f>+VLOOKUP($C234,[1]!CENSO_2018[[Código2]:[Lugar de estudio - No declarado]],130,0)</f>
        <v>#REF!</v>
      </c>
    </row>
    <row r="235" spans="1:20" x14ac:dyDescent="0.3">
      <c r="A235" s="47" t="s">
        <v>6</v>
      </c>
      <c r="B235" s="48">
        <v>14</v>
      </c>
      <c r="C235" s="48">
        <v>1404</v>
      </c>
      <c r="D235" s="48" t="s">
        <v>616</v>
      </c>
      <c r="E235" s="48" t="s">
        <v>13</v>
      </c>
      <c r="F235" t="s">
        <v>537</v>
      </c>
      <c r="G235" t="s">
        <v>538</v>
      </c>
      <c r="H235" t="s">
        <v>294</v>
      </c>
      <c r="I235" t="s">
        <v>610</v>
      </c>
      <c r="J235" s="49" t="s">
        <v>617</v>
      </c>
      <c r="K235" t="s">
        <v>616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50">
        <v>-90.885168603500006</v>
      </c>
      <c r="N235" s="50">
        <v>15.0933141518</v>
      </c>
      <c r="O235" t="s">
        <v>97</v>
      </c>
      <c r="P235" t="s">
        <v>98</v>
      </c>
      <c r="Q235" s="51">
        <v>24772.556563300001</v>
      </c>
      <c r="R235" s="63" t="e">
        <f>+VLOOKUP(C235,[1]!CENSO_2018[[Código2]:[Lugar de estudio - No declarado]],128,0)</f>
        <v>#REF!</v>
      </c>
      <c r="S235" s="63" t="e">
        <f>+VLOOKUP($C235,[1]!CENSO_2018[[Código2]:[Lugar de estudio - No declarado]],129,0)</f>
        <v>#REF!</v>
      </c>
      <c r="T235" s="63" t="e">
        <f>+VLOOKUP($C235,[1]!CENSO_2018[[Código2]:[Lugar de estudio - No declarado]],130,0)</f>
        <v>#REF!</v>
      </c>
    </row>
    <row r="236" spans="1:20" x14ac:dyDescent="0.3">
      <c r="A236" s="47" t="s">
        <v>6</v>
      </c>
      <c r="B236" s="48">
        <v>14</v>
      </c>
      <c r="C236" s="48">
        <v>1405</v>
      </c>
      <c r="D236" s="48" t="s">
        <v>618</v>
      </c>
      <c r="E236" s="48" t="s">
        <v>13</v>
      </c>
      <c r="F236" t="s">
        <v>537</v>
      </c>
      <c r="G236" t="s">
        <v>538</v>
      </c>
      <c r="H236" t="s">
        <v>294</v>
      </c>
      <c r="I236" t="s">
        <v>610</v>
      </c>
      <c r="J236" s="49" t="s">
        <v>619</v>
      </c>
      <c r="K236" t="s">
        <v>618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50">
        <v>-90.992745335199999</v>
      </c>
      <c r="N236" s="50">
        <v>15.5892936891</v>
      </c>
      <c r="O236" t="s">
        <v>620</v>
      </c>
      <c r="P236" t="s">
        <v>621</v>
      </c>
      <c r="Q236" s="51">
        <v>52583.227874700002</v>
      </c>
      <c r="R236" s="63" t="e">
        <f>+VLOOKUP(C236,[1]!CENSO_2018[[Código2]:[Lugar de estudio - No declarado]],128,0)</f>
        <v>#REF!</v>
      </c>
      <c r="S236" s="63" t="e">
        <f>+VLOOKUP($C236,[1]!CENSO_2018[[Código2]:[Lugar de estudio - No declarado]],129,0)</f>
        <v>#REF!</v>
      </c>
      <c r="T236" s="63" t="e">
        <f>+VLOOKUP($C236,[1]!CENSO_2018[[Código2]:[Lugar de estudio - No declarado]],130,0)</f>
        <v>#REF!</v>
      </c>
    </row>
    <row r="237" spans="1:20" x14ac:dyDescent="0.3">
      <c r="A237" s="47" t="s">
        <v>6</v>
      </c>
      <c r="B237" s="48">
        <v>14</v>
      </c>
      <c r="C237" s="48">
        <v>1406</v>
      </c>
      <c r="D237" s="48" t="s">
        <v>622</v>
      </c>
      <c r="E237" s="48" t="s">
        <v>13</v>
      </c>
      <c r="F237" t="s">
        <v>537</v>
      </c>
      <c r="G237" t="s">
        <v>538</v>
      </c>
      <c r="H237" t="s">
        <v>294</v>
      </c>
      <c r="I237" t="s">
        <v>610</v>
      </c>
      <c r="J237" s="49" t="s">
        <v>623</v>
      </c>
      <c r="K237" t="s">
        <v>622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50">
        <v>-91.092099982400001</v>
      </c>
      <c r="N237" s="50">
        <v>14.8971294756</v>
      </c>
      <c r="O237" t="s">
        <v>97</v>
      </c>
      <c r="P237" t="s">
        <v>98</v>
      </c>
      <c r="Q237" s="51">
        <v>24584.5344601</v>
      </c>
      <c r="R237" s="63" t="e">
        <f>+VLOOKUP(C237,[1]!CENSO_2018[[Código2]:[Lugar de estudio - No declarado]],128,0)</f>
        <v>#REF!</v>
      </c>
      <c r="S237" s="63" t="e">
        <f>+VLOOKUP($C237,[1]!CENSO_2018[[Código2]:[Lugar de estudio - No declarado]],129,0)</f>
        <v>#REF!</v>
      </c>
      <c r="T237" s="63" t="e">
        <f>+VLOOKUP($C237,[1]!CENSO_2018[[Código2]:[Lugar de estudio - No declarado]],130,0)</f>
        <v>#REF!</v>
      </c>
    </row>
    <row r="238" spans="1:20" x14ac:dyDescent="0.3">
      <c r="A238" s="47" t="s">
        <v>6</v>
      </c>
      <c r="B238" s="48">
        <v>14</v>
      </c>
      <c r="C238" s="48">
        <v>1407</v>
      </c>
      <c r="D238" s="48" t="s">
        <v>624</v>
      </c>
      <c r="E238" s="48" t="s">
        <v>13</v>
      </c>
      <c r="F238" t="s">
        <v>537</v>
      </c>
      <c r="G238" t="s">
        <v>538</v>
      </c>
      <c r="H238" t="s">
        <v>294</v>
      </c>
      <c r="I238" t="s">
        <v>610</v>
      </c>
      <c r="J238" s="49" t="s">
        <v>625</v>
      </c>
      <c r="K238" t="s">
        <v>624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50">
        <v>-91.196799451900006</v>
      </c>
      <c r="N238" s="50">
        <v>14.971609516799999</v>
      </c>
      <c r="O238" t="s">
        <v>97</v>
      </c>
      <c r="P238" t="s">
        <v>98</v>
      </c>
      <c r="Q238" s="51">
        <v>5318.3653975999996</v>
      </c>
      <c r="R238" s="63" t="e">
        <f>+VLOOKUP(C238,[1]!CENSO_2018[[Código2]:[Lugar de estudio - No declarado]],128,0)</f>
        <v>#REF!</v>
      </c>
      <c r="S238" s="63" t="e">
        <f>+VLOOKUP($C238,[1]!CENSO_2018[[Código2]:[Lugar de estudio - No declarado]],129,0)</f>
        <v>#REF!</v>
      </c>
      <c r="T238" s="63" t="e">
        <f>+VLOOKUP($C238,[1]!CENSO_2018[[Código2]:[Lugar de estudio - No declarado]],130,0)</f>
        <v>#REF!</v>
      </c>
    </row>
    <row r="239" spans="1:20" x14ac:dyDescent="0.3">
      <c r="A239" s="47" t="s">
        <v>6</v>
      </c>
      <c r="B239" s="48">
        <v>14</v>
      </c>
      <c r="C239" s="48">
        <v>1408</v>
      </c>
      <c r="D239" s="48" t="s">
        <v>626</v>
      </c>
      <c r="E239" s="48" t="s">
        <v>13</v>
      </c>
      <c r="F239" t="s">
        <v>537</v>
      </c>
      <c r="G239" t="s">
        <v>538</v>
      </c>
      <c r="H239" t="s">
        <v>294</v>
      </c>
      <c r="I239" t="s">
        <v>610</v>
      </c>
      <c r="J239" s="49" t="s">
        <v>627</v>
      </c>
      <c r="K239" t="s">
        <v>626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50">
        <v>-91.214462873399995</v>
      </c>
      <c r="N239" s="50">
        <v>15.0493523731</v>
      </c>
      <c r="O239" t="s">
        <v>97</v>
      </c>
      <c r="P239" t="s">
        <v>98</v>
      </c>
      <c r="Q239" s="51">
        <v>13872.125766499999</v>
      </c>
      <c r="R239" s="63" t="e">
        <f>+VLOOKUP(C239,[1]!CENSO_2018[[Código2]:[Lugar de estudio - No declarado]],128,0)</f>
        <v>#REF!</v>
      </c>
      <c r="S239" s="63" t="e">
        <f>+VLOOKUP($C239,[1]!CENSO_2018[[Código2]:[Lugar de estudio - No declarado]],129,0)</f>
        <v>#REF!</v>
      </c>
      <c r="T239" s="63" t="e">
        <f>+VLOOKUP($C239,[1]!CENSO_2018[[Código2]:[Lugar de estudio - No declarado]],130,0)</f>
        <v>#REF!</v>
      </c>
    </row>
    <row r="240" spans="1:20" x14ac:dyDescent="0.3">
      <c r="A240" s="47" t="s">
        <v>6</v>
      </c>
      <c r="B240" s="48">
        <v>14</v>
      </c>
      <c r="C240" s="48">
        <v>1409</v>
      </c>
      <c r="D240" s="48" t="s">
        <v>628</v>
      </c>
      <c r="E240" s="48" t="s">
        <v>13</v>
      </c>
      <c r="F240" t="s">
        <v>537</v>
      </c>
      <c r="G240" t="s">
        <v>538</v>
      </c>
      <c r="H240" t="s">
        <v>294</v>
      </c>
      <c r="I240" t="s">
        <v>610</v>
      </c>
      <c r="J240" s="49" t="s">
        <v>629</v>
      </c>
      <c r="K240" t="s">
        <v>628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50">
        <v>-91.166098987699996</v>
      </c>
      <c r="N240" s="50">
        <v>15.1606048064</v>
      </c>
      <c r="O240" t="s">
        <v>97</v>
      </c>
      <c r="P240" t="s">
        <v>98</v>
      </c>
      <c r="Q240" s="51">
        <v>29494.201308</v>
      </c>
      <c r="R240" s="63" t="e">
        <f>+VLOOKUP(C240,[1]!CENSO_2018[[Código2]:[Lugar de estudio - No declarado]],128,0)</f>
        <v>#REF!</v>
      </c>
      <c r="S240" s="63" t="e">
        <f>+VLOOKUP($C240,[1]!CENSO_2018[[Código2]:[Lugar de estudio - No declarado]],129,0)</f>
        <v>#REF!</v>
      </c>
      <c r="T240" s="63" t="e">
        <f>+VLOOKUP($C240,[1]!CENSO_2018[[Código2]:[Lugar de estudio - No declarado]],130,0)</f>
        <v>#REF!</v>
      </c>
    </row>
    <row r="241" spans="1:20" x14ac:dyDescent="0.3">
      <c r="A241" s="47" t="s">
        <v>6</v>
      </c>
      <c r="B241" s="48">
        <v>14</v>
      </c>
      <c r="C241" s="48">
        <v>1410</v>
      </c>
      <c r="D241" s="48" t="s">
        <v>630</v>
      </c>
      <c r="E241" s="48" t="s">
        <v>13</v>
      </c>
      <c r="F241" t="s">
        <v>537</v>
      </c>
      <c r="G241" t="s">
        <v>538</v>
      </c>
      <c r="H241" t="s">
        <v>294</v>
      </c>
      <c r="I241" t="s">
        <v>610</v>
      </c>
      <c r="J241" s="49" t="s">
        <v>631</v>
      </c>
      <c r="K241" t="s">
        <v>630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50">
        <v>-91.018204802599996</v>
      </c>
      <c r="N241" s="50">
        <v>15.3660901799</v>
      </c>
      <c r="O241" t="s">
        <v>632</v>
      </c>
      <c r="P241" t="s">
        <v>633</v>
      </c>
      <c r="Q241" s="51">
        <v>22602.972306799998</v>
      </c>
      <c r="R241" s="63" t="e">
        <f>+VLOOKUP(C241,[1]!CENSO_2018[[Código2]:[Lugar de estudio - No declarado]],128,0)</f>
        <v>#REF!</v>
      </c>
      <c r="S241" s="63" t="e">
        <f>+VLOOKUP($C241,[1]!CENSO_2018[[Código2]:[Lugar de estudio - No declarado]],129,0)</f>
        <v>#REF!</v>
      </c>
      <c r="T241" s="63" t="e">
        <f>+VLOOKUP($C241,[1]!CENSO_2018[[Código2]:[Lugar de estudio - No declarado]],130,0)</f>
        <v>#REF!</v>
      </c>
    </row>
    <row r="242" spans="1:20" x14ac:dyDescent="0.3">
      <c r="A242" s="47" t="s">
        <v>6</v>
      </c>
      <c r="B242" s="48">
        <v>14</v>
      </c>
      <c r="C242" s="48">
        <v>1411</v>
      </c>
      <c r="D242" s="48" t="s">
        <v>634</v>
      </c>
      <c r="E242" s="48" t="s">
        <v>13</v>
      </c>
      <c r="F242" t="s">
        <v>537</v>
      </c>
      <c r="G242" t="s">
        <v>538</v>
      </c>
      <c r="H242" t="s">
        <v>294</v>
      </c>
      <c r="I242" t="s">
        <v>610</v>
      </c>
      <c r="J242" s="49" t="s">
        <v>635</v>
      </c>
      <c r="K242" t="s">
        <v>634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50">
        <v>-91.096245476199996</v>
      </c>
      <c r="N242" s="50">
        <v>15.4159943683</v>
      </c>
      <c r="O242" t="s">
        <v>620</v>
      </c>
      <c r="P242" t="s">
        <v>621</v>
      </c>
      <c r="Q242" s="51">
        <v>16302.7395289</v>
      </c>
      <c r="R242" s="63" t="e">
        <f>+VLOOKUP(C242,[1]!CENSO_2018[[Código2]:[Lugar de estudio - No declarado]],128,0)</f>
        <v>#REF!</v>
      </c>
      <c r="S242" s="63" t="e">
        <f>+VLOOKUP($C242,[1]!CENSO_2018[[Código2]:[Lugar de estudio - No declarado]],129,0)</f>
        <v>#REF!</v>
      </c>
      <c r="T242" s="63" t="e">
        <f>+VLOOKUP($C242,[1]!CENSO_2018[[Código2]:[Lugar de estudio - No declarado]],130,0)</f>
        <v>#REF!</v>
      </c>
    </row>
    <row r="243" spans="1:20" x14ac:dyDescent="0.3">
      <c r="A243" s="47" t="s">
        <v>6</v>
      </c>
      <c r="B243" s="48">
        <v>14</v>
      </c>
      <c r="C243" s="48">
        <v>1412</v>
      </c>
      <c r="D243" s="48" t="s">
        <v>636</v>
      </c>
      <c r="E243" s="48" t="s">
        <v>13</v>
      </c>
      <c r="F243" t="s">
        <v>537</v>
      </c>
      <c r="G243" t="s">
        <v>538</v>
      </c>
      <c r="H243" t="s">
        <v>294</v>
      </c>
      <c r="I243" t="s">
        <v>610</v>
      </c>
      <c r="J243" s="49" t="s">
        <v>637</v>
      </c>
      <c r="K243" t="s">
        <v>636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50">
        <v>-90.821091232200004</v>
      </c>
      <c r="N243" s="50">
        <v>14.9863748654</v>
      </c>
      <c r="O243" t="s">
        <v>638</v>
      </c>
      <c r="P243" t="s">
        <v>193</v>
      </c>
      <c r="Q243" s="51">
        <v>47285.4916753</v>
      </c>
      <c r="R243" s="63" t="e">
        <f>+VLOOKUP(C243,[1]!CENSO_2018[[Código2]:[Lugar de estudio - No declarado]],128,0)</f>
        <v>#REF!</v>
      </c>
      <c r="S243" s="63" t="e">
        <f>+VLOOKUP($C243,[1]!CENSO_2018[[Código2]:[Lugar de estudio - No declarado]],129,0)</f>
        <v>#REF!</v>
      </c>
      <c r="T243" s="63" t="e">
        <f>+VLOOKUP($C243,[1]!CENSO_2018[[Código2]:[Lugar de estudio - No declarado]],130,0)</f>
        <v>#REF!</v>
      </c>
    </row>
    <row r="244" spans="1:20" x14ac:dyDescent="0.3">
      <c r="A244" s="47" t="s">
        <v>6</v>
      </c>
      <c r="B244" s="48">
        <v>14</v>
      </c>
      <c r="C244" s="48">
        <v>1413</v>
      </c>
      <c r="D244" s="48" t="s">
        <v>639</v>
      </c>
      <c r="E244" s="48" t="s">
        <v>13</v>
      </c>
      <c r="F244" t="s">
        <v>537</v>
      </c>
      <c r="G244" t="s">
        <v>538</v>
      </c>
      <c r="H244" t="s">
        <v>294</v>
      </c>
      <c r="I244" t="s">
        <v>610</v>
      </c>
      <c r="J244" s="49" t="s">
        <v>640</v>
      </c>
      <c r="K244" t="s">
        <v>639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50">
        <v>-91.173303515900002</v>
      </c>
      <c r="N244" s="50">
        <v>15.5623538559</v>
      </c>
      <c r="O244" t="s">
        <v>620</v>
      </c>
      <c r="P244" t="s">
        <v>621</v>
      </c>
      <c r="Q244" s="51">
        <v>85136.991856099994</v>
      </c>
      <c r="R244" s="63" t="e">
        <f>+VLOOKUP(C244,[1]!CENSO_2018[[Código2]:[Lugar de estudio - No declarado]],128,0)</f>
        <v>#REF!</v>
      </c>
      <c r="S244" s="63" t="e">
        <f>+VLOOKUP($C244,[1]!CENSO_2018[[Código2]:[Lugar de estudio - No declarado]],129,0)</f>
        <v>#REF!</v>
      </c>
      <c r="T244" s="63" t="e">
        <f>+VLOOKUP($C244,[1]!CENSO_2018[[Código2]:[Lugar de estudio - No declarado]],130,0)</f>
        <v>#REF!</v>
      </c>
    </row>
    <row r="245" spans="1:20" x14ac:dyDescent="0.3">
      <c r="A245" s="47" t="s">
        <v>6</v>
      </c>
      <c r="B245" s="48">
        <v>14</v>
      </c>
      <c r="C245" s="48">
        <v>1414</v>
      </c>
      <c r="D245" s="48" t="s">
        <v>641</v>
      </c>
      <c r="E245" s="48" t="s">
        <v>13</v>
      </c>
      <c r="F245" t="s">
        <v>537</v>
      </c>
      <c r="G245" t="s">
        <v>538</v>
      </c>
      <c r="H245" t="s">
        <v>294</v>
      </c>
      <c r="I245" t="s">
        <v>610</v>
      </c>
      <c r="J245" s="49" t="s">
        <v>642</v>
      </c>
      <c r="K245" t="s">
        <v>641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50">
        <v>-90.918243148599998</v>
      </c>
      <c r="N245" s="50">
        <v>15.245934716100001</v>
      </c>
      <c r="O245" t="s">
        <v>643</v>
      </c>
      <c r="P245" t="s">
        <v>644</v>
      </c>
      <c r="Q245" s="51">
        <v>16938.390544599999</v>
      </c>
      <c r="R245" s="63" t="e">
        <f>+VLOOKUP(C245,[1]!CENSO_2018[[Código2]:[Lugar de estudio - No declarado]],128,0)</f>
        <v>#REF!</v>
      </c>
      <c r="S245" s="63" t="e">
        <f>+VLOOKUP($C245,[1]!CENSO_2018[[Código2]:[Lugar de estudio - No declarado]],129,0)</f>
        <v>#REF!</v>
      </c>
      <c r="T245" s="63" t="e">
        <f>+VLOOKUP($C245,[1]!CENSO_2018[[Código2]:[Lugar de estudio - No declarado]],130,0)</f>
        <v>#REF!</v>
      </c>
    </row>
    <row r="246" spans="1:20" x14ac:dyDescent="0.3">
      <c r="A246" s="47" t="s">
        <v>6</v>
      </c>
      <c r="B246" s="48">
        <v>14</v>
      </c>
      <c r="C246" s="48">
        <v>1415</v>
      </c>
      <c r="D246" s="48" t="s">
        <v>645</v>
      </c>
      <c r="E246" s="48" t="s">
        <v>13</v>
      </c>
      <c r="F246" t="s">
        <v>537</v>
      </c>
      <c r="G246" t="s">
        <v>538</v>
      </c>
      <c r="H246" t="s">
        <v>294</v>
      </c>
      <c r="I246" t="s">
        <v>610</v>
      </c>
      <c r="J246" s="49" t="s">
        <v>646</v>
      </c>
      <c r="K246" t="s">
        <v>645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50">
        <v>-90.810122511000003</v>
      </c>
      <c r="N246" s="50">
        <v>15.283915648500001</v>
      </c>
      <c r="O246" t="s">
        <v>632</v>
      </c>
      <c r="P246" t="s">
        <v>633</v>
      </c>
      <c r="Q246" s="51">
        <v>83733.027084200003</v>
      </c>
      <c r="R246" s="63" t="e">
        <f>+VLOOKUP(C246,[1]!CENSO_2018[[Código2]:[Lugar de estudio - No declarado]],128,0)</f>
        <v>#REF!</v>
      </c>
      <c r="S246" s="63" t="e">
        <f>+VLOOKUP($C246,[1]!CENSO_2018[[Código2]:[Lugar de estudio - No declarado]],129,0)</f>
        <v>#REF!</v>
      </c>
      <c r="T246" s="63" t="e">
        <f>+VLOOKUP($C246,[1]!CENSO_2018[[Código2]:[Lugar de estudio - No declarado]],130,0)</f>
        <v>#REF!</v>
      </c>
    </row>
    <row r="247" spans="1:20" x14ac:dyDescent="0.3">
      <c r="A247" s="47" t="s">
        <v>6</v>
      </c>
      <c r="B247" s="48">
        <v>14</v>
      </c>
      <c r="C247" s="48">
        <v>1416</v>
      </c>
      <c r="D247" s="48" t="s">
        <v>647</v>
      </c>
      <c r="E247" s="48" t="s">
        <v>13</v>
      </c>
      <c r="F247" t="s">
        <v>537</v>
      </c>
      <c r="G247" t="s">
        <v>538</v>
      </c>
      <c r="H247" t="s">
        <v>294</v>
      </c>
      <c r="I247" t="s">
        <v>610</v>
      </c>
      <c r="J247" s="49" t="s">
        <v>648</v>
      </c>
      <c r="K247" t="s">
        <v>647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50">
        <v>-91.112894047899999</v>
      </c>
      <c r="N247" s="50">
        <v>15.264134075999999</v>
      </c>
      <c r="O247" t="s">
        <v>632</v>
      </c>
      <c r="P247" t="s">
        <v>633</v>
      </c>
      <c r="Q247" s="51">
        <v>36823.5378623</v>
      </c>
      <c r="R247" s="63" t="e">
        <f>+VLOOKUP(C247,[1]!CENSO_2018[[Código2]:[Lugar de estudio - No declarado]],128,0)</f>
        <v>#REF!</v>
      </c>
      <c r="S247" s="63" t="e">
        <f>+VLOOKUP($C247,[1]!CENSO_2018[[Código2]:[Lugar de estudio - No declarado]],129,0)</f>
        <v>#REF!</v>
      </c>
      <c r="T247" s="63" t="e">
        <f>+VLOOKUP($C247,[1]!CENSO_2018[[Código2]:[Lugar de estudio - No declarado]],130,0)</f>
        <v>#REF!</v>
      </c>
    </row>
    <row r="248" spans="1:20" x14ac:dyDescent="0.3">
      <c r="A248" s="47" t="s">
        <v>6</v>
      </c>
      <c r="B248" s="48">
        <v>14</v>
      </c>
      <c r="C248" s="48">
        <v>1417</v>
      </c>
      <c r="D248" s="48" t="s">
        <v>649</v>
      </c>
      <c r="E248" s="48" t="s">
        <v>13</v>
      </c>
      <c r="F248" t="s">
        <v>537</v>
      </c>
      <c r="G248" t="s">
        <v>538</v>
      </c>
      <c r="H248" t="s">
        <v>294</v>
      </c>
      <c r="I248" t="s">
        <v>610</v>
      </c>
      <c r="J248" s="49" t="s">
        <v>650</v>
      </c>
      <c r="K248" t="s">
        <v>649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50">
        <v>-91.033633249600001</v>
      </c>
      <c r="N248" s="50">
        <v>15.184525363000001</v>
      </c>
      <c r="O248" t="s">
        <v>643</v>
      </c>
      <c r="P248" t="s">
        <v>644</v>
      </c>
      <c r="Q248" s="51">
        <v>10344.043211800001</v>
      </c>
      <c r="R248" s="63" t="e">
        <f>+VLOOKUP(C248,[1]!CENSO_2018[[Código2]:[Lugar de estudio - No declarado]],128,0)</f>
        <v>#REF!</v>
      </c>
      <c r="S248" s="63" t="e">
        <f>+VLOOKUP($C248,[1]!CENSO_2018[[Código2]:[Lugar de estudio - No declarado]],129,0)</f>
        <v>#REF!</v>
      </c>
      <c r="T248" s="63" t="e">
        <f>+VLOOKUP($C248,[1]!CENSO_2018[[Código2]:[Lugar de estudio - No declarado]],130,0)</f>
        <v>#REF!</v>
      </c>
    </row>
    <row r="249" spans="1:20" x14ac:dyDescent="0.3">
      <c r="A249" s="47" t="s">
        <v>6</v>
      </c>
      <c r="B249" s="48">
        <v>14</v>
      </c>
      <c r="C249" s="48">
        <v>1418</v>
      </c>
      <c r="D249" s="48" t="s">
        <v>651</v>
      </c>
      <c r="E249" s="48" t="s">
        <v>13</v>
      </c>
      <c r="F249" t="s">
        <v>537</v>
      </c>
      <c r="G249" t="s">
        <v>538</v>
      </c>
      <c r="H249" t="s">
        <v>294</v>
      </c>
      <c r="I249" t="s">
        <v>610</v>
      </c>
      <c r="J249" s="49" t="s">
        <v>652</v>
      </c>
      <c r="K249" t="s">
        <v>651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50">
        <v>-90.864105525599996</v>
      </c>
      <c r="N249" s="50">
        <v>15.1962183051</v>
      </c>
      <c r="O249" t="s">
        <v>97</v>
      </c>
      <c r="P249" t="s">
        <v>98</v>
      </c>
      <c r="Q249" s="51">
        <v>10214.5644152</v>
      </c>
      <c r="R249" s="63" t="e">
        <f>+VLOOKUP(C249,[1]!CENSO_2018[[Código2]:[Lugar de estudio - No declarado]],128,0)</f>
        <v>#REF!</v>
      </c>
      <c r="S249" s="63" t="e">
        <f>+VLOOKUP($C249,[1]!CENSO_2018[[Código2]:[Lugar de estudio - No declarado]],129,0)</f>
        <v>#REF!</v>
      </c>
      <c r="T249" s="63" t="e">
        <f>+VLOOKUP($C249,[1]!CENSO_2018[[Código2]:[Lugar de estudio - No declarado]],130,0)</f>
        <v>#REF!</v>
      </c>
    </row>
    <row r="250" spans="1:20" x14ac:dyDescent="0.3">
      <c r="A250" s="47" t="s">
        <v>6</v>
      </c>
      <c r="B250" s="48">
        <v>14</v>
      </c>
      <c r="C250" s="48">
        <v>1419</v>
      </c>
      <c r="D250" s="48" t="s">
        <v>653</v>
      </c>
      <c r="E250" s="48" t="s">
        <v>13</v>
      </c>
      <c r="F250" t="s">
        <v>537</v>
      </c>
      <c r="G250" t="s">
        <v>538</v>
      </c>
      <c r="H250" t="s">
        <v>294</v>
      </c>
      <c r="I250" t="s">
        <v>610</v>
      </c>
      <c r="J250" s="49" t="s">
        <v>654</v>
      </c>
      <c r="K250" t="s">
        <v>653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50">
        <v>-90.576541581900003</v>
      </c>
      <c r="N250" s="50">
        <v>15.294841916799999</v>
      </c>
      <c r="O250" t="s">
        <v>632</v>
      </c>
      <c r="P250" t="s">
        <v>633</v>
      </c>
      <c r="Q250" s="51">
        <v>56667.445679800003</v>
      </c>
      <c r="R250" s="63" t="e">
        <f>+VLOOKUP(C250,[1]!CENSO_2018[[Código2]:[Lugar de estudio - No declarado]],128,0)</f>
        <v>#REF!</v>
      </c>
      <c r="S250" s="63" t="e">
        <f>+VLOOKUP($C250,[1]!CENSO_2018[[Código2]:[Lugar de estudio - No declarado]],129,0)</f>
        <v>#REF!</v>
      </c>
      <c r="T250" s="63" t="e">
        <f>+VLOOKUP($C250,[1]!CENSO_2018[[Código2]:[Lugar de estudio - No declarado]],130,0)</f>
        <v>#REF!</v>
      </c>
    </row>
    <row r="251" spans="1:20" x14ac:dyDescent="0.3">
      <c r="A251" s="47" t="s">
        <v>6</v>
      </c>
      <c r="B251" s="48">
        <v>14</v>
      </c>
      <c r="C251" s="48">
        <v>1420</v>
      </c>
      <c r="D251" s="48" t="s">
        <v>655</v>
      </c>
      <c r="E251" s="48" t="s">
        <v>13</v>
      </c>
      <c r="F251" t="s">
        <v>537</v>
      </c>
      <c r="G251" t="s">
        <v>538</v>
      </c>
      <c r="H251" t="s">
        <v>294</v>
      </c>
      <c r="I251" t="s">
        <v>610</v>
      </c>
      <c r="J251" s="49" t="s">
        <v>656</v>
      </c>
      <c r="K251" t="s">
        <v>655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50">
        <v>-90.867284844400004</v>
      </c>
      <c r="N251" s="50">
        <v>15.9280037493</v>
      </c>
      <c r="O251" t="s">
        <v>657</v>
      </c>
      <c r="P251" t="s">
        <v>546</v>
      </c>
      <c r="Q251" s="51">
        <v>158520.055242</v>
      </c>
      <c r="R251" s="63" t="e">
        <f>+VLOOKUP(C251,[1]!CENSO_2018[[Código2]:[Lugar de estudio - No declarado]],128,0)</f>
        <v>#REF!</v>
      </c>
      <c r="S251" s="63" t="e">
        <f>+VLOOKUP($C251,[1]!CENSO_2018[[Código2]:[Lugar de estudio - No declarado]],129,0)</f>
        <v>#REF!</v>
      </c>
      <c r="T251" s="63" t="e">
        <f>+VLOOKUP($C251,[1]!CENSO_2018[[Código2]:[Lugar de estudio - No declarado]],130,0)</f>
        <v>#REF!</v>
      </c>
    </row>
    <row r="252" spans="1:20" x14ac:dyDescent="0.3">
      <c r="A252" s="47" t="s">
        <v>6</v>
      </c>
      <c r="B252" s="48">
        <v>14</v>
      </c>
      <c r="C252" s="48">
        <v>1421</v>
      </c>
      <c r="D252" s="48" t="s">
        <v>658</v>
      </c>
      <c r="E252" s="48" t="s">
        <v>13</v>
      </c>
      <c r="F252" t="s">
        <v>537</v>
      </c>
      <c r="G252" t="s">
        <v>538</v>
      </c>
      <c r="H252" t="s">
        <v>294</v>
      </c>
      <c r="I252" t="s">
        <v>610</v>
      </c>
      <c r="J252" s="49" t="s">
        <v>659</v>
      </c>
      <c r="K252" t="s">
        <v>658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50">
        <v>-90.654460549999996</v>
      </c>
      <c r="N252" s="50">
        <v>14.9188967533</v>
      </c>
      <c r="O252" t="s">
        <v>632</v>
      </c>
      <c r="P252" t="s">
        <v>633</v>
      </c>
      <c r="Q252" s="51">
        <v>4183.0151834799999</v>
      </c>
      <c r="R252" s="63" t="e">
        <f>+VLOOKUP(C252,[1]!CENSO_2018[[Código2]:[Lugar de estudio - No declarado]],128,0)</f>
        <v>#REF!</v>
      </c>
      <c r="S252" s="63" t="e">
        <f>+VLOOKUP($C252,[1]!CENSO_2018[[Código2]:[Lugar de estudio - No declarado]],129,0)</f>
        <v>#REF!</v>
      </c>
      <c r="T252" s="63" t="e">
        <f>+VLOOKUP($C252,[1]!CENSO_2018[[Código2]:[Lugar de estudio - No declarado]],130,0)</f>
        <v>#REF!</v>
      </c>
    </row>
    <row r="253" spans="1:20" x14ac:dyDescent="0.3">
      <c r="A253" s="47" t="s">
        <v>6</v>
      </c>
      <c r="B253" s="48">
        <v>15</v>
      </c>
      <c r="C253" s="48">
        <v>1501</v>
      </c>
      <c r="D253" s="48" t="s">
        <v>660</v>
      </c>
      <c r="E253" s="48" t="s">
        <v>1</v>
      </c>
      <c r="F253" t="s">
        <v>661</v>
      </c>
      <c r="G253" t="s">
        <v>662</v>
      </c>
      <c r="H253" t="s">
        <v>294</v>
      </c>
      <c r="I253" t="s">
        <v>663</v>
      </c>
      <c r="J253" s="49" t="s">
        <v>664</v>
      </c>
      <c r="K253" t="s">
        <v>660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50">
        <v>-90.225170355399996</v>
      </c>
      <c r="N253" s="50">
        <v>15.162194556899999</v>
      </c>
      <c r="O253" t="s">
        <v>665</v>
      </c>
      <c r="P253" t="s">
        <v>666</v>
      </c>
      <c r="Q253" s="51">
        <v>67591.649455299994</v>
      </c>
      <c r="R253" s="63" t="e">
        <f>+VLOOKUP(C253,[1]!CENSO_2018[[Código2]:[Lugar de estudio - No declarado]],128,0)</f>
        <v>#REF!</v>
      </c>
      <c r="S253" s="63" t="e">
        <f>+VLOOKUP($C253,[1]!CENSO_2018[[Código2]:[Lugar de estudio - No declarado]],129,0)</f>
        <v>#REF!</v>
      </c>
      <c r="T253" s="63" t="e">
        <f>+VLOOKUP($C253,[1]!CENSO_2018[[Código2]:[Lugar de estudio - No declarado]],130,0)</f>
        <v>#REF!</v>
      </c>
    </row>
    <row r="254" spans="1:20" x14ac:dyDescent="0.3">
      <c r="A254" s="47" t="s">
        <v>6</v>
      </c>
      <c r="B254" s="48">
        <v>15</v>
      </c>
      <c r="C254" s="48">
        <v>1502</v>
      </c>
      <c r="D254" s="48" t="s">
        <v>667</v>
      </c>
      <c r="E254" s="48" t="s">
        <v>1</v>
      </c>
      <c r="F254" t="s">
        <v>661</v>
      </c>
      <c r="G254" t="s">
        <v>662</v>
      </c>
      <c r="H254" t="s">
        <v>294</v>
      </c>
      <c r="I254" t="s">
        <v>663</v>
      </c>
      <c r="J254" s="49" t="s">
        <v>668</v>
      </c>
      <c r="K254" t="s">
        <v>667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50">
        <v>-90.413049724199993</v>
      </c>
      <c r="N254" s="50">
        <v>15.1607192727</v>
      </c>
      <c r="O254" t="s">
        <v>665</v>
      </c>
      <c r="P254" t="s">
        <v>666</v>
      </c>
      <c r="Q254" s="51">
        <v>32744.411875400001</v>
      </c>
      <c r="R254" s="63" t="e">
        <f>+VLOOKUP(C254,[1]!CENSO_2018[[Código2]:[Lugar de estudio - No declarado]],128,0)</f>
        <v>#REF!</v>
      </c>
      <c r="S254" s="63" t="e">
        <f>+VLOOKUP($C254,[1]!CENSO_2018[[Código2]:[Lugar de estudio - No declarado]],129,0)</f>
        <v>#REF!</v>
      </c>
      <c r="T254" s="63" t="e">
        <f>+VLOOKUP($C254,[1]!CENSO_2018[[Código2]:[Lugar de estudio - No declarado]],130,0)</f>
        <v>#REF!</v>
      </c>
    </row>
    <row r="255" spans="1:20" x14ac:dyDescent="0.3">
      <c r="A255" s="47" t="s">
        <v>6</v>
      </c>
      <c r="B255" s="48">
        <v>15</v>
      </c>
      <c r="C255" s="48">
        <v>1503</v>
      </c>
      <c r="D255" s="48" t="s">
        <v>669</v>
      </c>
      <c r="E255" s="48" t="s">
        <v>1</v>
      </c>
      <c r="F255" t="s">
        <v>661</v>
      </c>
      <c r="G255" t="s">
        <v>662</v>
      </c>
      <c r="H255" t="s">
        <v>294</v>
      </c>
      <c r="I255" t="s">
        <v>663</v>
      </c>
      <c r="J255" s="49" t="s">
        <v>670</v>
      </c>
      <c r="K255" t="s">
        <v>669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50">
        <v>-90.507080995799996</v>
      </c>
      <c r="N255" s="50">
        <v>15.1132847222</v>
      </c>
      <c r="O255" t="s">
        <v>665</v>
      </c>
      <c r="P255" t="s">
        <v>666</v>
      </c>
      <c r="Q255" s="51">
        <v>31215.641490999998</v>
      </c>
      <c r="R255" s="63" t="e">
        <f>+VLOOKUP(C255,[1]!CENSO_2018[[Código2]:[Lugar de estudio - No declarado]],128,0)</f>
        <v>#REF!</v>
      </c>
      <c r="S255" s="63" t="e">
        <f>+VLOOKUP($C255,[1]!CENSO_2018[[Código2]:[Lugar de estudio - No declarado]],129,0)</f>
        <v>#REF!</v>
      </c>
      <c r="T255" s="63" t="e">
        <f>+VLOOKUP($C255,[1]!CENSO_2018[[Código2]:[Lugar de estudio - No declarado]],130,0)</f>
        <v>#REF!</v>
      </c>
    </row>
    <row r="256" spans="1:20" x14ac:dyDescent="0.3">
      <c r="A256" s="47" t="s">
        <v>6</v>
      </c>
      <c r="B256" s="48">
        <v>15</v>
      </c>
      <c r="C256" s="48">
        <v>1504</v>
      </c>
      <c r="D256" s="48" t="s">
        <v>671</v>
      </c>
      <c r="E256" s="48" t="s">
        <v>1</v>
      </c>
      <c r="F256" t="s">
        <v>661</v>
      </c>
      <c r="G256" t="s">
        <v>662</v>
      </c>
      <c r="H256" t="s">
        <v>294</v>
      </c>
      <c r="I256" t="s">
        <v>663</v>
      </c>
      <c r="J256" s="49" t="s">
        <v>672</v>
      </c>
      <c r="K256" t="s">
        <v>671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50">
        <v>-90.671275424200005</v>
      </c>
      <c r="N256" s="50">
        <v>15.155353547300001</v>
      </c>
      <c r="O256" t="s">
        <v>665</v>
      </c>
      <c r="P256" t="s">
        <v>666</v>
      </c>
      <c r="Q256" s="51">
        <v>69205.720281899994</v>
      </c>
      <c r="R256" s="63" t="e">
        <f>+VLOOKUP(C256,[1]!CENSO_2018[[Código2]:[Lugar de estudio - No declarado]],128,0)</f>
        <v>#REF!</v>
      </c>
      <c r="S256" s="63" t="e">
        <f>+VLOOKUP($C256,[1]!CENSO_2018[[Código2]:[Lugar de estudio - No declarado]],129,0)</f>
        <v>#REF!</v>
      </c>
      <c r="T256" s="63" t="e">
        <f>+VLOOKUP($C256,[1]!CENSO_2018[[Código2]:[Lugar de estudio - No declarado]],130,0)</f>
        <v>#REF!</v>
      </c>
    </row>
    <row r="257" spans="1:20" x14ac:dyDescent="0.3">
      <c r="A257" s="47" t="s">
        <v>6</v>
      </c>
      <c r="B257" s="48">
        <v>15</v>
      </c>
      <c r="C257" s="48">
        <v>1505</v>
      </c>
      <c r="D257" s="48" t="s">
        <v>673</v>
      </c>
      <c r="E257" s="48" t="s">
        <v>1</v>
      </c>
      <c r="F257" t="s">
        <v>661</v>
      </c>
      <c r="G257" t="s">
        <v>662</v>
      </c>
      <c r="H257" t="s">
        <v>294</v>
      </c>
      <c r="I257" t="s">
        <v>663</v>
      </c>
      <c r="J257" s="49" t="s">
        <v>674</v>
      </c>
      <c r="K257" t="s">
        <v>673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50">
        <v>-90.575432231199997</v>
      </c>
      <c r="N257" s="50">
        <v>14.9362518097</v>
      </c>
      <c r="O257" t="s">
        <v>97</v>
      </c>
      <c r="P257" t="s">
        <v>98</v>
      </c>
      <c r="Q257" s="51">
        <v>15470.142818</v>
      </c>
      <c r="R257" s="63" t="e">
        <f>+VLOOKUP(C257,[1]!CENSO_2018[[Código2]:[Lugar de estudio - No declarado]],128,0)</f>
        <v>#REF!</v>
      </c>
      <c r="S257" s="63" t="e">
        <f>+VLOOKUP($C257,[1]!CENSO_2018[[Código2]:[Lugar de estudio - No declarado]],129,0)</f>
        <v>#REF!</v>
      </c>
      <c r="T257" s="63" t="e">
        <f>+VLOOKUP($C257,[1]!CENSO_2018[[Código2]:[Lugar de estudio - No declarado]],130,0)</f>
        <v>#REF!</v>
      </c>
    </row>
    <row r="258" spans="1:20" x14ac:dyDescent="0.3">
      <c r="A258" s="47" t="s">
        <v>6</v>
      </c>
      <c r="B258" s="48">
        <v>15</v>
      </c>
      <c r="C258" s="48">
        <v>1506</v>
      </c>
      <c r="D258" s="48" t="s">
        <v>675</v>
      </c>
      <c r="E258" s="48" t="s">
        <v>1</v>
      </c>
      <c r="F258" t="s">
        <v>661</v>
      </c>
      <c r="G258" t="s">
        <v>662</v>
      </c>
      <c r="H258" t="s">
        <v>294</v>
      </c>
      <c r="I258" t="s">
        <v>663</v>
      </c>
      <c r="J258" s="49" t="s">
        <v>676</v>
      </c>
      <c r="K258" t="s">
        <v>675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50">
        <v>-90.487303449300001</v>
      </c>
      <c r="N258" s="50">
        <v>14.953569464699999</v>
      </c>
      <c r="O258" t="s">
        <v>97</v>
      </c>
      <c r="P258" t="s">
        <v>98</v>
      </c>
      <c r="Q258" s="51">
        <v>11931.3116378</v>
      </c>
      <c r="R258" s="63" t="e">
        <f>+VLOOKUP(C258,[1]!CENSO_2018[[Código2]:[Lugar de estudio - No declarado]],128,0)</f>
        <v>#REF!</v>
      </c>
      <c r="S258" s="63" t="e">
        <f>+VLOOKUP($C258,[1]!CENSO_2018[[Código2]:[Lugar de estudio - No declarado]],129,0)</f>
        <v>#REF!</v>
      </c>
      <c r="T258" s="63" t="e">
        <f>+VLOOKUP($C258,[1]!CENSO_2018[[Código2]:[Lugar de estudio - No declarado]],130,0)</f>
        <v>#REF!</v>
      </c>
    </row>
    <row r="259" spans="1:20" x14ac:dyDescent="0.3">
      <c r="A259" s="47" t="s">
        <v>6</v>
      </c>
      <c r="B259" s="48">
        <v>15</v>
      </c>
      <c r="C259" s="48">
        <v>1507</v>
      </c>
      <c r="D259" s="48" t="s">
        <v>677</v>
      </c>
      <c r="E259" s="48" t="s">
        <v>1</v>
      </c>
      <c r="F259" t="s">
        <v>661</v>
      </c>
      <c r="G259" t="s">
        <v>662</v>
      </c>
      <c r="H259" t="s">
        <v>294</v>
      </c>
      <c r="I259" t="s">
        <v>663</v>
      </c>
      <c r="J259" s="49" t="s">
        <v>678</v>
      </c>
      <c r="K259" t="s">
        <v>677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50">
        <v>-90.194256072800002</v>
      </c>
      <c r="N259" s="50">
        <v>15.0655315574</v>
      </c>
      <c r="O259" t="s">
        <v>97</v>
      </c>
      <c r="P259" t="s">
        <v>98</v>
      </c>
      <c r="Q259" s="51">
        <v>22204.1371454</v>
      </c>
      <c r="R259" s="63" t="e">
        <f>+VLOOKUP(C259,[1]!CENSO_2018[[Código2]:[Lugar de estudio - No declarado]],128,0)</f>
        <v>#REF!</v>
      </c>
      <c r="S259" s="63" t="e">
        <f>+VLOOKUP($C259,[1]!CENSO_2018[[Código2]:[Lugar de estudio - No declarado]],129,0)</f>
        <v>#REF!</v>
      </c>
      <c r="T259" s="63" t="e">
        <f>+VLOOKUP($C259,[1]!CENSO_2018[[Código2]:[Lugar de estudio - No declarado]],130,0)</f>
        <v>#REF!</v>
      </c>
    </row>
    <row r="260" spans="1:20" x14ac:dyDescent="0.3">
      <c r="A260" s="47" t="s">
        <v>6</v>
      </c>
      <c r="B260" s="48">
        <v>15</v>
      </c>
      <c r="C260" s="48">
        <v>1508</v>
      </c>
      <c r="D260" s="48" t="s">
        <v>679</v>
      </c>
      <c r="E260" s="48" t="s">
        <v>1</v>
      </c>
      <c r="F260" t="s">
        <v>661</v>
      </c>
      <c r="G260" t="s">
        <v>662</v>
      </c>
      <c r="H260" t="s">
        <v>294</v>
      </c>
      <c r="I260" t="s">
        <v>663</v>
      </c>
      <c r="J260" s="49" t="s">
        <v>680</v>
      </c>
      <c r="K260" t="s">
        <v>679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50">
        <v>-90.038437972300002</v>
      </c>
      <c r="N260" s="50">
        <v>15.216138109199999</v>
      </c>
      <c r="O260" t="s">
        <v>97</v>
      </c>
      <c r="P260" t="s">
        <v>98</v>
      </c>
      <c r="Q260" s="51">
        <v>51789.139668299998</v>
      </c>
      <c r="R260" s="63" t="e">
        <f>+VLOOKUP(C260,[1]!CENSO_2018[[Código2]:[Lugar de estudio - No declarado]],128,0)</f>
        <v>#REF!</v>
      </c>
      <c r="S260" s="63" t="e">
        <f>+VLOOKUP($C260,[1]!CENSO_2018[[Código2]:[Lugar de estudio - No declarado]],129,0)</f>
        <v>#REF!</v>
      </c>
      <c r="T260" s="63" t="e">
        <f>+VLOOKUP($C260,[1]!CENSO_2018[[Código2]:[Lugar de estudio - No declarado]],130,0)</f>
        <v>#REF!</v>
      </c>
    </row>
    <row r="261" spans="1:20" x14ac:dyDescent="0.3">
      <c r="A261" s="47" t="s">
        <v>6</v>
      </c>
      <c r="B261" s="48">
        <v>16</v>
      </c>
      <c r="C261" s="48">
        <v>1601</v>
      </c>
      <c r="D261" s="48" t="s">
        <v>681</v>
      </c>
      <c r="E261" s="48" t="s">
        <v>0</v>
      </c>
      <c r="F261" t="s">
        <v>661</v>
      </c>
      <c r="G261" t="s">
        <v>662</v>
      </c>
      <c r="H261" t="s">
        <v>294</v>
      </c>
      <c r="I261" t="s">
        <v>682</v>
      </c>
      <c r="J261" s="49" t="s">
        <v>683</v>
      </c>
      <c r="K261" t="s">
        <v>681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50">
        <v>-90.540163277000005</v>
      </c>
      <c r="N261" s="50">
        <v>15.7106750857</v>
      </c>
      <c r="O261" t="s">
        <v>97</v>
      </c>
      <c r="P261" t="s">
        <v>98</v>
      </c>
      <c r="Q261" s="51">
        <v>226903.38930899999</v>
      </c>
      <c r="R261" s="63" t="e">
        <f>+VLOOKUP(C261,[1]!CENSO_2018[[Código2]:[Lugar de estudio - No declarado]],128,0)</f>
        <v>#REF!</v>
      </c>
      <c r="S261" s="63" t="e">
        <f>+VLOOKUP($C261,[1]!CENSO_2018[[Código2]:[Lugar de estudio - No declarado]],129,0)</f>
        <v>#REF!</v>
      </c>
      <c r="T261" s="63" t="e">
        <f>+VLOOKUP($C261,[1]!CENSO_2018[[Código2]:[Lugar de estudio - No declarado]],130,0)</f>
        <v>#REF!</v>
      </c>
    </row>
    <row r="262" spans="1:20" x14ac:dyDescent="0.3">
      <c r="A262" s="47" t="s">
        <v>6</v>
      </c>
      <c r="B262" s="48">
        <v>16</v>
      </c>
      <c r="C262" s="48">
        <v>1602</v>
      </c>
      <c r="D262" s="48" t="s">
        <v>684</v>
      </c>
      <c r="E262" s="48" t="s">
        <v>0</v>
      </c>
      <c r="F262" t="s">
        <v>661</v>
      </c>
      <c r="G262" t="s">
        <v>662</v>
      </c>
      <c r="H262" t="s">
        <v>294</v>
      </c>
      <c r="I262" t="s">
        <v>682</v>
      </c>
      <c r="J262" s="49" t="s">
        <v>685</v>
      </c>
      <c r="K262" t="s">
        <v>684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50">
        <v>-90.414022986999996</v>
      </c>
      <c r="N262" s="50">
        <v>15.3394800432</v>
      </c>
      <c r="O262" t="s">
        <v>97</v>
      </c>
      <c r="P262" t="s">
        <v>98</v>
      </c>
      <c r="Q262" s="51">
        <v>7811.7468400799999</v>
      </c>
      <c r="R262" s="63" t="e">
        <f>+VLOOKUP(C262,[1]!CENSO_2018[[Código2]:[Lugar de estudio - No declarado]],128,0)</f>
        <v>#REF!</v>
      </c>
      <c r="S262" s="63" t="e">
        <f>+VLOOKUP($C262,[1]!CENSO_2018[[Código2]:[Lugar de estudio - No declarado]],129,0)</f>
        <v>#REF!</v>
      </c>
      <c r="T262" s="63" t="e">
        <f>+VLOOKUP($C262,[1]!CENSO_2018[[Código2]:[Lugar de estudio - No declarado]],130,0)</f>
        <v>#REF!</v>
      </c>
    </row>
    <row r="263" spans="1:20" x14ac:dyDescent="0.3">
      <c r="A263" s="47" t="s">
        <v>6</v>
      </c>
      <c r="B263" s="48">
        <v>16</v>
      </c>
      <c r="C263" s="48">
        <v>1603</v>
      </c>
      <c r="D263" s="48" t="s">
        <v>686</v>
      </c>
      <c r="E263" s="48" t="s">
        <v>0</v>
      </c>
      <c r="F263" t="s">
        <v>661</v>
      </c>
      <c r="G263" t="s">
        <v>662</v>
      </c>
      <c r="H263" t="s">
        <v>294</v>
      </c>
      <c r="I263" t="s">
        <v>682</v>
      </c>
      <c r="J263" s="49" t="s">
        <v>687</v>
      </c>
      <c r="K263" t="s">
        <v>686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50">
        <v>-90.565138758000003</v>
      </c>
      <c r="N263" s="50">
        <v>15.3972636784</v>
      </c>
      <c r="O263" t="s">
        <v>97</v>
      </c>
      <c r="P263" t="s">
        <v>98</v>
      </c>
      <c r="Q263" s="51">
        <v>38468.921260299998</v>
      </c>
      <c r="R263" s="63" t="e">
        <f>+VLOOKUP(C263,[1]!CENSO_2018[[Código2]:[Lugar de estudio - No declarado]],128,0)</f>
        <v>#REF!</v>
      </c>
      <c r="S263" s="63" t="e">
        <f>+VLOOKUP($C263,[1]!CENSO_2018[[Código2]:[Lugar de estudio - No declarado]],129,0)</f>
        <v>#REF!</v>
      </c>
      <c r="T263" s="63" t="e">
        <f>+VLOOKUP($C263,[1]!CENSO_2018[[Código2]:[Lugar de estudio - No declarado]],130,0)</f>
        <v>#REF!</v>
      </c>
    </row>
    <row r="264" spans="1:20" x14ac:dyDescent="0.3">
      <c r="A264" s="47" t="s">
        <v>6</v>
      </c>
      <c r="B264" s="48">
        <v>16</v>
      </c>
      <c r="C264" s="48">
        <v>1604</v>
      </c>
      <c r="D264" s="48" t="s">
        <v>688</v>
      </c>
      <c r="E264" s="48" t="s">
        <v>0</v>
      </c>
      <c r="F264" t="s">
        <v>661</v>
      </c>
      <c r="G264" t="s">
        <v>662</v>
      </c>
      <c r="H264" t="s">
        <v>294</v>
      </c>
      <c r="I264" t="s">
        <v>682</v>
      </c>
      <c r="J264" s="49" t="s">
        <v>689</v>
      </c>
      <c r="K264" t="s">
        <v>688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50">
        <v>-90.337603636799997</v>
      </c>
      <c r="N264" s="50">
        <v>15.2980808311</v>
      </c>
      <c r="O264" t="s">
        <v>690</v>
      </c>
      <c r="P264" t="s">
        <v>691</v>
      </c>
      <c r="Q264" s="51">
        <v>11655.648248199999</v>
      </c>
      <c r="R264" s="63" t="e">
        <f>+VLOOKUP(C264,[1]!CENSO_2018[[Código2]:[Lugar de estudio - No declarado]],128,0)</f>
        <v>#REF!</v>
      </c>
      <c r="S264" s="63" t="e">
        <f>+VLOOKUP($C264,[1]!CENSO_2018[[Código2]:[Lugar de estudio - No declarado]],129,0)</f>
        <v>#REF!</v>
      </c>
      <c r="T264" s="63" t="e">
        <f>+VLOOKUP($C264,[1]!CENSO_2018[[Código2]:[Lugar de estudio - No declarado]],130,0)</f>
        <v>#REF!</v>
      </c>
    </row>
    <row r="265" spans="1:20" x14ac:dyDescent="0.3">
      <c r="A265" s="47" t="s">
        <v>6</v>
      </c>
      <c r="B265" s="48">
        <v>16</v>
      </c>
      <c r="C265" s="48">
        <v>1605</v>
      </c>
      <c r="D265" s="48" t="s">
        <v>692</v>
      </c>
      <c r="E265" s="48" t="s">
        <v>0</v>
      </c>
      <c r="F265" t="s">
        <v>661</v>
      </c>
      <c r="G265" t="s">
        <v>662</v>
      </c>
      <c r="H265" t="s">
        <v>294</v>
      </c>
      <c r="I265" t="s">
        <v>682</v>
      </c>
      <c r="J265" s="49" t="s">
        <v>693</v>
      </c>
      <c r="K265" t="s">
        <v>694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50">
        <v>-90.241696780400005</v>
      </c>
      <c r="N265" s="50">
        <v>15.3031676232</v>
      </c>
      <c r="O265" t="s">
        <v>690</v>
      </c>
      <c r="P265" t="s">
        <v>691</v>
      </c>
      <c r="Q265" s="51">
        <v>7000.0053513000003</v>
      </c>
      <c r="R265" s="63" t="e">
        <f>+VLOOKUP(C265,[1]!CENSO_2018[[Código2]:[Lugar de estudio - No declarado]],128,0)</f>
        <v>#REF!</v>
      </c>
      <c r="S265" s="63" t="e">
        <f>+VLOOKUP($C265,[1]!CENSO_2018[[Código2]:[Lugar de estudio - No declarado]],129,0)</f>
        <v>#REF!</v>
      </c>
      <c r="T265" s="63" t="e">
        <f>+VLOOKUP($C265,[1]!CENSO_2018[[Código2]:[Lugar de estudio - No declarado]],130,0)</f>
        <v>#REF!</v>
      </c>
    </row>
    <row r="266" spans="1:20" x14ac:dyDescent="0.3">
      <c r="A266" s="47" t="s">
        <v>6</v>
      </c>
      <c r="B266" s="48">
        <v>16</v>
      </c>
      <c r="C266" s="48">
        <v>1606</v>
      </c>
      <c r="D266" s="48" t="s">
        <v>695</v>
      </c>
      <c r="E266" s="48" t="s">
        <v>0</v>
      </c>
      <c r="F266" t="s">
        <v>661</v>
      </c>
      <c r="G266" t="s">
        <v>662</v>
      </c>
      <c r="H266" t="s">
        <v>294</v>
      </c>
      <c r="I266" t="s">
        <v>682</v>
      </c>
      <c r="J266" s="49" t="s">
        <v>696</v>
      </c>
      <c r="K266" t="s">
        <v>697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50">
        <v>-90.0809888844</v>
      </c>
      <c r="N266" s="50">
        <v>15.3026972155</v>
      </c>
      <c r="O266" t="s">
        <v>690</v>
      </c>
      <c r="P266" t="s">
        <v>691</v>
      </c>
      <c r="Q266" s="51">
        <v>21944.970806000001</v>
      </c>
      <c r="R266" s="63" t="e">
        <f>+VLOOKUP(C266,[1]!CENSO_2018[[Código2]:[Lugar de estudio - No declarado]],128,0)</f>
        <v>#REF!</v>
      </c>
      <c r="S266" s="63" t="e">
        <f>+VLOOKUP($C266,[1]!CENSO_2018[[Código2]:[Lugar de estudio - No declarado]],129,0)</f>
        <v>#REF!</v>
      </c>
      <c r="T266" s="63" t="e">
        <f>+VLOOKUP($C266,[1]!CENSO_2018[[Código2]:[Lugar de estudio - No declarado]],130,0)</f>
        <v>#REF!</v>
      </c>
    </row>
    <row r="267" spans="1:20" x14ac:dyDescent="0.3">
      <c r="A267" s="47" t="s">
        <v>6</v>
      </c>
      <c r="B267" s="48">
        <v>16</v>
      </c>
      <c r="C267" s="48">
        <v>1607</v>
      </c>
      <c r="D267" s="48" t="s">
        <v>698</v>
      </c>
      <c r="E267" s="48" t="s">
        <v>0</v>
      </c>
      <c r="F267" t="s">
        <v>661</v>
      </c>
      <c r="G267" t="s">
        <v>662</v>
      </c>
      <c r="H267" t="s">
        <v>294</v>
      </c>
      <c r="I267" t="s">
        <v>682</v>
      </c>
      <c r="J267" s="49" t="s">
        <v>699</v>
      </c>
      <c r="K267" t="s">
        <v>698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50">
        <v>-89.655695832099994</v>
      </c>
      <c r="N267" s="50">
        <v>15.309584167900001</v>
      </c>
      <c r="O267" t="s">
        <v>690</v>
      </c>
      <c r="P267" t="s">
        <v>691</v>
      </c>
      <c r="Q267" s="51">
        <v>73082.022089499995</v>
      </c>
      <c r="R267" s="63" t="e">
        <f>+VLOOKUP(C267,[1]!CENSO_2018[[Código2]:[Lugar de estudio - No declarado]],128,0)</f>
        <v>#REF!</v>
      </c>
      <c r="S267" s="63" t="e">
        <f>+VLOOKUP($C267,[1]!CENSO_2018[[Código2]:[Lugar de estudio - No declarado]],129,0)</f>
        <v>#REF!</v>
      </c>
      <c r="T267" s="63" t="e">
        <f>+VLOOKUP($C267,[1]!CENSO_2018[[Código2]:[Lugar de estudio - No declarado]],130,0)</f>
        <v>#REF!</v>
      </c>
    </row>
    <row r="268" spans="1:20" x14ac:dyDescent="0.3">
      <c r="A268" s="47" t="s">
        <v>6</v>
      </c>
      <c r="B268" s="48">
        <v>16</v>
      </c>
      <c r="C268" s="48">
        <v>1608</v>
      </c>
      <c r="D268" s="48" t="s">
        <v>700</v>
      </c>
      <c r="E268" s="48" t="s">
        <v>0</v>
      </c>
      <c r="F268" t="s">
        <v>661</v>
      </c>
      <c r="G268" t="s">
        <v>662</v>
      </c>
      <c r="H268" t="s">
        <v>294</v>
      </c>
      <c r="I268" t="s">
        <v>682</v>
      </c>
      <c r="J268" s="49" t="s">
        <v>701</v>
      </c>
      <c r="K268" t="s">
        <v>702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50">
        <v>-89.839368065200006</v>
      </c>
      <c r="N268" s="50">
        <v>15.418876663100001</v>
      </c>
      <c r="O268" t="s">
        <v>690</v>
      </c>
      <c r="P268" t="s">
        <v>691</v>
      </c>
      <c r="Q268" s="51">
        <v>70692.470374700002</v>
      </c>
      <c r="R268" s="63" t="e">
        <f>+VLOOKUP(C268,[1]!CENSO_2018[[Código2]:[Lugar de estudio - No declarado]],128,0)</f>
        <v>#REF!</v>
      </c>
      <c r="S268" s="63" t="e">
        <f>+VLOOKUP($C268,[1]!CENSO_2018[[Código2]:[Lugar de estudio - No declarado]],129,0)</f>
        <v>#REF!</v>
      </c>
      <c r="T268" s="63" t="e">
        <f>+VLOOKUP($C268,[1]!CENSO_2018[[Código2]:[Lugar de estudio - No declarado]],130,0)</f>
        <v>#REF!</v>
      </c>
    </row>
    <row r="269" spans="1:20" x14ac:dyDescent="0.3">
      <c r="A269" s="47" t="s">
        <v>6</v>
      </c>
      <c r="B269" s="48">
        <v>16</v>
      </c>
      <c r="C269" s="48">
        <v>1609</v>
      </c>
      <c r="D269" s="48" t="s">
        <v>703</v>
      </c>
      <c r="E269" s="48" t="s">
        <v>0</v>
      </c>
      <c r="F269" t="s">
        <v>661</v>
      </c>
      <c r="G269" t="s">
        <v>662</v>
      </c>
      <c r="H269" t="s">
        <v>294</v>
      </c>
      <c r="I269" t="s">
        <v>682</v>
      </c>
      <c r="J269" s="49" t="s">
        <v>704</v>
      </c>
      <c r="K269" t="s">
        <v>703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50">
        <v>-90.152039575700002</v>
      </c>
      <c r="N269" s="50">
        <v>15.578898861300001</v>
      </c>
      <c r="O269" t="s">
        <v>97</v>
      </c>
      <c r="P269" t="s">
        <v>98</v>
      </c>
      <c r="Q269" s="51">
        <v>131648.88295200001</v>
      </c>
      <c r="R269" s="63" t="e">
        <f>+VLOOKUP(C269,[1]!CENSO_2018[[Código2]:[Lugar de estudio - No declarado]],128,0)</f>
        <v>#REF!</v>
      </c>
      <c r="S269" s="63" t="e">
        <f>+VLOOKUP($C269,[1]!CENSO_2018[[Código2]:[Lugar de estudio - No declarado]],129,0)</f>
        <v>#REF!</v>
      </c>
      <c r="T269" s="63" t="e">
        <f>+VLOOKUP($C269,[1]!CENSO_2018[[Código2]:[Lugar de estudio - No declarado]],130,0)</f>
        <v>#REF!</v>
      </c>
    </row>
    <row r="270" spans="1:20" x14ac:dyDescent="0.3">
      <c r="A270" s="47" t="s">
        <v>6</v>
      </c>
      <c r="B270" s="48">
        <v>16</v>
      </c>
      <c r="C270" s="48">
        <v>1610</v>
      </c>
      <c r="D270" s="48" t="s">
        <v>705</v>
      </c>
      <c r="E270" s="48" t="s">
        <v>0</v>
      </c>
      <c r="F270" t="s">
        <v>661</v>
      </c>
      <c r="G270" t="s">
        <v>662</v>
      </c>
      <c r="H270" t="s">
        <v>294</v>
      </c>
      <c r="I270" t="s">
        <v>682</v>
      </c>
      <c r="J270" s="49" t="s">
        <v>706</v>
      </c>
      <c r="K270" t="s">
        <v>705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50">
        <v>-90.236552233200001</v>
      </c>
      <c r="N270" s="50">
        <v>15.389825604</v>
      </c>
      <c r="O270" t="s">
        <v>97</v>
      </c>
      <c r="P270" t="s">
        <v>98</v>
      </c>
      <c r="Q270" s="51">
        <v>18719.911278799998</v>
      </c>
      <c r="R270" s="63" t="e">
        <f>+VLOOKUP(C270,[1]!CENSO_2018[[Código2]:[Lugar de estudio - No declarado]],128,0)</f>
        <v>#REF!</v>
      </c>
      <c r="S270" s="63" t="e">
        <f>+VLOOKUP($C270,[1]!CENSO_2018[[Código2]:[Lugar de estudio - No declarado]],129,0)</f>
        <v>#REF!</v>
      </c>
      <c r="T270" s="63" t="e">
        <f>+VLOOKUP($C270,[1]!CENSO_2018[[Código2]:[Lugar de estudio - No declarado]],130,0)</f>
        <v>#REF!</v>
      </c>
    </row>
    <row r="271" spans="1:20" x14ac:dyDescent="0.3">
      <c r="A271" s="47" t="s">
        <v>6</v>
      </c>
      <c r="B271" s="48">
        <v>16</v>
      </c>
      <c r="C271" s="48">
        <v>1611</v>
      </c>
      <c r="D271" s="48" t="s">
        <v>707</v>
      </c>
      <c r="E271" s="48" t="s">
        <v>0</v>
      </c>
      <c r="F271" t="s">
        <v>661</v>
      </c>
      <c r="G271" t="s">
        <v>662</v>
      </c>
      <c r="H271" t="s">
        <v>294</v>
      </c>
      <c r="I271" t="s">
        <v>682</v>
      </c>
      <c r="J271" s="49" t="s">
        <v>708</v>
      </c>
      <c r="K271" t="s">
        <v>707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50">
        <v>-89.990137220999998</v>
      </c>
      <c r="N271" s="50">
        <v>15.566984956400001</v>
      </c>
      <c r="O271" t="s">
        <v>97</v>
      </c>
      <c r="P271" t="s">
        <v>98</v>
      </c>
      <c r="Q271" s="51">
        <v>23660.079402200001</v>
      </c>
      <c r="R271" s="63" t="e">
        <f>+VLOOKUP(C271,[1]!CENSO_2018[[Código2]:[Lugar de estudio - No declarado]],128,0)</f>
        <v>#REF!</v>
      </c>
      <c r="S271" s="63" t="e">
        <f>+VLOOKUP($C271,[1]!CENSO_2018[[Código2]:[Lugar de estudio - No declarado]],129,0)</f>
        <v>#REF!</v>
      </c>
      <c r="T271" s="63" t="e">
        <f>+VLOOKUP($C271,[1]!CENSO_2018[[Código2]:[Lugar de estudio - No declarado]],130,0)</f>
        <v>#REF!</v>
      </c>
    </row>
    <row r="272" spans="1:20" x14ac:dyDescent="0.3">
      <c r="A272" s="47" t="s">
        <v>6</v>
      </c>
      <c r="B272" s="48">
        <v>16</v>
      </c>
      <c r="C272" s="48">
        <v>1612</v>
      </c>
      <c r="D272" s="48" t="s">
        <v>709</v>
      </c>
      <c r="E272" s="48" t="s">
        <v>0</v>
      </c>
      <c r="F272" t="s">
        <v>661</v>
      </c>
      <c r="G272" t="s">
        <v>662</v>
      </c>
      <c r="H272" t="s">
        <v>294</v>
      </c>
      <c r="I272" t="s">
        <v>682</v>
      </c>
      <c r="J272" s="49" t="s">
        <v>710</v>
      </c>
      <c r="K272" t="s">
        <v>709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50">
        <v>-89.846545381799999</v>
      </c>
      <c r="N272" s="50">
        <v>15.6110078547</v>
      </c>
      <c r="O272" t="s">
        <v>97</v>
      </c>
      <c r="P272" t="s">
        <v>98</v>
      </c>
      <c r="Q272" s="51">
        <v>76213.253482200002</v>
      </c>
      <c r="R272" s="63" t="e">
        <f>+VLOOKUP(C272,[1]!CENSO_2018[[Código2]:[Lugar de estudio - No declarado]],128,0)</f>
        <v>#REF!</v>
      </c>
      <c r="S272" s="63" t="e">
        <f>+VLOOKUP($C272,[1]!CENSO_2018[[Código2]:[Lugar de estudio - No declarado]],129,0)</f>
        <v>#REF!</v>
      </c>
      <c r="T272" s="63" t="e">
        <f>+VLOOKUP($C272,[1]!CENSO_2018[[Código2]:[Lugar de estudio - No declarado]],130,0)</f>
        <v>#REF!</v>
      </c>
    </row>
    <row r="273" spans="1:20" x14ac:dyDescent="0.3">
      <c r="A273" s="47" t="s">
        <v>6</v>
      </c>
      <c r="B273" s="48">
        <v>16</v>
      </c>
      <c r="C273" s="48">
        <v>1613</v>
      </c>
      <c r="D273" s="48" t="s">
        <v>711</v>
      </c>
      <c r="E273" s="48" t="s">
        <v>0</v>
      </c>
      <c r="F273" t="s">
        <v>661</v>
      </c>
      <c r="G273" t="s">
        <v>662</v>
      </c>
      <c r="H273" t="s">
        <v>294</v>
      </c>
      <c r="I273" t="s">
        <v>682</v>
      </c>
      <c r="J273" s="49" t="s">
        <v>712</v>
      </c>
      <c r="K273" t="s">
        <v>711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50">
        <v>-90.367867791500004</v>
      </c>
      <c r="N273" s="50">
        <v>15.914372374599999</v>
      </c>
      <c r="O273" t="s">
        <v>97</v>
      </c>
      <c r="P273" t="s">
        <v>98</v>
      </c>
      <c r="Q273" s="51">
        <v>109589.233203</v>
      </c>
      <c r="R273" s="63" t="e">
        <f>+VLOOKUP(C273,[1]!CENSO_2018[[Código2]:[Lugar de estudio - No declarado]],128,0)</f>
        <v>#REF!</v>
      </c>
      <c r="S273" s="63" t="e">
        <f>+VLOOKUP($C273,[1]!CENSO_2018[[Código2]:[Lugar de estudio - No declarado]],129,0)</f>
        <v>#REF!</v>
      </c>
      <c r="T273" s="63" t="e">
        <f>+VLOOKUP($C273,[1]!CENSO_2018[[Código2]:[Lugar de estudio - No declarado]],130,0)</f>
        <v>#REF!</v>
      </c>
    </row>
    <row r="274" spans="1:20" x14ac:dyDescent="0.3">
      <c r="A274" s="47" t="s">
        <v>6</v>
      </c>
      <c r="B274" s="48">
        <v>16</v>
      </c>
      <c r="C274" s="48">
        <v>1614</v>
      </c>
      <c r="D274" s="48" t="s">
        <v>713</v>
      </c>
      <c r="E274" s="48" t="s">
        <v>0</v>
      </c>
      <c r="F274" t="s">
        <v>661</v>
      </c>
      <c r="G274" t="s">
        <v>662</v>
      </c>
      <c r="H274" t="s">
        <v>294</v>
      </c>
      <c r="I274" t="s">
        <v>682</v>
      </c>
      <c r="J274" s="49" t="s">
        <v>714</v>
      </c>
      <c r="K274" t="s">
        <v>713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50">
        <v>-89.5763077939</v>
      </c>
      <c r="N274" s="50">
        <v>15.732918937299999</v>
      </c>
      <c r="O274" t="s">
        <v>715</v>
      </c>
      <c r="P274" t="s">
        <v>716</v>
      </c>
      <c r="Q274" s="51">
        <v>46065.817304900003</v>
      </c>
      <c r="R274" s="63" t="e">
        <f>+VLOOKUP(C274,[1]!CENSO_2018[[Código2]:[Lugar de estudio - No declarado]],128,0)</f>
        <v>#REF!</v>
      </c>
      <c r="S274" s="63" t="e">
        <f>+VLOOKUP($C274,[1]!CENSO_2018[[Código2]:[Lugar de estudio - No declarado]],129,0)</f>
        <v>#REF!</v>
      </c>
      <c r="T274" s="63" t="e">
        <f>+VLOOKUP($C274,[1]!CENSO_2018[[Código2]:[Lugar de estudio - No declarado]],130,0)</f>
        <v>#REF!</v>
      </c>
    </row>
    <row r="275" spans="1:20" x14ac:dyDescent="0.3">
      <c r="A275" s="47" t="s">
        <v>6</v>
      </c>
      <c r="B275" s="48">
        <v>16</v>
      </c>
      <c r="C275" s="48">
        <v>1615</v>
      </c>
      <c r="D275" s="48" t="s">
        <v>717</v>
      </c>
      <c r="E275" s="48" t="s">
        <v>0</v>
      </c>
      <c r="F275" t="s">
        <v>661</v>
      </c>
      <c r="G275" t="s">
        <v>662</v>
      </c>
      <c r="H275" t="s">
        <v>294</v>
      </c>
      <c r="I275" t="s">
        <v>682</v>
      </c>
      <c r="J275" s="49" t="s">
        <v>718</v>
      </c>
      <c r="K275" t="s">
        <v>719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50">
        <v>-89.762156653399998</v>
      </c>
      <c r="N275" s="50">
        <v>15.822896739600001</v>
      </c>
      <c r="O275" t="s">
        <v>715</v>
      </c>
      <c r="P275" t="s">
        <v>716</v>
      </c>
      <c r="Q275" s="51">
        <v>121366.28264799999</v>
      </c>
      <c r="R275" s="63" t="e">
        <f>+VLOOKUP(C275,[1]!CENSO_2018[[Código2]:[Lugar de estudio - No declarado]],128,0)</f>
        <v>#REF!</v>
      </c>
      <c r="S275" s="63" t="e">
        <f>+VLOOKUP($C275,[1]!CENSO_2018[[Código2]:[Lugar de estudio - No declarado]],129,0)</f>
        <v>#REF!</v>
      </c>
      <c r="T275" s="63" t="e">
        <f>+VLOOKUP($C275,[1]!CENSO_2018[[Código2]:[Lugar de estudio - No declarado]],130,0)</f>
        <v>#REF!</v>
      </c>
    </row>
    <row r="276" spans="1:20" x14ac:dyDescent="0.3">
      <c r="A276" s="47" t="s">
        <v>6</v>
      </c>
      <c r="B276" s="48">
        <v>16</v>
      </c>
      <c r="C276" s="48">
        <v>1616</v>
      </c>
      <c r="D276" s="48" t="s">
        <v>720</v>
      </c>
      <c r="E276" s="48" t="s">
        <v>0</v>
      </c>
      <c r="F276" t="s">
        <v>661</v>
      </c>
      <c r="G276" t="s">
        <v>662</v>
      </c>
      <c r="H276" t="s">
        <v>294</v>
      </c>
      <c r="I276" t="s">
        <v>682</v>
      </c>
      <c r="J276" s="49" t="s">
        <v>721</v>
      </c>
      <c r="K276" t="s">
        <v>722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50">
        <v>-89.833982185899998</v>
      </c>
      <c r="N276" s="50">
        <v>15.2545490801</v>
      </c>
      <c r="O276" t="s">
        <v>690</v>
      </c>
      <c r="P276" t="s">
        <v>691</v>
      </c>
      <c r="Q276" s="51">
        <v>19771.3382924</v>
      </c>
      <c r="R276" s="63" t="e">
        <f>+VLOOKUP(C276,[1]!CENSO_2018[[Código2]:[Lugar de estudio - No declarado]],128,0)</f>
        <v>#REF!</v>
      </c>
      <c r="S276" s="63" t="e">
        <f>+VLOOKUP($C276,[1]!CENSO_2018[[Código2]:[Lugar de estudio - No declarado]],129,0)</f>
        <v>#REF!</v>
      </c>
      <c r="T276" s="63" t="e">
        <f>+VLOOKUP($C276,[1]!CENSO_2018[[Código2]:[Lugar de estudio - No declarado]],130,0)</f>
        <v>#REF!</v>
      </c>
    </row>
    <row r="277" spans="1:20" x14ac:dyDescent="0.3">
      <c r="A277" s="47" t="s">
        <v>6</v>
      </c>
      <c r="B277" s="48">
        <v>16</v>
      </c>
      <c r="C277" s="48">
        <v>1617</v>
      </c>
      <c r="D277" s="48" t="s">
        <v>723</v>
      </c>
      <c r="E277" s="48" t="s">
        <v>0</v>
      </c>
      <c r="F277" t="s">
        <v>661</v>
      </c>
      <c r="G277" t="s">
        <v>662</v>
      </c>
      <c r="H277" t="s">
        <v>294</v>
      </c>
      <c r="I277" t="s">
        <v>682</v>
      </c>
      <c r="J277" s="49" t="s">
        <v>724</v>
      </c>
      <c r="K277" t="s">
        <v>725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50">
        <v>-90.080920376099996</v>
      </c>
      <c r="N277" s="50">
        <v>15.892315911100001</v>
      </c>
      <c r="O277" t="s">
        <v>97</v>
      </c>
      <c r="P277" t="s">
        <v>98</v>
      </c>
      <c r="Q277" s="51">
        <v>56877.1150843</v>
      </c>
      <c r="R277" s="63" t="e">
        <f>+VLOOKUP(C277,[1]!CENSO_2018[[Código2]:[Lugar de estudio - No declarado]],128,0)</f>
        <v>#REF!</v>
      </c>
      <c r="S277" s="63" t="e">
        <f>+VLOOKUP($C277,[1]!CENSO_2018[[Código2]:[Lugar de estudio - No declarado]],129,0)</f>
        <v>#REF!</v>
      </c>
      <c r="T277" s="63" t="e">
        <f>+VLOOKUP($C277,[1]!CENSO_2018[[Código2]:[Lugar de estudio - No declarado]],130,0)</f>
        <v>#REF!</v>
      </c>
    </row>
    <row r="278" spans="1:20" x14ac:dyDescent="0.3">
      <c r="A278" s="47" t="s">
        <v>6</v>
      </c>
      <c r="B278" s="48">
        <v>17</v>
      </c>
      <c r="C278" s="48">
        <v>1701</v>
      </c>
      <c r="D278" s="48" t="s">
        <v>726</v>
      </c>
      <c r="E278" s="48" t="s">
        <v>11</v>
      </c>
      <c r="F278" t="s">
        <v>727</v>
      </c>
      <c r="G278" t="s">
        <v>728</v>
      </c>
      <c r="H278" t="s">
        <v>294</v>
      </c>
      <c r="I278" t="s">
        <v>729</v>
      </c>
      <c r="J278" s="49" t="s">
        <v>730</v>
      </c>
      <c r="K278" t="s">
        <v>726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50">
        <v>-89.534690827800006</v>
      </c>
      <c r="N278" s="50">
        <v>17.369766399900001</v>
      </c>
      <c r="O278" t="s">
        <v>731</v>
      </c>
      <c r="P278" t="s">
        <v>732</v>
      </c>
      <c r="Q278" s="51">
        <v>387591.13697300002</v>
      </c>
      <c r="R278" s="63" t="e">
        <f>+VLOOKUP(C278,[1]!CENSO_2018[[Código2]:[Lugar de estudio - No declarado]],128,0)</f>
        <v>#REF!</v>
      </c>
      <c r="S278" s="63" t="e">
        <f>+VLOOKUP($C278,[1]!CENSO_2018[[Código2]:[Lugar de estudio - No declarado]],129,0)</f>
        <v>#REF!</v>
      </c>
      <c r="T278" s="63" t="e">
        <f>+VLOOKUP($C278,[1]!CENSO_2018[[Código2]:[Lugar de estudio - No declarado]],130,0)</f>
        <v>#REF!</v>
      </c>
    </row>
    <row r="279" spans="1:20" x14ac:dyDescent="0.3">
      <c r="A279" s="47" t="s">
        <v>6</v>
      </c>
      <c r="B279" s="48">
        <v>17</v>
      </c>
      <c r="C279" s="48">
        <v>1702</v>
      </c>
      <c r="D279" s="48" t="s">
        <v>246</v>
      </c>
      <c r="E279" s="48" t="s">
        <v>11</v>
      </c>
      <c r="F279" t="s">
        <v>727</v>
      </c>
      <c r="G279" t="s">
        <v>728</v>
      </c>
      <c r="H279" t="s">
        <v>294</v>
      </c>
      <c r="I279" t="s">
        <v>729</v>
      </c>
      <c r="J279" s="49" t="s">
        <v>247</v>
      </c>
      <c r="K279" t="s">
        <v>246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50">
        <v>-89.809727266300001</v>
      </c>
      <c r="N279" s="50">
        <v>17.4042588087</v>
      </c>
      <c r="O279" t="s">
        <v>731</v>
      </c>
      <c r="P279" t="s">
        <v>732</v>
      </c>
      <c r="Q279" s="51">
        <v>209094.51977099999</v>
      </c>
      <c r="R279" s="63" t="e">
        <f>+VLOOKUP(C279,[1]!CENSO_2018[[Código2]:[Lugar de estudio - No declarado]],128,0)</f>
        <v>#REF!</v>
      </c>
      <c r="S279" s="63" t="e">
        <f>+VLOOKUP($C279,[1]!CENSO_2018[[Código2]:[Lugar de estudio - No declarado]],129,0)</f>
        <v>#REF!</v>
      </c>
      <c r="T279" s="63" t="e">
        <f>+VLOOKUP($C279,[1]!CENSO_2018[[Código2]:[Lugar de estudio - No declarado]],130,0)</f>
        <v>#REF!</v>
      </c>
    </row>
    <row r="280" spans="1:20" x14ac:dyDescent="0.3">
      <c r="A280" s="47" t="s">
        <v>6</v>
      </c>
      <c r="B280" s="48">
        <v>17</v>
      </c>
      <c r="C280" s="48">
        <v>1703</v>
      </c>
      <c r="D280" s="48" t="s">
        <v>733</v>
      </c>
      <c r="E280" s="48" t="s">
        <v>11</v>
      </c>
      <c r="F280" t="s">
        <v>727</v>
      </c>
      <c r="G280" t="s">
        <v>728</v>
      </c>
      <c r="H280" t="s">
        <v>294</v>
      </c>
      <c r="I280" t="s">
        <v>729</v>
      </c>
      <c r="J280" s="49" t="s">
        <v>734</v>
      </c>
      <c r="K280" t="s">
        <v>733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50">
        <v>-90.071963769999996</v>
      </c>
      <c r="N280" s="50">
        <v>16.9309111044</v>
      </c>
      <c r="O280" t="s">
        <v>731</v>
      </c>
      <c r="P280" t="s">
        <v>732</v>
      </c>
      <c r="Q280" s="51">
        <v>54600.597525800003</v>
      </c>
      <c r="R280" s="63" t="e">
        <f>+VLOOKUP(C280,[1]!CENSO_2018[[Código2]:[Lugar de estudio - No declarado]],128,0)</f>
        <v>#REF!</v>
      </c>
      <c r="S280" s="63" t="e">
        <f>+VLOOKUP($C280,[1]!CENSO_2018[[Código2]:[Lugar de estudio - No declarado]],129,0)</f>
        <v>#REF!</v>
      </c>
      <c r="T280" s="63" t="e">
        <f>+VLOOKUP($C280,[1]!CENSO_2018[[Código2]:[Lugar de estudio - No declarado]],130,0)</f>
        <v>#REF!</v>
      </c>
    </row>
    <row r="281" spans="1:20" x14ac:dyDescent="0.3">
      <c r="A281" s="47" t="s">
        <v>6</v>
      </c>
      <c r="B281" s="48">
        <v>17</v>
      </c>
      <c r="C281" s="48">
        <v>1704</v>
      </c>
      <c r="D281" s="48" t="s">
        <v>735</v>
      </c>
      <c r="E281" s="48" t="s">
        <v>11</v>
      </c>
      <c r="F281" t="s">
        <v>727</v>
      </c>
      <c r="G281" t="s">
        <v>728</v>
      </c>
      <c r="H281" t="s">
        <v>294</v>
      </c>
      <c r="I281" t="s">
        <v>729</v>
      </c>
      <c r="J281" s="49" t="s">
        <v>736</v>
      </c>
      <c r="K281" t="s">
        <v>735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50">
        <v>-90.404789543999996</v>
      </c>
      <c r="N281" s="50">
        <v>17.489727717000001</v>
      </c>
      <c r="O281" t="s">
        <v>731</v>
      </c>
      <c r="P281" t="s">
        <v>732</v>
      </c>
      <c r="Q281" s="51">
        <v>805056.98162600002</v>
      </c>
      <c r="R281" s="63" t="e">
        <f>+VLOOKUP(C281,[1]!CENSO_2018[[Código2]:[Lugar de estudio - No declarado]],128,0)</f>
        <v>#REF!</v>
      </c>
      <c r="S281" s="63" t="e">
        <f>+VLOOKUP($C281,[1]!CENSO_2018[[Código2]:[Lugar de estudio - No declarado]],129,0)</f>
        <v>#REF!</v>
      </c>
      <c r="T281" s="63" t="e">
        <f>+VLOOKUP($C281,[1]!CENSO_2018[[Código2]:[Lugar de estudio - No declarado]],130,0)</f>
        <v>#REF!</v>
      </c>
    </row>
    <row r="282" spans="1:20" x14ac:dyDescent="0.3">
      <c r="A282" s="47" t="s">
        <v>6</v>
      </c>
      <c r="B282" s="48">
        <v>17</v>
      </c>
      <c r="C282" s="48">
        <v>1705</v>
      </c>
      <c r="D282" s="48" t="s">
        <v>564</v>
      </c>
      <c r="E282" s="48" t="s">
        <v>11</v>
      </c>
      <c r="F282" t="s">
        <v>727</v>
      </c>
      <c r="G282" t="s">
        <v>728</v>
      </c>
      <c r="H282" t="s">
        <v>294</v>
      </c>
      <c r="I282" t="s">
        <v>729</v>
      </c>
      <c r="J282" s="49" t="s">
        <v>565</v>
      </c>
      <c r="K282" t="s">
        <v>564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50">
        <v>-90.642764341299994</v>
      </c>
      <c r="N282" s="50">
        <v>17.029934809299998</v>
      </c>
      <c r="O282" t="s">
        <v>97</v>
      </c>
      <c r="P282" t="s">
        <v>98</v>
      </c>
      <c r="Q282" s="51">
        <v>498544.54245499999</v>
      </c>
      <c r="R282" s="63" t="e">
        <f>+VLOOKUP(C282,[1]!CENSO_2018[[Código2]:[Lugar de estudio - No declarado]],128,0)</f>
        <v>#REF!</v>
      </c>
      <c r="S282" s="63" t="e">
        <f>+VLOOKUP($C282,[1]!CENSO_2018[[Código2]:[Lugar de estudio - No declarado]],129,0)</f>
        <v>#REF!</v>
      </c>
      <c r="T282" s="63" t="e">
        <f>+VLOOKUP($C282,[1]!CENSO_2018[[Código2]:[Lugar de estudio - No declarado]],130,0)</f>
        <v>#REF!</v>
      </c>
    </row>
    <row r="283" spans="1:20" x14ac:dyDescent="0.3">
      <c r="A283" s="47" t="s">
        <v>6</v>
      </c>
      <c r="B283" s="48">
        <v>17</v>
      </c>
      <c r="C283" s="48">
        <v>1706</v>
      </c>
      <c r="D283" s="48" t="s">
        <v>737</v>
      </c>
      <c r="E283" s="48" t="s">
        <v>11</v>
      </c>
      <c r="F283" t="s">
        <v>727</v>
      </c>
      <c r="G283" t="s">
        <v>728</v>
      </c>
      <c r="H283" t="s">
        <v>294</v>
      </c>
      <c r="I283" t="s">
        <v>729</v>
      </c>
      <c r="J283" s="49" t="s">
        <v>738</v>
      </c>
      <c r="K283" t="s">
        <v>737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50">
        <v>-89.978122806499996</v>
      </c>
      <c r="N283" s="50">
        <v>16.647381500600002</v>
      </c>
      <c r="O283" t="s">
        <v>731</v>
      </c>
      <c r="P283" t="s">
        <v>732</v>
      </c>
      <c r="Q283" s="51">
        <v>157986.028311</v>
      </c>
      <c r="R283" s="63" t="e">
        <f>+VLOOKUP(C283,[1]!CENSO_2018[[Código2]:[Lugar de estudio - No declarado]],128,0)</f>
        <v>#REF!</v>
      </c>
      <c r="S283" s="63" t="e">
        <f>+VLOOKUP($C283,[1]!CENSO_2018[[Código2]:[Lugar de estudio - No declarado]],129,0)</f>
        <v>#REF!</v>
      </c>
      <c r="T283" s="63" t="e">
        <f>+VLOOKUP($C283,[1]!CENSO_2018[[Código2]:[Lugar de estudio - No declarado]],130,0)</f>
        <v>#REF!</v>
      </c>
    </row>
    <row r="284" spans="1:20" x14ac:dyDescent="0.3">
      <c r="A284" s="47" t="s">
        <v>6</v>
      </c>
      <c r="B284" s="48">
        <v>17</v>
      </c>
      <c r="C284" s="48">
        <v>1707</v>
      </c>
      <c r="D284" s="48" t="s">
        <v>739</v>
      </c>
      <c r="E284" s="48" t="s">
        <v>11</v>
      </c>
      <c r="F284" t="s">
        <v>727</v>
      </c>
      <c r="G284" t="s">
        <v>728</v>
      </c>
      <c r="H284" t="s">
        <v>294</v>
      </c>
      <c r="I284" t="s">
        <v>729</v>
      </c>
      <c r="J284" s="49" t="s">
        <v>740</v>
      </c>
      <c r="K284" t="s">
        <v>739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50">
        <v>-89.576910178000006</v>
      </c>
      <c r="N284" s="50">
        <v>16.8247198776</v>
      </c>
      <c r="O284" t="s">
        <v>731</v>
      </c>
      <c r="P284" t="s">
        <v>732</v>
      </c>
      <c r="Q284" s="51">
        <v>148864.84954600001</v>
      </c>
      <c r="R284" s="63" t="e">
        <f>+VLOOKUP(C284,[1]!CENSO_2018[[Código2]:[Lugar de estudio - No declarado]],128,0)</f>
        <v>#REF!</v>
      </c>
      <c r="S284" s="63" t="e">
        <f>+VLOOKUP($C284,[1]!CENSO_2018[[Código2]:[Lugar de estudio - No declarado]],129,0)</f>
        <v>#REF!</v>
      </c>
      <c r="T284" s="63" t="e">
        <f>+VLOOKUP($C284,[1]!CENSO_2018[[Código2]:[Lugar de estudio - No declarado]],130,0)</f>
        <v>#REF!</v>
      </c>
    </row>
    <row r="285" spans="1:20" x14ac:dyDescent="0.3">
      <c r="A285" s="47" t="s">
        <v>6</v>
      </c>
      <c r="B285" s="48">
        <v>17</v>
      </c>
      <c r="C285" s="48">
        <v>1708</v>
      </c>
      <c r="D285" s="48" t="s">
        <v>741</v>
      </c>
      <c r="E285" s="48" t="s">
        <v>11</v>
      </c>
      <c r="F285" t="s">
        <v>727</v>
      </c>
      <c r="G285" t="s">
        <v>728</v>
      </c>
      <c r="H285" t="s">
        <v>294</v>
      </c>
      <c r="I285" t="s">
        <v>729</v>
      </c>
      <c r="J285" s="49" t="s">
        <v>742</v>
      </c>
      <c r="K285" t="s">
        <v>741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50">
        <v>-89.359935833099996</v>
      </c>
      <c r="N285" s="50">
        <v>16.579816938499999</v>
      </c>
      <c r="O285" t="s">
        <v>743</v>
      </c>
      <c r="P285" t="s">
        <v>744</v>
      </c>
      <c r="Q285" s="51">
        <v>166283.88918900001</v>
      </c>
      <c r="R285" s="63" t="e">
        <f>+VLOOKUP(C285,[1]!CENSO_2018[[Código2]:[Lugar de estudio - No declarado]],128,0)</f>
        <v>#REF!</v>
      </c>
      <c r="S285" s="63" t="e">
        <f>+VLOOKUP($C285,[1]!CENSO_2018[[Código2]:[Lugar de estudio - No declarado]],129,0)</f>
        <v>#REF!</v>
      </c>
      <c r="T285" s="63" t="e">
        <f>+VLOOKUP($C285,[1]!CENSO_2018[[Código2]:[Lugar de estudio - No declarado]],130,0)</f>
        <v>#REF!</v>
      </c>
    </row>
    <row r="286" spans="1:20" x14ac:dyDescent="0.3">
      <c r="A286" s="47" t="s">
        <v>6</v>
      </c>
      <c r="B286" s="48">
        <v>17</v>
      </c>
      <c r="C286" s="48">
        <v>1709</v>
      </c>
      <c r="D286" s="48" t="s">
        <v>745</v>
      </c>
      <c r="E286" s="48" t="s">
        <v>11</v>
      </c>
      <c r="F286" t="s">
        <v>727</v>
      </c>
      <c r="G286" t="s">
        <v>728</v>
      </c>
      <c r="H286" t="s">
        <v>294</v>
      </c>
      <c r="I286" t="s">
        <v>729</v>
      </c>
      <c r="J286" s="49" t="s">
        <v>746</v>
      </c>
      <c r="K286" t="s">
        <v>745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50">
        <v>-89.650778795500003</v>
      </c>
      <c r="N286" s="50">
        <v>16.121029162199999</v>
      </c>
      <c r="O286" t="s">
        <v>743</v>
      </c>
      <c r="P286" t="s">
        <v>744</v>
      </c>
      <c r="Q286" s="51">
        <v>309513.55115199997</v>
      </c>
      <c r="R286" s="63" t="e">
        <f>+VLOOKUP(C286,[1]!CENSO_2018[[Código2]:[Lugar de estudio - No declarado]],128,0)</f>
        <v>#REF!</v>
      </c>
      <c r="S286" s="63" t="e">
        <f>+VLOOKUP($C286,[1]!CENSO_2018[[Código2]:[Lugar de estudio - No declarado]],129,0)</f>
        <v>#REF!</v>
      </c>
      <c r="T286" s="63" t="e">
        <f>+VLOOKUP($C286,[1]!CENSO_2018[[Código2]:[Lugar de estudio - No declarado]],130,0)</f>
        <v>#REF!</v>
      </c>
    </row>
    <row r="287" spans="1:20" x14ac:dyDescent="0.3">
      <c r="A287" s="47" t="s">
        <v>6</v>
      </c>
      <c r="B287" s="48">
        <v>17</v>
      </c>
      <c r="C287" s="48">
        <v>1710</v>
      </c>
      <c r="D287" s="48" t="s">
        <v>747</v>
      </c>
      <c r="E287" s="48" t="s">
        <v>11</v>
      </c>
      <c r="F287" t="s">
        <v>727</v>
      </c>
      <c r="G287" t="s">
        <v>728</v>
      </c>
      <c r="H287" t="s">
        <v>294</v>
      </c>
      <c r="I287" t="s">
        <v>729</v>
      </c>
      <c r="J287" s="49" t="s">
        <v>748</v>
      </c>
      <c r="K287" t="s">
        <v>747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50">
        <v>-90.222067300700004</v>
      </c>
      <c r="N287" s="50">
        <v>16.3055472984</v>
      </c>
      <c r="O287" t="s">
        <v>97</v>
      </c>
      <c r="P287" t="s">
        <v>98</v>
      </c>
      <c r="Q287" s="51">
        <v>267141.00956400001</v>
      </c>
      <c r="R287" s="63" t="e">
        <f>+VLOOKUP(C287,[1]!CENSO_2018[[Código2]:[Lugar de estudio - No declarado]],128,0)</f>
        <v>#REF!</v>
      </c>
      <c r="S287" s="63" t="e">
        <f>+VLOOKUP($C287,[1]!CENSO_2018[[Código2]:[Lugar de estudio - No declarado]],129,0)</f>
        <v>#REF!</v>
      </c>
      <c r="T287" s="63" t="e">
        <f>+VLOOKUP($C287,[1]!CENSO_2018[[Código2]:[Lugar de estudio - No declarado]],130,0)</f>
        <v>#REF!</v>
      </c>
    </row>
    <row r="288" spans="1:20" x14ac:dyDescent="0.3">
      <c r="A288" s="47" t="s">
        <v>6</v>
      </c>
      <c r="B288" s="48">
        <v>17</v>
      </c>
      <c r="C288" s="48">
        <v>1711</v>
      </c>
      <c r="D288" s="48" t="s">
        <v>749</v>
      </c>
      <c r="E288" s="48" t="s">
        <v>11</v>
      </c>
      <c r="F288" t="s">
        <v>727</v>
      </c>
      <c r="G288" t="s">
        <v>728</v>
      </c>
      <c r="H288" t="s">
        <v>294</v>
      </c>
      <c r="I288" t="s">
        <v>729</v>
      </c>
      <c r="J288" s="49" t="s">
        <v>750</v>
      </c>
      <c r="K288" t="s">
        <v>749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50">
        <v>-89.244976767599994</v>
      </c>
      <c r="N288" s="50">
        <v>17.322170283999998</v>
      </c>
      <c r="O288" t="s">
        <v>743</v>
      </c>
      <c r="P288" t="s">
        <v>744</v>
      </c>
      <c r="Q288" s="51">
        <v>211237.237551</v>
      </c>
      <c r="R288" s="63" t="e">
        <f>+VLOOKUP(C288,[1]!CENSO_2018[[Código2]:[Lugar de estudio - No declarado]],128,0)</f>
        <v>#REF!</v>
      </c>
      <c r="S288" s="63" t="e">
        <f>+VLOOKUP($C288,[1]!CENSO_2018[[Código2]:[Lugar de estudio - No declarado]],129,0)</f>
        <v>#REF!</v>
      </c>
      <c r="T288" s="63" t="e">
        <f>+VLOOKUP($C288,[1]!CENSO_2018[[Código2]:[Lugar de estudio - No declarado]],130,0)</f>
        <v>#REF!</v>
      </c>
    </row>
    <row r="289" spans="1:20" x14ac:dyDescent="0.3">
      <c r="A289" s="47" t="s">
        <v>6</v>
      </c>
      <c r="B289" s="48">
        <v>17</v>
      </c>
      <c r="C289" s="48">
        <v>1712</v>
      </c>
      <c r="D289" s="48" t="s">
        <v>751</v>
      </c>
      <c r="E289" s="48" t="s">
        <v>11</v>
      </c>
      <c r="F289" t="s">
        <v>727</v>
      </c>
      <c r="G289" t="s">
        <v>728</v>
      </c>
      <c r="H289" t="s">
        <v>294</v>
      </c>
      <c r="I289" t="s">
        <v>729</v>
      </c>
      <c r="J289" s="49" t="s">
        <v>752</v>
      </c>
      <c r="K289" t="s">
        <v>753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50">
        <v>-89.572871535100006</v>
      </c>
      <c r="N289" s="50">
        <v>16.3215014176</v>
      </c>
      <c r="O289" t="s">
        <v>743</v>
      </c>
      <c r="P289" t="s">
        <v>744</v>
      </c>
      <c r="Q289" s="51">
        <v>109272.083633</v>
      </c>
      <c r="R289" s="63" t="e">
        <f>+VLOOKUP(C289,[1]!CENSO_2018[[Código2]:[Lugar de estudio - No declarado]],128,0)</f>
        <v>#REF!</v>
      </c>
      <c r="S289" s="63" t="e">
        <f>+VLOOKUP($C289,[1]!CENSO_2018[[Código2]:[Lugar de estudio - No declarado]],129,0)</f>
        <v>#REF!</v>
      </c>
      <c r="T289" s="63" t="e">
        <f>+VLOOKUP($C289,[1]!CENSO_2018[[Código2]:[Lugar de estudio - No declarado]],130,0)</f>
        <v>#REF!</v>
      </c>
    </row>
    <row r="290" spans="1:20" x14ac:dyDescent="0.3">
      <c r="A290" s="47" t="s">
        <v>6</v>
      </c>
      <c r="B290" s="48">
        <v>17</v>
      </c>
      <c r="C290" s="48">
        <v>1713</v>
      </c>
      <c r="D290" s="48" t="s">
        <v>754</v>
      </c>
      <c r="E290" s="48" t="s">
        <v>11</v>
      </c>
      <c r="F290" t="s">
        <v>727</v>
      </c>
      <c r="G290" t="s">
        <v>728</v>
      </c>
      <c r="H290" t="s">
        <v>294</v>
      </c>
      <c r="I290" t="s">
        <v>729</v>
      </c>
      <c r="J290" s="49" t="s">
        <v>755</v>
      </c>
      <c r="K290" t="s">
        <v>258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50">
        <v>-90.482542788499998</v>
      </c>
      <c r="N290" s="50">
        <v>16.627831495399999</v>
      </c>
      <c r="O290" t="s">
        <v>97</v>
      </c>
      <c r="P290" t="s">
        <v>98</v>
      </c>
      <c r="Q290" s="51">
        <v>176139.06085499999</v>
      </c>
      <c r="R290" s="63" t="e">
        <f>+VLOOKUP(C290,[1]!CENSO_2018[[Código2]:[Lugar de estudio - No declarado]],128,0)</f>
        <v>#REF!</v>
      </c>
      <c r="S290" s="63" t="e">
        <f>+VLOOKUP($C290,[1]!CENSO_2018[[Código2]:[Lugar de estudio - No declarado]],129,0)</f>
        <v>#REF!</v>
      </c>
      <c r="T290" s="63" t="e">
        <f>+VLOOKUP($C290,[1]!CENSO_2018[[Código2]:[Lugar de estudio - No declarado]],130,0)</f>
        <v>#REF!</v>
      </c>
    </row>
    <row r="291" spans="1:20" x14ac:dyDescent="0.3">
      <c r="A291" s="47" t="s">
        <v>6</v>
      </c>
      <c r="B291" s="48">
        <v>17</v>
      </c>
      <c r="C291" s="48">
        <v>1714</v>
      </c>
      <c r="D291" s="48" t="s">
        <v>756</v>
      </c>
      <c r="E291" s="48" t="s">
        <v>11</v>
      </c>
      <c r="F291" t="s">
        <v>727</v>
      </c>
      <c r="G291" t="s">
        <v>728</v>
      </c>
      <c r="H291" t="s">
        <v>294</v>
      </c>
      <c r="I291" t="s">
        <v>729</v>
      </c>
      <c r="J291" s="49" t="s">
        <v>757</v>
      </c>
      <c r="K291" t="s">
        <v>258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50">
        <v>-89.7338217665</v>
      </c>
      <c r="N291" s="50">
        <v>16.525750821300001</v>
      </c>
      <c r="O291" t="s">
        <v>97</v>
      </c>
      <c r="P291" t="s">
        <v>98</v>
      </c>
      <c r="Q291" s="51">
        <v>95997.229457499998</v>
      </c>
      <c r="R291" s="63" t="e">
        <f>+VLOOKUP(C291,[1]!CENSO_2018[[Código2]:[Lugar de estudio - No declarado]],128,0)</f>
        <v>#REF!</v>
      </c>
      <c r="S291" s="63" t="e">
        <f>+VLOOKUP($C291,[1]!CENSO_2018[[Código2]:[Lugar de estudio - No declarado]],129,0)</f>
        <v>#REF!</v>
      </c>
      <c r="T291" s="63" t="e">
        <f>+VLOOKUP($C291,[1]!CENSO_2018[[Código2]:[Lugar de estudio - No declarado]],130,0)</f>
        <v>#REF!</v>
      </c>
    </row>
    <row r="292" spans="1:20" x14ac:dyDescent="0.3">
      <c r="A292" s="47" t="s">
        <v>6</v>
      </c>
      <c r="B292" s="48">
        <v>18</v>
      </c>
      <c r="C292" s="48">
        <v>1801</v>
      </c>
      <c r="D292" s="48" t="s">
        <v>758</v>
      </c>
      <c r="E292" s="48" t="s">
        <v>8</v>
      </c>
      <c r="F292" t="s">
        <v>132</v>
      </c>
      <c r="G292" t="s">
        <v>133</v>
      </c>
      <c r="H292" t="s">
        <v>134</v>
      </c>
      <c r="I292" t="s">
        <v>759</v>
      </c>
      <c r="J292" s="49" t="s">
        <v>760</v>
      </c>
      <c r="K292" t="s">
        <v>758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50">
        <v>-88.490589347099998</v>
      </c>
      <c r="N292" s="50">
        <v>15.7042609222</v>
      </c>
      <c r="O292" t="s">
        <v>97</v>
      </c>
      <c r="P292" t="s">
        <v>98</v>
      </c>
      <c r="Q292" s="51">
        <v>120253.04397499999</v>
      </c>
      <c r="R292" s="63" t="e">
        <f>+VLOOKUP(C292,[1]!CENSO_2018[[Código2]:[Lugar de estudio - No declarado]],128,0)</f>
        <v>#REF!</v>
      </c>
      <c r="S292" s="63" t="e">
        <f>+VLOOKUP($C292,[1]!CENSO_2018[[Código2]:[Lugar de estudio - No declarado]],129,0)</f>
        <v>#REF!</v>
      </c>
      <c r="T292" s="63" t="e">
        <f>+VLOOKUP($C292,[1]!CENSO_2018[[Código2]:[Lugar de estudio - No declarado]],130,0)</f>
        <v>#REF!</v>
      </c>
    </row>
    <row r="293" spans="1:20" x14ac:dyDescent="0.3">
      <c r="A293" s="47" t="s">
        <v>6</v>
      </c>
      <c r="B293" s="48">
        <v>18</v>
      </c>
      <c r="C293" s="48">
        <v>1802</v>
      </c>
      <c r="D293" s="48" t="s">
        <v>761</v>
      </c>
      <c r="E293" s="48" t="s">
        <v>8</v>
      </c>
      <c r="F293" t="s">
        <v>132</v>
      </c>
      <c r="G293" t="s">
        <v>133</v>
      </c>
      <c r="H293" t="s">
        <v>134</v>
      </c>
      <c r="I293" t="s">
        <v>759</v>
      </c>
      <c r="J293" s="49" t="s">
        <v>762</v>
      </c>
      <c r="K293" t="s">
        <v>763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50">
        <v>-89.063881881300006</v>
      </c>
      <c r="N293" s="50">
        <v>15.743549282</v>
      </c>
      <c r="O293" t="s">
        <v>764</v>
      </c>
      <c r="P293" t="s">
        <v>691</v>
      </c>
      <c r="Q293" s="51">
        <v>249984.243048</v>
      </c>
      <c r="R293" s="63" t="e">
        <f>+VLOOKUP(C293,[1]!CENSO_2018[[Código2]:[Lugar de estudio - No declarado]],128,0)</f>
        <v>#REF!</v>
      </c>
      <c r="S293" s="63" t="e">
        <f>+VLOOKUP($C293,[1]!CENSO_2018[[Código2]:[Lugar de estudio - No declarado]],129,0)</f>
        <v>#REF!</v>
      </c>
      <c r="T293" s="63" t="e">
        <f>+VLOOKUP($C293,[1]!CENSO_2018[[Código2]:[Lugar de estudio - No declarado]],130,0)</f>
        <v>#REF!</v>
      </c>
    </row>
    <row r="294" spans="1:20" x14ac:dyDescent="0.3">
      <c r="A294" s="47" t="s">
        <v>6</v>
      </c>
      <c r="B294" s="48">
        <v>18</v>
      </c>
      <c r="C294" s="48">
        <v>1803</v>
      </c>
      <c r="D294" s="48" t="s">
        <v>765</v>
      </c>
      <c r="E294" s="48" t="s">
        <v>8</v>
      </c>
      <c r="F294" t="s">
        <v>132</v>
      </c>
      <c r="G294" t="s">
        <v>133</v>
      </c>
      <c r="H294" t="s">
        <v>134</v>
      </c>
      <c r="I294" t="s">
        <v>759</v>
      </c>
      <c r="J294" s="49" t="s">
        <v>766</v>
      </c>
      <c r="K294" t="s">
        <v>765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50">
        <v>-89.375629489800005</v>
      </c>
      <c r="N294" s="50">
        <v>15.4611838821</v>
      </c>
      <c r="O294" t="s">
        <v>764</v>
      </c>
      <c r="P294" t="s">
        <v>691</v>
      </c>
      <c r="Q294" s="51">
        <v>186971.994504</v>
      </c>
      <c r="R294" s="63" t="e">
        <f>+VLOOKUP(C294,[1]!CENSO_2018[[Código2]:[Lugar de estudio - No declarado]],128,0)</f>
        <v>#REF!</v>
      </c>
      <c r="S294" s="63" t="e">
        <f>+VLOOKUP($C294,[1]!CENSO_2018[[Código2]:[Lugar de estudio - No declarado]],129,0)</f>
        <v>#REF!</v>
      </c>
      <c r="T294" s="63" t="e">
        <f>+VLOOKUP($C294,[1]!CENSO_2018[[Código2]:[Lugar de estudio - No declarado]],130,0)</f>
        <v>#REF!</v>
      </c>
    </row>
    <row r="295" spans="1:20" x14ac:dyDescent="0.3">
      <c r="A295" s="47" t="s">
        <v>6</v>
      </c>
      <c r="B295" s="48">
        <v>18</v>
      </c>
      <c r="C295" s="48">
        <v>1804</v>
      </c>
      <c r="D295" s="48" t="s">
        <v>767</v>
      </c>
      <c r="E295" s="48" t="s">
        <v>8</v>
      </c>
      <c r="F295" t="s">
        <v>132</v>
      </c>
      <c r="G295" t="s">
        <v>133</v>
      </c>
      <c r="H295" t="s">
        <v>134</v>
      </c>
      <c r="I295" t="s">
        <v>759</v>
      </c>
      <c r="J295" s="49" t="s">
        <v>768</v>
      </c>
      <c r="K295" t="s">
        <v>767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50">
        <v>-88.772517151800002</v>
      </c>
      <c r="N295" s="50">
        <v>15.4463217602</v>
      </c>
      <c r="O295" t="s">
        <v>97</v>
      </c>
      <c r="P295" t="s">
        <v>98</v>
      </c>
      <c r="Q295" s="51">
        <v>133041.98631099999</v>
      </c>
      <c r="R295" s="63" t="e">
        <f>+VLOOKUP(C295,[1]!CENSO_2018[[Código2]:[Lugar de estudio - No declarado]],128,0)</f>
        <v>#REF!</v>
      </c>
      <c r="S295" s="63" t="e">
        <f>+VLOOKUP($C295,[1]!CENSO_2018[[Código2]:[Lugar de estudio - No declarado]],129,0)</f>
        <v>#REF!</v>
      </c>
      <c r="T295" s="63" t="e">
        <f>+VLOOKUP($C295,[1]!CENSO_2018[[Código2]:[Lugar de estudio - No declarado]],130,0)</f>
        <v>#REF!</v>
      </c>
    </row>
    <row r="296" spans="1:20" x14ac:dyDescent="0.3">
      <c r="A296" s="47" t="s">
        <v>6</v>
      </c>
      <c r="B296" s="48">
        <v>18</v>
      </c>
      <c r="C296" s="48">
        <v>1805</v>
      </c>
      <c r="D296" s="48" t="s">
        <v>769</v>
      </c>
      <c r="E296" s="48" t="s">
        <v>8</v>
      </c>
      <c r="F296" t="s">
        <v>132</v>
      </c>
      <c r="G296" t="s">
        <v>133</v>
      </c>
      <c r="H296" t="s">
        <v>134</v>
      </c>
      <c r="I296" t="s">
        <v>759</v>
      </c>
      <c r="J296" s="49" t="s">
        <v>770</v>
      </c>
      <c r="K296" t="s">
        <v>769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50">
        <v>-89.080823783699998</v>
      </c>
      <c r="N296" s="50">
        <v>15.313379574700001</v>
      </c>
      <c r="O296" t="s">
        <v>97</v>
      </c>
      <c r="P296" t="s">
        <v>98</v>
      </c>
      <c r="Q296" s="51">
        <v>135977.901262</v>
      </c>
      <c r="R296" s="63" t="e">
        <f>+VLOOKUP(C296,[1]!CENSO_2018[[Código2]:[Lugar de estudio - No declarado]],128,0)</f>
        <v>#REF!</v>
      </c>
      <c r="S296" s="63" t="e">
        <f>+VLOOKUP($C296,[1]!CENSO_2018[[Código2]:[Lugar de estudio - No declarado]],129,0)</f>
        <v>#REF!</v>
      </c>
      <c r="T296" s="63" t="e">
        <f>+VLOOKUP($C296,[1]!CENSO_2018[[Código2]:[Lugar de estudio - No declarado]],130,0)</f>
        <v>#REF!</v>
      </c>
    </row>
    <row r="297" spans="1:20" x14ac:dyDescent="0.3">
      <c r="A297" s="47" t="s">
        <v>6</v>
      </c>
      <c r="B297" s="48">
        <v>19</v>
      </c>
      <c r="C297" s="48">
        <v>1901</v>
      </c>
      <c r="D297" s="48" t="s">
        <v>21</v>
      </c>
      <c r="E297" s="48" t="s">
        <v>21</v>
      </c>
      <c r="F297" t="s">
        <v>132</v>
      </c>
      <c r="G297" t="s">
        <v>133</v>
      </c>
      <c r="H297" t="s">
        <v>134</v>
      </c>
      <c r="I297" t="s">
        <v>771</v>
      </c>
      <c r="J297" s="49" t="s">
        <v>772</v>
      </c>
      <c r="K297" t="s">
        <v>21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50">
        <v>-89.461172833800006</v>
      </c>
      <c r="N297" s="50">
        <v>14.9773784799</v>
      </c>
      <c r="O297" t="s">
        <v>773</v>
      </c>
      <c r="P297" t="s">
        <v>774</v>
      </c>
      <c r="Q297" s="51">
        <v>41165.166052100001</v>
      </c>
      <c r="R297" s="63" t="e">
        <f>+VLOOKUP(C297,[1]!CENSO_2018[[Código2]:[Lugar de estudio - No declarado]],128,0)</f>
        <v>#REF!</v>
      </c>
      <c r="S297" s="63" t="e">
        <f>+VLOOKUP($C297,[1]!CENSO_2018[[Código2]:[Lugar de estudio - No declarado]],129,0)</f>
        <v>#REF!</v>
      </c>
      <c r="T297" s="63" t="e">
        <f>+VLOOKUP($C297,[1]!CENSO_2018[[Código2]:[Lugar de estudio - No declarado]],130,0)</f>
        <v>#REF!</v>
      </c>
    </row>
    <row r="298" spans="1:20" x14ac:dyDescent="0.3">
      <c r="A298" s="47" t="s">
        <v>6</v>
      </c>
      <c r="B298" s="48">
        <v>19</v>
      </c>
      <c r="C298" s="48">
        <v>1902</v>
      </c>
      <c r="D298" s="48" t="s">
        <v>775</v>
      </c>
      <c r="E298" s="48" t="s">
        <v>21</v>
      </c>
      <c r="F298" t="s">
        <v>132</v>
      </c>
      <c r="G298" t="s">
        <v>133</v>
      </c>
      <c r="H298" t="s">
        <v>134</v>
      </c>
      <c r="I298" t="s">
        <v>771</v>
      </c>
      <c r="J298" s="49" t="s">
        <v>776</v>
      </c>
      <c r="K298" t="s">
        <v>775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50">
        <v>-89.6127720458</v>
      </c>
      <c r="N298" s="50">
        <v>14.9792507264</v>
      </c>
      <c r="O298" t="s">
        <v>777</v>
      </c>
      <c r="P298" t="s">
        <v>145</v>
      </c>
      <c r="Q298" s="51">
        <v>9572.1832185399999</v>
      </c>
      <c r="R298" s="63" t="e">
        <f>+VLOOKUP(C298,[1]!CENSO_2018[[Código2]:[Lugar de estudio - No declarado]],128,0)</f>
        <v>#REF!</v>
      </c>
      <c r="S298" s="63" t="e">
        <f>+VLOOKUP($C298,[1]!CENSO_2018[[Código2]:[Lugar de estudio - No declarado]],129,0)</f>
        <v>#REF!</v>
      </c>
      <c r="T298" s="63" t="e">
        <f>+VLOOKUP($C298,[1]!CENSO_2018[[Código2]:[Lugar de estudio - No declarado]],130,0)</f>
        <v>#REF!</v>
      </c>
    </row>
    <row r="299" spans="1:20" x14ac:dyDescent="0.3">
      <c r="A299" s="47" t="s">
        <v>6</v>
      </c>
      <c r="B299" s="48">
        <v>19</v>
      </c>
      <c r="C299" s="48">
        <v>1903</v>
      </c>
      <c r="D299" s="48" t="s">
        <v>778</v>
      </c>
      <c r="E299" s="48" t="s">
        <v>21</v>
      </c>
      <c r="F299" t="s">
        <v>132</v>
      </c>
      <c r="G299" t="s">
        <v>133</v>
      </c>
      <c r="H299" t="s">
        <v>134</v>
      </c>
      <c r="I299" t="s">
        <v>771</v>
      </c>
      <c r="J299" s="49" t="s">
        <v>779</v>
      </c>
      <c r="K299" t="s">
        <v>778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50">
        <v>-89.600276401599999</v>
      </c>
      <c r="N299" s="50">
        <v>15.098482129800001</v>
      </c>
      <c r="O299" t="s">
        <v>777</v>
      </c>
      <c r="P299" t="s">
        <v>145</v>
      </c>
      <c r="Q299" s="51">
        <v>45809.348707999998</v>
      </c>
      <c r="R299" s="63" t="e">
        <f>+VLOOKUP(C299,[1]!CENSO_2018[[Código2]:[Lugar de estudio - No declarado]],128,0)</f>
        <v>#REF!</v>
      </c>
      <c r="S299" s="63" t="e">
        <f>+VLOOKUP($C299,[1]!CENSO_2018[[Código2]:[Lugar de estudio - No declarado]],129,0)</f>
        <v>#REF!</v>
      </c>
      <c r="T299" s="63" t="e">
        <f>+VLOOKUP($C299,[1]!CENSO_2018[[Código2]:[Lugar de estudio - No declarado]],130,0)</f>
        <v>#REF!</v>
      </c>
    </row>
    <row r="300" spans="1:20" x14ac:dyDescent="0.3">
      <c r="A300" s="47" t="s">
        <v>6</v>
      </c>
      <c r="B300" s="48">
        <v>19</v>
      </c>
      <c r="C300" s="48">
        <v>1904</v>
      </c>
      <c r="D300" s="48" t="s">
        <v>780</v>
      </c>
      <c r="E300" s="48" t="s">
        <v>21</v>
      </c>
      <c r="F300" t="s">
        <v>132</v>
      </c>
      <c r="G300" t="s">
        <v>133</v>
      </c>
      <c r="H300" t="s">
        <v>134</v>
      </c>
      <c r="I300" t="s">
        <v>771</v>
      </c>
      <c r="J300" s="49" t="s">
        <v>781</v>
      </c>
      <c r="K300" t="s">
        <v>780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50">
        <v>-89.302420952700004</v>
      </c>
      <c r="N300" s="50">
        <v>15.146810514</v>
      </c>
      <c r="O300" t="s">
        <v>97</v>
      </c>
      <c r="P300" t="s">
        <v>98</v>
      </c>
      <c r="Q300" s="51">
        <v>78358.397102400006</v>
      </c>
      <c r="R300" s="63" t="e">
        <f>+VLOOKUP(C300,[1]!CENSO_2018[[Código2]:[Lugar de estudio - No declarado]],128,0)</f>
        <v>#REF!</v>
      </c>
      <c r="S300" s="63" t="e">
        <f>+VLOOKUP($C300,[1]!CENSO_2018[[Código2]:[Lugar de estudio - No declarado]],129,0)</f>
        <v>#REF!</v>
      </c>
      <c r="T300" s="63" t="e">
        <f>+VLOOKUP($C300,[1]!CENSO_2018[[Código2]:[Lugar de estudio - No declarado]],130,0)</f>
        <v>#REF!</v>
      </c>
    </row>
    <row r="301" spans="1:20" x14ac:dyDescent="0.3">
      <c r="A301" s="47" t="s">
        <v>6</v>
      </c>
      <c r="B301" s="48">
        <v>19</v>
      </c>
      <c r="C301" s="48">
        <v>1905</v>
      </c>
      <c r="D301" s="48" t="s">
        <v>64</v>
      </c>
      <c r="E301" s="48" t="s">
        <v>21</v>
      </c>
      <c r="F301" t="s">
        <v>132</v>
      </c>
      <c r="G301" t="s">
        <v>133</v>
      </c>
      <c r="H301" t="s">
        <v>134</v>
      </c>
      <c r="I301" t="s">
        <v>771</v>
      </c>
      <c r="J301" s="49" t="s">
        <v>782</v>
      </c>
      <c r="K301" t="s">
        <v>64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50">
        <v>-89.840188376900002</v>
      </c>
      <c r="N301" s="50">
        <v>15.120072883200001</v>
      </c>
      <c r="O301" t="s">
        <v>777</v>
      </c>
      <c r="P301" t="s">
        <v>145</v>
      </c>
      <c r="Q301" s="51">
        <v>21226.2488629</v>
      </c>
      <c r="R301" s="63" t="e">
        <f>+VLOOKUP(C301,[1]!CENSO_2018[[Código2]:[Lugar de estudio - No declarado]],128,0)</f>
        <v>#REF!</v>
      </c>
      <c r="S301" s="63" t="e">
        <f>+VLOOKUP($C301,[1]!CENSO_2018[[Código2]:[Lugar de estudio - No declarado]],129,0)</f>
        <v>#REF!</v>
      </c>
      <c r="T301" s="63" t="e">
        <f>+VLOOKUP($C301,[1]!CENSO_2018[[Código2]:[Lugar de estudio - No declarado]],130,0)</f>
        <v>#REF!</v>
      </c>
    </row>
    <row r="302" spans="1:20" x14ac:dyDescent="0.3">
      <c r="A302" s="47" t="s">
        <v>6</v>
      </c>
      <c r="B302" s="48">
        <v>19</v>
      </c>
      <c r="C302" s="48">
        <v>1906</v>
      </c>
      <c r="D302" s="48" t="s">
        <v>783</v>
      </c>
      <c r="E302" s="48" t="s">
        <v>21</v>
      </c>
      <c r="F302" t="s">
        <v>132</v>
      </c>
      <c r="G302" t="s">
        <v>133</v>
      </c>
      <c r="H302" t="s">
        <v>134</v>
      </c>
      <c r="I302" t="s">
        <v>771</v>
      </c>
      <c r="J302" s="49" t="s">
        <v>784</v>
      </c>
      <c r="K302" t="s">
        <v>783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50">
        <v>-89.808019574499994</v>
      </c>
      <c r="N302" s="50">
        <v>14.9801529656</v>
      </c>
      <c r="O302" t="s">
        <v>777</v>
      </c>
      <c r="P302" t="s">
        <v>145</v>
      </c>
      <c r="Q302" s="51">
        <v>10837.001071000001</v>
      </c>
      <c r="R302" s="63" t="e">
        <f>+VLOOKUP(C302,[1]!CENSO_2018[[Código2]:[Lugar de estudio - No declarado]],128,0)</f>
        <v>#REF!</v>
      </c>
      <c r="S302" s="63" t="e">
        <f>+VLOOKUP($C302,[1]!CENSO_2018[[Código2]:[Lugar de estudio - No declarado]],129,0)</f>
        <v>#REF!</v>
      </c>
      <c r="T302" s="63" t="e">
        <f>+VLOOKUP($C302,[1]!CENSO_2018[[Código2]:[Lugar de estudio - No declarado]],130,0)</f>
        <v>#REF!</v>
      </c>
    </row>
    <row r="303" spans="1:20" x14ac:dyDescent="0.3">
      <c r="A303" s="47" t="s">
        <v>6</v>
      </c>
      <c r="B303" s="48">
        <v>19</v>
      </c>
      <c r="C303" s="48">
        <v>1907</v>
      </c>
      <c r="D303" s="48" t="s">
        <v>785</v>
      </c>
      <c r="E303" s="48" t="s">
        <v>21</v>
      </c>
      <c r="F303" t="s">
        <v>132</v>
      </c>
      <c r="G303" t="s">
        <v>133</v>
      </c>
      <c r="H303" t="s">
        <v>134</v>
      </c>
      <c r="I303" t="s">
        <v>771</v>
      </c>
      <c r="J303" s="49" t="s">
        <v>786</v>
      </c>
      <c r="K303" t="s">
        <v>787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50">
        <v>-89.776648353300004</v>
      </c>
      <c r="N303" s="50">
        <v>14.8850953944</v>
      </c>
      <c r="O303" t="s">
        <v>773</v>
      </c>
      <c r="P303" t="s">
        <v>774</v>
      </c>
      <c r="Q303" s="51">
        <v>13877.1449904</v>
      </c>
      <c r="R303" s="63" t="e">
        <f>+VLOOKUP(C303,[1]!CENSO_2018[[Código2]:[Lugar de estudio - No declarado]],128,0)</f>
        <v>#REF!</v>
      </c>
      <c r="S303" s="63" t="e">
        <f>+VLOOKUP($C303,[1]!CENSO_2018[[Código2]:[Lugar de estudio - No declarado]],129,0)</f>
        <v>#REF!</v>
      </c>
      <c r="T303" s="63" t="e">
        <f>+VLOOKUP($C303,[1]!CENSO_2018[[Código2]:[Lugar de estudio - No declarado]],130,0)</f>
        <v>#REF!</v>
      </c>
    </row>
    <row r="304" spans="1:20" x14ac:dyDescent="0.3">
      <c r="A304" s="47" t="s">
        <v>6</v>
      </c>
      <c r="B304" s="48">
        <v>19</v>
      </c>
      <c r="C304" s="48">
        <v>1908</v>
      </c>
      <c r="D304" s="48" t="s">
        <v>788</v>
      </c>
      <c r="E304" s="48" t="s">
        <v>21</v>
      </c>
      <c r="F304" t="s">
        <v>132</v>
      </c>
      <c r="G304" t="s">
        <v>133</v>
      </c>
      <c r="H304" t="s">
        <v>134</v>
      </c>
      <c r="I304" t="s">
        <v>771</v>
      </c>
      <c r="J304" s="49" t="s">
        <v>789</v>
      </c>
      <c r="K304" t="s">
        <v>788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50">
        <v>-89.760073101900005</v>
      </c>
      <c r="N304" s="50">
        <v>14.7980120666</v>
      </c>
      <c r="O304" t="s">
        <v>773</v>
      </c>
      <c r="P304" t="s">
        <v>774</v>
      </c>
      <c r="Q304" s="51">
        <v>10365.931091</v>
      </c>
      <c r="R304" s="63" t="e">
        <f>+VLOOKUP(C304,[1]!CENSO_2018[[Código2]:[Lugar de estudio - No declarado]],128,0)</f>
        <v>#REF!</v>
      </c>
      <c r="S304" s="63" t="e">
        <f>+VLOOKUP($C304,[1]!CENSO_2018[[Código2]:[Lugar de estudio - No declarado]],129,0)</f>
        <v>#REF!</v>
      </c>
      <c r="T304" s="63" t="e">
        <f>+VLOOKUP($C304,[1]!CENSO_2018[[Código2]:[Lugar de estudio - No declarado]],130,0)</f>
        <v>#REF!</v>
      </c>
    </row>
    <row r="305" spans="1:20" x14ac:dyDescent="0.3">
      <c r="A305" s="47" t="s">
        <v>6</v>
      </c>
      <c r="B305" s="48">
        <v>19</v>
      </c>
      <c r="C305" s="48">
        <v>1909</v>
      </c>
      <c r="D305" s="48" t="s">
        <v>790</v>
      </c>
      <c r="E305" s="48" t="s">
        <v>21</v>
      </c>
      <c r="F305" t="s">
        <v>132</v>
      </c>
      <c r="G305" t="s">
        <v>133</v>
      </c>
      <c r="H305" t="s">
        <v>134</v>
      </c>
      <c r="I305" t="s">
        <v>771</v>
      </c>
      <c r="J305" s="49" t="s">
        <v>791</v>
      </c>
      <c r="K305" t="s">
        <v>790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50">
        <v>-89.278115855699994</v>
      </c>
      <c r="N305" s="50">
        <v>14.9552219721</v>
      </c>
      <c r="O305" t="s">
        <v>97</v>
      </c>
      <c r="P305" t="s">
        <v>98</v>
      </c>
      <c r="Q305" s="51">
        <v>21523.717991000001</v>
      </c>
      <c r="R305" s="63" t="e">
        <f>+VLOOKUP(C305,[1]!CENSO_2018[[Código2]:[Lugar de estudio - No declarado]],128,0)</f>
        <v>#REF!</v>
      </c>
      <c r="S305" s="63" t="e">
        <f>+VLOOKUP($C305,[1]!CENSO_2018[[Código2]:[Lugar de estudio - No declarado]],129,0)</f>
        <v>#REF!</v>
      </c>
      <c r="T305" s="63" t="e">
        <f>+VLOOKUP($C305,[1]!CENSO_2018[[Código2]:[Lugar de estudio - No declarado]],130,0)</f>
        <v>#REF!</v>
      </c>
    </row>
    <row r="306" spans="1:20" x14ac:dyDescent="0.3">
      <c r="A306" s="47" t="s">
        <v>6</v>
      </c>
      <c r="B306" s="48">
        <v>19</v>
      </c>
      <c r="C306" s="48">
        <v>1910</v>
      </c>
      <c r="D306" s="48" t="s">
        <v>792</v>
      </c>
      <c r="E306" s="48" t="s">
        <v>21</v>
      </c>
      <c r="F306" t="s">
        <v>132</v>
      </c>
      <c r="G306" t="s">
        <v>133</v>
      </c>
      <c r="H306" t="s">
        <v>134</v>
      </c>
      <c r="I306" t="s">
        <v>771</v>
      </c>
      <c r="J306" s="49" t="s">
        <v>793</v>
      </c>
      <c r="K306" t="s">
        <v>792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50">
        <v>-89.697666162100006</v>
      </c>
      <c r="N306" s="50">
        <v>14.9181783141</v>
      </c>
      <c r="O306" t="s">
        <v>773</v>
      </c>
      <c r="P306" t="s">
        <v>774</v>
      </c>
      <c r="Q306" s="51">
        <v>8509.4133040500001</v>
      </c>
      <c r="R306" s="63" t="e">
        <f>+VLOOKUP(C306,[1]!CENSO_2018[[Código2]:[Lugar de estudio - No declarado]],128,0)</f>
        <v>#REF!</v>
      </c>
      <c r="S306" s="63" t="e">
        <f>+VLOOKUP($C306,[1]!CENSO_2018[[Código2]:[Lugar de estudio - No declarado]],129,0)</f>
        <v>#REF!</v>
      </c>
      <c r="T306" s="63" t="e">
        <f>+VLOOKUP($C306,[1]!CENSO_2018[[Código2]:[Lugar de estudio - No declarado]],130,0)</f>
        <v>#REF!</v>
      </c>
    </row>
    <row r="307" spans="1:20" x14ac:dyDescent="0.3">
      <c r="A307" s="47" t="s">
        <v>6</v>
      </c>
      <c r="B307" s="48">
        <v>19</v>
      </c>
      <c r="C307" s="48">
        <v>1911</v>
      </c>
      <c r="D307" s="48" t="s">
        <v>794</v>
      </c>
      <c r="E307" s="48" t="s">
        <v>21</v>
      </c>
      <c r="F307" t="s">
        <v>132</v>
      </c>
      <c r="G307" t="s">
        <v>133</v>
      </c>
      <c r="H307" t="s">
        <v>134</v>
      </c>
      <c r="I307" t="s">
        <v>771</v>
      </c>
      <c r="J307" s="49" t="s">
        <v>795</v>
      </c>
      <c r="K307" t="s">
        <v>258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50">
        <v>-89.603656109400006</v>
      </c>
      <c r="N307" s="50">
        <v>14.9093317762</v>
      </c>
      <c r="O307" t="s">
        <v>97</v>
      </c>
      <c r="P307" t="s">
        <v>98</v>
      </c>
      <c r="Q307" s="51">
        <v>8251.4212385699993</v>
      </c>
      <c r="R307" s="63" t="e">
        <f>+VLOOKUP(C307,[1]!CENSO_2018[[Código2]:[Lugar de estudio - No declarado]],128,0)</f>
        <v>#REF!</v>
      </c>
      <c r="S307" s="63" t="e">
        <f>+VLOOKUP($C307,[1]!CENSO_2018[[Código2]:[Lugar de estudio - No declarado]],129,0)</f>
        <v>#REF!</v>
      </c>
      <c r="T307" s="63" t="e">
        <f>+VLOOKUP($C307,[1]!CENSO_2018[[Código2]:[Lugar de estudio - No declarado]],130,0)</f>
        <v>#REF!</v>
      </c>
    </row>
    <row r="308" spans="1:20" x14ac:dyDescent="0.3">
      <c r="A308" s="47" t="s">
        <v>6</v>
      </c>
      <c r="B308" s="48">
        <v>20</v>
      </c>
      <c r="C308" s="48">
        <v>2001</v>
      </c>
      <c r="D308" s="48" t="s">
        <v>3</v>
      </c>
      <c r="E308" s="48" t="s">
        <v>3</v>
      </c>
      <c r="F308" t="s">
        <v>132</v>
      </c>
      <c r="G308" t="s">
        <v>133</v>
      </c>
      <c r="H308" t="s">
        <v>134</v>
      </c>
      <c r="I308" t="s">
        <v>796</v>
      </c>
      <c r="J308" s="49" t="s">
        <v>797</v>
      </c>
      <c r="K308" t="s">
        <v>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50">
        <v>-89.579062339999993</v>
      </c>
      <c r="N308" s="50">
        <v>14.8030018977</v>
      </c>
      <c r="O308" t="s">
        <v>798</v>
      </c>
      <c r="P308" t="s">
        <v>774</v>
      </c>
      <c r="Q308" s="51">
        <v>36594.804327600003</v>
      </c>
      <c r="R308" s="63" t="e">
        <f>+VLOOKUP(C308,[1]!CENSO_2018[[Código2]:[Lugar de estudio - No declarado]],128,0)</f>
        <v>#REF!</v>
      </c>
      <c r="S308" s="63" t="e">
        <f>+VLOOKUP($C308,[1]!CENSO_2018[[Código2]:[Lugar de estudio - No declarado]],129,0)</f>
        <v>#REF!</v>
      </c>
      <c r="T308" s="63" t="e">
        <f>+VLOOKUP($C308,[1]!CENSO_2018[[Código2]:[Lugar de estudio - No declarado]],130,0)</f>
        <v>#REF!</v>
      </c>
    </row>
    <row r="309" spans="1:20" x14ac:dyDescent="0.3">
      <c r="A309" s="47" t="s">
        <v>6</v>
      </c>
      <c r="B309" s="48">
        <v>20</v>
      </c>
      <c r="C309" s="48">
        <v>2002</v>
      </c>
      <c r="D309" s="48" t="s">
        <v>799</v>
      </c>
      <c r="E309" s="48" t="s">
        <v>3</v>
      </c>
      <c r="F309" t="s">
        <v>132</v>
      </c>
      <c r="G309" t="s">
        <v>133</v>
      </c>
      <c r="H309" t="s">
        <v>134</v>
      </c>
      <c r="I309" t="s">
        <v>796</v>
      </c>
      <c r="J309" s="49" t="s">
        <v>800</v>
      </c>
      <c r="K309" t="s">
        <v>799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50">
        <v>-89.608390396900006</v>
      </c>
      <c r="N309" s="50">
        <v>14.7161932251</v>
      </c>
      <c r="O309" t="s">
        <v>801</v>
      </c>
      <c r="P309" t="s">
        <v>802</v>
      </c>
      <c r="Q309" s="51">
        <v>11561.795005399999</v>
      </c>
      <c r="R309" s="63" t="e">
        <f>+VLOOKUP(C309,[1]!CENSO_2018[[Código2]:[Lugar de estudio - No declarado]],128,0)</f>
        <v>#REF!</v>
      </c>
      <c r="S309" s="63" t="e">
        <f>+VLOOKUP($C309,[1]!CENSO_2018[[Código2]:[Lugar de estudio - No declarado]],129,0)</f>
        <v>#REF!</v>
      </c>
      <c r="T309" s="63" t="e">
        <f>+VLOOKUP($C309,[1]!CENSO_2018[[Código2]:[Lugar de estudio - No declarado]],130,0)</f>
        <v>#REF!</v>
      </c>
    </row>
    <row r="310" spans="1:20" x14ac:dyDescent="0.3">
      <c r="A310" s="47" t="s">
        <v>6</v>
      </c>
      <c r="B310" s="48">
        <v>20</v>
      </c>
      <c r="C310" s="48">
        <v>2003</v>
      </c>
      <c r="D310" s="48" t="s">
        <v>803</v>
      </c>
      <c r="E310" s="48" t="s">
        <v>3</v>
      </c>
      <c r="F310" t="s">
        <v>132</v>
      </c>
      <c r="G310" t="s">
        <v>133</v>
      </c>
      <c r="H310" t="s">
        <v>134</v>
      </c>
      <c r="I310" t="s">
        <v>796</v>
      </c>
      <c r="J310" s="49" t="s">
        <v>804</v>
      </c>
      <c r="K310" t="s">
        <v>805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50">
        <v>-89.426864671199993</v>
      </c>
      <c r="N310" s="50">
        <v>14.7346844311</v>
      </c>
      <c r="O310" t="s">
        <v>806</v>
      </c>
      <c r="P310" t="s">
        <v>807</v>
      </c>
      <c r="Q310" s="51">
        <v>8071.6272630000003</v>
      </c>
      <c r="R310" s="63" t="e">
        <f>+VLOOKUP(C310,[1]!CENSO_2018[[Código2]:[Lugar de estudio - No declarado]],128,0)</f>
        <v>#REF!</v>
      </c>
      <c r="S310" s="63" t="e">
        <f>+VLOOKUP($C310,[1]!CENSO_2018[[Código2]:[Lugar de estudio - No declarado]],129,0)</f>
        <v>#REF!</v>
      </c>
      <c r="T310" s="63" t="e">
        <f>+VLOOKUP($C310,[1]!CENSO_2018[[Código2]:[Lugar de estudio - No declarado]],130,0)</f>
        <v>#REF!</v>
      </c>
    </row>
    <row r="311" spans="1:20" x14ac:dyDescent="0.3">
      <c r="A311" s="47" t="s">
        <v>6</v>
      </c>
      <c r="B311" s="48">
        <v>20</v>
      </c>
      <c r="C311" s="48">
        <v>2004</v>
      </c>
      <c r="D311" s="48" t="s">
        <v>808</v>
      </c>
      <c r="E311" s="48" t="s">
        <v>3</v>
      </c>
      <c r="F311" t="s">
        <v>132</v>
      </c>
      <c r="G311" t="s">
        <v>133</v>
      </c>
      <c r="H311" t="s">
        <v>134</v>
      </c>
      <c r="I311" t="s">
        <v>796</v>
      </c>
      <c r="J311" s="49" t="s">
        <v>809</v>
      </c>
      <c r="K311" t="s">
        <v>808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50">
        <v>-89.358570153599999</v>
      </c>
      <c r="N311" s="50">
        <v>14.7650852942</v>
      </c>
      <c r="O311" t="s">
        <v>806</v>
      </c>
      <c r="P311" t="s">
        <v>807</v>
      </c>
      <c r="Q311" s="51">
        <v>25175.534170899999</v>
      </c>
      <c r="R311" s="63" t="e">
        <f>+VLOOKUP(C311,[1]!CENSO_2018[[Código2]:[Lugar de estudio - No declarado]],128,0)</f>
        <v>#REF!</v>
      </c>
      <c r="S311" s="63" t="e">
        <f>+VLOOKUP($C311,[1]!CENSO_2018[[Código2]:[Lugar de estudio - No declarado]],129,0)</f>
        <v>#REF!</v>
      </c>
      <c r="T311" s="63" t="e">
        <f>+VLOOKUP($C311,[1]!CENSO_2018[[Código2]:[Lugar de estudio - No declarado]],130,0)</f>
        <v>#REF!</v>
      </c>
    </row>
    <row r="312" spans="1:20" x14ac:dyDescent="0.3">
      <c r="A312" s="47" t="s">
        <v>6</v>
      </c>
      <c r="B312" s="48">
        <v>20</v>
      </c>
      <c r="C312" s="48">
        <v>2005</v>
      </c>
      <c r="D312" s="48" t="s">
        <v>810</v>
      </c>
      <c r="E312" s="48" t="s">
        <v>3</v>
      </c>
      <c r="F312" t="s">
        <v>132</v>
      </c>
      <c r="G312" t="s">
        <v>133</v>
      </c>
      <c r="H312" t="s">
        <v>134</v>
      </c>
      <c r="I312" t="s">
        <v>796</v>
      </c>
      <c r="J312" s="49" t="s">
        <v>811</v>
      </c>
      <c r="K312" t="s">
        <v>810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50">
        <v>-89.2793323585</v>
      </c>
      <c r="N312" s="50">
        <v>14.841960457000001</v>
      </c>
      <c r="O312" t="s">
        <v>806</v>
      </c>
      <c r="P312" t="s">
        <v>807</v>
      </c>
      <c r="Q312" s="51">
        <v>23119.5242707</v>
      </c>
      <c r="R312" s="63" t="e">
        <f>+VLOOKUP(C312,[1]!CENSO_2018[[Código2]:[Lugar de estudio - No declarado]],128,0)</f>
        <v>#REF!</v>
      </c>
      <c r="S312" s="63" t="e">
        <f>+VLOOKUP($C312,[1]!CENSO_2018[[Código2]:[Lugar de estudio - No declarado]],129,0)</f>
        <v>#REF!</v>
      </c>
      <c r="T312" s="63" t="e">
        <f>+VLOOKUP($C312,[1]!CENSO_2018[[Código2]:[Lugar de estudio - No declarado]],130,0)</f>
        <v>#REF!</v>
      </c>
    </row>
    <row r="313" spans="1:20" x14ac:dyDescent="0.3">
      <c r="A313" s="47" t="s">
        <v>6</v>
      </c>
      <c r="B313" s="48">
        <v>20</v>
      </c>
      <c r="C313" s="48">
        <v>2006</v>
      </c>
      <c r="D313" s="48" t="s">
        <v>812</v>
      </c>
      <c r="E313" s="48" t="s">
        <v>3</v>
      </c>
      <c r="F313" t="s">
        <v>132</v>
      </c>
      <c r="G313" t="s">
        <v>133</v>
      </c>
      <c r="H313" t="s">
        <v>134</v>
      </c>
      <c r="I313" t="s">
        <v>796</v>
      </c>
      <c r="J313" s="49" t="s">
        <v>813</v>
      </c>
      <c r="K313" t="s">
        <v>812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50">
        <v>-89.316418132099997</v>
      </c>
      <c r="N313" s="50">
        <v>14.700071596700001</v>
      </c>
      <c r="O313" t="s">
        <v>806</v>
      </c>
      <c r="P313" t="s">
        <v>807</v>
      </c>
      <c r="Q313" s="51">
        <v>11245.618415000001</v>
      </c>
      <c r="R313" s="63" t="e">
        <f>+VLOOKUP(C313,[1]!CENSO_2018[[Código2]:[Lugar de estudio - No declarado]],128,0)</f>
        <v>#REF!</v>
      </c>
      <c r="S313" s="63" t="e">
        <f>+VLOOKUP($C313,[1]!CENSO_2018[[Código2]:[Lugar de estudio - No declarado]],129,0)</f>
        <v>#REF!</v>
      </c>
      <c r="T313" s="63" t="e">
        <f>+VLOOKUP($C313,[1]!CENSO_2018[[Código2]:[Lugar de estudio - No declarado]],130,0)</f>
        <v>#REF!</v>
      </c>
    </row>
    <row r="314" spans="1:20" x14ac:dyDescent="0.3">
      <c r="A314" s="47" t="s">
        <v>6</v>
      </c>
      <c r="B314" s="48">
        <v>20</v>
      </c>
      <c r="C314" s="48">
        <v>2007</v>
      </c>
      <c r="D314" s="48" t="s">
        <v>814</v>
      </c>
      <c r="E314" s="48" t="s">
        <v>3</v>
      </c>
      <c r="F314" t="s">
        <v>132</v>
      </c>
      <c r="G314" t="s">
        <v>133</v>
      </c>
      <c r="H314" t="s">
        <v>134</v>
      </c>
      <c r="I314" t="s">
        <v>796</v>
      </c>
      <c r="J314" s="49" t="s">
        <v>815</v>
      </c>
      <c r="K314" t="s">
        <v>814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50">
        <v>-89.267106080900007</v>
      </c>
      <c r="N314" s="50">
        <v>14.6205903175</v>
      </c>
      <c r="O314" t="s">
        <v>816</v>
      </c>
      <c r="P314" t="s">
        <v>145</v>
      </c>
      <c r="Q314" s="51">
        <v>50237.787927199999</v>
      </c>
      <c r="R314" s="63" t="e">
        <f>+VLOOKUP(C314,[1]!CENSO_2018[[Código2]:[Lugar de estudio - No declarado]],128,0)</f>
        <v>#REF!</v>
      </c>
      <c r="S314" s="63" t="e">
        <f>+VLOOKUP($C314,[1]!CENSO_2018[[Código2]:[Lugar de estudio - No declarado]],129,0)</f>
        <v>#REF!</v>
      </c>
      <c r="T314" s="63" t="e">
        <f>+VLOOKUP($C314,[1]!CENSO_2018[[Código2]:[Lugar de estudio - No declarado]],130,0)</f>
        <v>#REF!</v>
      </c>
    </row>
    <row r="315" spans="1:20" x14ac:dyDescent="0.3">
      <c r="A315" s="47" t="s">
        <v>6</v>
      </c>
      <c r="B315" s="48">
        <v>20</v>
      </c>
      <c r="C315" s="48">
        <v>2008</v>
      </c>
      <c r="D315" s="48" t="s">
        <v>817</v>
      </c>
      <c r="E315" s="48" t="s">
        <v>3</v>
      </c>
      <c r="F315" t="s">
        <v>132</v>
      </c>
      <c r="G315" t="s">
        <v>133</v>
      </c>
      <c r="H315" t="s">
        <v>134</v>
      </c>
      <c r="I315" t="s">
        <v>796</v>
      </c>
      <c r="J315" s="49" t="s">
        <v>818</v>
      </c>
      <c r="K315" t="s">
        <v>817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50">
        <v>-89.449259596000005</v>
      </c>
      <c r="N315" s="50">
        <v>14.4876855537</v>
      </c>
      <c r="O315" t="s">
        <v>816</v>
      </c>
      <c r="P315" t="s">
        <v>145</v>
      </c>
      <c r="Q315" s="51">
        <v>21546.2322303</v>
      </c>
      <c r="R315" s="63" t="e">
        <f>+VLOOKUP(C315,[1]!CENSO_2018[[Código2]:[Lugar de estudio - No declarado]],128,0)</f>
        <v>#REF!</v>
      </c>
      <c r="S315" s="63" t="e">
        <f>+VLOOKUP($C315,[1]!CENSO_2018[[Código2]:[Lugar de estudio - No declarado]],129,0)</f>
        <v>#REF!</v>
      </c>
      <c r="T315" s="63" t="e">
        <f>+VLOOKUP($C315,[1]!CENSO_2018[[Código2]:[Lugar de estudio - No declarado]],130,0)</f>
        <v>#REF!</v>
      </c>
    </row>
    <row r="316" spans="1:20" x14ac:dyDescent="0.3">
      <c r="A316" s="47" t="s">
        <v>6</v>
      </c>
      <c r="B316" s="48">
        <v>20</v>
      </c>
      <c r="C316" s="48">
        <v>2009</v>
      </c>
      <c r="D316" s="48" t="s">
        <v>819</v>
      </c>
      <c r="E316" s="48" t="s">
        <v>3</v>
      </c>
      <c r="F316" t="s">
        <v>132</v>
      </c>
      <c r="G316" t="s">
        <v>133</v>
      </c>
      <c r="H316" t="s">
        <v>134</v>
      </c>
      <c r="I316" t="s">
        <v>796</v>
      </c>
      <c r="J316" s="49" t="s">
        <v>820</v>
      </c>
      <c r="K316" t="s">
        <v>821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50">
        <v>-89.458740632100003</v>
      </c>
      <c r="N316" s="50">
        <v>14.617809615700001</v>
      </c>
      <c r="O316" t="s">
        <v>816</v>
      </c>
      <c r="P316" t="s">
        <v>145</v>
      </c>
      <c r="Q316" s="51">
        <v>24517.009602800001</v>
      </c>
      <c r="R316" s="63" t="e">
        <f>+VLOOKUP(C316,[1]!CENSO_2018[[Código2]:[Lugar de estudio - No declarado]],128,0)</f>
        <v>#REF!</v>
      </c>
      <c r="S316" s="63" t="e">
        <f>+VLOOKUP($C316,[1]!CENSO_2018[[Código2]:[Lugar de estudio - No declarado]],129,0)</f>
        <v>#REF!</v>
      </c>
      <c r="T316" s="63" t="e">
        <f>+VLOOKUP($C316,[1]!CENSO_2018[[Código2]:[Lugar de estudio - No declarado]],130,0)</f>
        <v>#REF!</v>
      </c>
    </row>
    <row r="317" spans="1:20" x14ac:dyDescent="0.3">
      <c r="A317" s="47" t="s">
        <v>6</v>
      </c>
      <c r="B317" s="48">
        <v>20</v>
      </c>
      <c r="C317" s="48">
        <v>2010</v>
      </c>
      <c r="D317" s="48" t="s">
        <v>822</v>
      </c>
      <c r="E317" s="48" t="s">
        <v>3</v>
      </c>
      <c r="F317" t="s">
        <v>132</v>
      </c>
      <c r="G317" t="s">
        <v>133</v>
      </c>
      <c r="H317" t="s">
        <v>134</v>
      </c>
      <c r="I317" t="s">
        <v>796</v>
      </c>
      <c r="J317" s="49" t="s">
        <v>823</v>
      </c>
      <c r="K317" t="s">
        <v>822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50">
        <v>-89.513011996200007</v>
      </c>
      <c r="N317" s="50">
        <v>14.678163232699999</v>
      </c>
      <c r="O317" t="s">
        <v>816</v>
      </c>
      <c r="P317" t="s">
        <v>145</v>
      </c>
      <c r="Q317" s="51">
        <v>7094.2342431200004</v>
      </c>
      <c r="R317" s="63" t="e">
        <f>+VLOOKUP(C317,[1]!CENSO_2018[[Código2]:[Lugar de estudio - No declarado]],128,0)</f>
        <v>#REF!</v>
      </c>
      <c r="S317" s="63" t="e">
        <f>+VLOOKUP($C317,[1]!CENSO_2018[[Código2]:[Lugar de estudio - No declarado]],129,0)</f>
        <v>#REF!</v>
      </c>
      <c r="T317" s="63" t="e">
        <f>+VLOOKUP($C317,[1]!CENSO_2018[[Código2]:[Lugar de estudio - No declarado]],130,0)</f>
        <v>#REF!</v>
      </c>
    </row>
    <row r="318" spans="1:20" x14ac:dyDescent="0.3">
      <c r="A318" s="47" t="s">
        <v>6</v>
      </c>
      <c r="B318" s="48">
        <v>20</v>
      </c>
      <c r="C318" s="48">
        <v>2011</v>
      </c>
      <c r="D318" s="48" t="s">
        <v>824</v>
      </c>
      <c r="E318" s="48" t="s">
        <v>3</v>
      </c>
      <c r="F318" t="s">
        <v>132</v>
      </c>
      <c r="G318" t="s">
        <v>133</v>
      </c>
      <c r="H318" t="s">
        <v>134</v>
      </c>
      <c r="I318" t="s">
        <v>796</v>
      </c>
      <c r="J318" s="49" t="s">
        <v>825</v>
      </c>
      <c r="K318" t="s">
        <v>824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50">
        <v>-89.608276851599996</v>
      </c>
      <c r="N318" s="50">
        <v>14.5875245357</v>
      </c>
      <c r="O318" t="s">
        <v>801</v>
      </c>
      <c r="P318" t="s">
        <v>802</v>
      </c>
      <c r="Q318" s="51">
        <v>23060.994127000002</v>
      </c>
      <c r="R318" s="63" t="e">
        <f>+VLOOKUP(C318,[1]!CENSO_2018[[Código2]:[Lugar de estudio - No declarado]],128,0)</f>
        <v>#REF!</v>
      </c>
      <c r="S318" s="63" t="e">
        <f>+VLOOKUP($C318,[1]!CENSO_2018[[Código2]:[Lugar de estudio - No declarado]],129,0)</f>
        <v>#REF!</v>
      </c>
      <c r="T318" s="63" t="e">
        <f>+VLOOKUP($C318,[1]!CENSO_2018[[Código2]:[Lugar de estudio - No declarado]],130,0)</f>
        <v>#REF!</v>
      </c>
    </row>
    <row r="319" spans="1:20" x14ac:dyDescent="0.3">
      <c r="A319" s="47" t="s">
        <v>6</v>
      </c>
      <c r="B319" s="48">
        <v>21</v>
      </c>
      <c r="C319" s="48">
        <v>2101</v>
      </c>
      <c r="D319" s="48" t="s">
        <v>9</v>
      </c>
      <c r="E319" s="48" t="s">
        <v>9</v>
      </c>
      <c r="F319" t="s">
        <v>260</v>
      </c>
      <c r="G319" t="s">
        <v>261</v>
      </c>
      <c r="H319" t="s">
        <v>134</v>
      </c>
      <c r="I319" t="s">
        <v>826</v>
      </c>
      <c r="J319" s="49" t="s">
        <v>827</v>
      </c>
      <c r="K319" t="s">
        <v>9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50">
        <v>-90.031236814799996</v>
      </c>
      <c r="N319" s="50">
        <v>14.6303117677</v>
      </c>
      <c r="O319" t="s">
        <v>97</v>
      </c>
      <c r="P319" t="s">
        <v>98</v>
      </c>
      <c r="Q319" s="51">
        <v>68637.777342400004</v>
      </c>
      <c r="R319" s="63" t="e">
        <f>+VLOOKUP(C319,[1]!CENSO_2018[[Código2]:[Lugar de estudio - No declarado]],128,0)</f>
        <v>#REF!</v>
      </c>
      <c r="S319" s="63" t="e">
        <f>+VLOOKUP($C319,[1]!CENSO_2018[[Código2]:[Lugar de estudio - No declarado]],129,0)</f>
        <v>#REF!</v>
      </c>
      <c r="T319" s="63" t="e">
        <f>+VLOOKUP($C319,[1]!CENSO_2018[[Código2]:[Lugar de estudio - No declarado]],130,0)</f>
        <v>#REF!</v>
      </c>
    </row>
    <row r="320" spans="1:20" x14ac:dyDescent="0.3">
      <c r="A320" s="47" t="s">
        <v>6</v>
      </c>
      <c r="B320" s="48">
        <v>21</v>
      </c>
      <c r="C320" s="48">
        <v>2102</v>
      </c>
      <c r="D320" s="48" t="s">
        <v>828</v>
      </c>
      <c r="E320" s="48" t="s">
        <v>9</v>
      </c>
      <c r="F320" t="s">
        <v>260</v>
      </c>
      <c r="G320" t="s">
        <v>261</v>
      </c>
      <c r="H320" t="s">
        <v>134</v>
      </c>
      <c r="I320" t="s">
        <v>826</v>
      </c>
      <c r="J320" s="49" t="s">
        <v>829</v>
      </c>
      <c r="K320" t="s">
        <v>828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50">
        <v>-89.854372746199999</v>
      </c>
      <c r="N320" s="50">
        <v>14.7034388168</v>
      </c>
      <c r="O320" t="s">
        <v>97</v>
      </c>
      <c r="P320" t="s">
        <v>98</v>
      </c>
      <c r="Q320" s="51">
        <v>53181.518409099997</v>
      </c>
      <c r="R320" s="63" t="e">
        <f>+VLOOKUP(C320,[1]!CENSO_2018[[Código2]:[Lugar de estudio - No declarado]],128,0)</f>
        <v>#REF!</v>
      </c>
      <c r="S320" s="63" t="e">
        <f>+VLOOKUP($C320,[1]!CENSO_2018[[Código2]:[Lugar de estudio - No declarado]],129,0)</f>
        <v>#REF!</v>
      </c>
      <c r="T320" s="63" t="e">
        <f>+VLOOKUP($C320,[1]!CENSO_2018[[Código2]:[Lugar de estudio - No declarado]],130,0)</f>
        <v>#REF!</v>
      </c>
    </row>
    <row r="321" spans="1:20" x14ac:dyDescent="0.3">
      <c r="A321" s="47" t="s">
        <v>6</v>
      </c>
      <c r="B321" s="48">
        <v>21</v>
      </c>
      <c r="C321" s="48">
        <v>2103</v>
      </c>
      <c r="D321" s="48" t="s">
        <v>830</v>
      </c>
      <c r="E321" s="48" t="s">
        <v>9</v>
      </c>
      <c r="F321" t="s">
        <v>260</v>
      </c>
      <c r="G321" t="s">
        <v>261</v>
      </c>
      <c r="H321" t="s">
        <v>134</v>
      </c>
      <c r="I321" t="s">
        <v>826</v>
      </c>
      <c r="J321" s="49" t="s">
        <v>831</v>
      </c>
      <c r="K321" t="s">
        <v>830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50">
        <v>-89.715105513200001</v>
      </c>
      <c r="N321" s="50">
        <v>14.653530265800001</v>
      </c>
      <c r="O321" t="s">
        <v>832</v>
      </c>
      <c r="P321" t="s">
        <v>802</v>
      </c>
      <c r="Q321" s="51">
        <v>21047.063580599999</v>
      </c>
      <c r="R321" s="63" t="e">
        <f>+VLOOKUP(C321,[1]!CENSO_2018[[Código2]:[Lugar de estudio - No declarado]],128,0)</f>
        <v>#REF!</v>
      </c>
      <c r="S321" s="63" t="e">
        <f>+VLOOKUP($C321,[1]!CENSO_2018[[Código2]:[Lugar de estudio - No declarado]],129,0)</f>
        <v>#REF!</v>
      </c>
      <c r="T321" s="63" t="e">
        <f>+VLOOKUP($C321,[1]!CENSO_2018[[Código2]:[Lugar de estudio - No declarado]],130,0)</f>
        <v>#REF!</v>
      </c>
    </row>
    <row r="322" spans="1:20" x14ac:dyDescent="0.3">
      <c r="A322" s="47" t="s">
        <v>6</v>
      </c>
      <c r="B322" s="48">
        <v>21</v>
      </c>
      <c r="C322" s="48">
        <v>2104</v>
      </c>
      <c r="D322" s="48" t="s">
        <v>833</v>
      </c>
      <c r="E322" s="48" t="s">
        <v>9</v>
      </c>
      <c r="F322" t="s">
        <v>260</v>
      </c>
      <c r="G322" t="s">
        <v>261</v>
      </c>
      <c r="H322" t="s">
        <v>134</v>
      </c>
      <c r="I322" t="s">
        <v>826</v>
      </c>
      <c r="J322" s="49" t="s">
        <v>834</v>
      </c>
      <c r="K322" t="s">
        <v>833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50">
        <v>-89.761175214999994</v>
      </c>
      <c r="N322" s="50">
        <v>14.526432525100001</v>
      </c>
      <c r="O322" t="s">
        <v>832</v>
      </c>
      <c r="P322" t="s">
        <v>802</v>
      </c>
      <c r="Q322" s="51">
        <v>12902.711203999999</v>
      </c>
      <c r="R322" s="63" t="e">
        <f>+VLOOKUP(C322,[1]!CENSO_2018[[Código2]:[Lugar de estudio - No declarado]],128,0)</f>
        <v>#REF!</v>
      </c>
      <c r="S322" s="63" t="e">
        <f>+VLOOKUP($C322,[1]!CENSO_2018[[Código2]:[Lugar de estudio - No declarado]],129,0)</f>
        <v>#REF!</v>
      </c>
      <c r="T322" s="63" t="e">
        <f>+VLOOKUP($C322,[1]!CENSO_2018[[Código2]:[Lugar de estudio - No declarado]],130,0)</f>
        <v>#REF!</v>
      </c>
    </row>
    <row r="323" spans="1:20" x14ac:dyDescent="0.3">
      <c r="A323" s="47" t="s">
        <v>6</v>
      </c>
      <c r="B323" s="48">
        <v>21</v>
      </c>
      <c r="C323" s="48">
        <v>2105</v>
      </c>
      <c r="D323" s="48" t="s">
        <v>835</v>
      </c>
      <c r="E323" s="48" t="s">
        <v>9</v>
      </c>
      <c r="F323" t="s">
        <v>260</v>
      </c>
      <c r="G323" t="s">
        <v>261</v>
      </c>
      <c r="H323" t="s">
        <v>134</v>
      </c>
      <c r="I323" t="s">
        <v>826</v>
      </c>
      <c r="J323" s="49" t="s">
        <v>836</v>
      </c>
      <c r="K323" t="s">
        <v>835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50">
        <v>-90.076592566000002</v>
      </c>
      <c r="N323" s="50">
        <v>14.4785091612</v>
      </c>
      <c r="O323" t="s">
        <v>97</v>
      </c>
      <c r="P323" t="s">
        <v>98</v>
      </c>
      <c r="Q323" s="51">
        <v>8994.0317643100007</v>
      </c>
      <c r="R323" s="63" t="e">
        <f>+VLOOKUP(C323,[1]!CENSO_2018[[Código2]:[Lugar de estudio - No declarado]],128,0)</f>
        <v>#REF!</v>
      </c>
      <c r="S323" s="63" t="e">
        <f>+VLOOKUP($C323,[1]!CENSO_2018[[Código2]:[Lugar de estudio - No declarado]],129,0)</f>
        <v>#REF!</v>
      </c>
      <c r="T323" s="63" t="e">
        <f>+VLOOKUP($C323,[1]!CENSO_2018[[Código2]:[Lugar de estudio - No declarado]],130,0)</f>
        <v>#REF!</v>
      </c>
    </row>
    <row r="324" spans="1:20" x14ac:dyDescent="0.3">
      <c r="A324" s="47" t="s">
        <v>6</v>
      </c>
      <c r="B324" s="48">
        <v>21</v>
      </c>
      <c r="C324" s="48">
        <v>2106</v>
      </c>
      <c r="D324" s="48" t="s">
        <v>837</v>
      </c>
      <c r="E324" s="48" t="s">
        <v>9</v>
      </c>
      <c r="F324" t="s">
        <v>260</v>
      </c>
      <c r="G324" t="s">
        <v>261</v>
      </c>
      <c r="H324" t="s">
        <v>134</v>
      </c>
      <c r="I324" t="s">
        <v>826</v>
      </c>
      <c r="J324" s="49" t="s">
        <v>838</v>
      </c>
      <c r="K324" t="s">
        <v>837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50">
        <v>-89.898418915199997</v>
      </c>
      <c r="N324" s="50">
        <v>14.511514263900001</v>
      </c>
      <c r="O324" t="s">
        <v>97</v>
      </c>
      <c r="P324" t="s">
        <v>98</v>
      </c>
      <c r="Q324" s="51">
        <v>14836.3961459</v>
      </c>
      <c r="R324" s="63" t="e">
        <f>+VLOOKUP(C324,[1]!CENSO_2018[[Código2]:[Lugar de estudio - No declarado]],128,0)</f>
        <v>#REF!</v>
      </c>
      <c r="S324" s="63" t="e">
        <f>+VLOOKUP($C324,[1]!CENSO_2018[[Código2]:[Lugar de estudio - No declarado]],129,0)</f>
        <v>#REF!</v>
      </c>
      <c r="T324" s="63" t="e">
        <f>+VLOOKUP($C324,[1]!CENSO_2018[[Código2]:[Lugar de estudio - No declarado]],130,0)</f>
        <v>#REF!</v>
      </c>
    </row>
    <row r="325" spans="1:20" x14ac:dyDescent="0.3">
      <c r="A325" s="47" t="s">
        <v>6</v>
      </c>
      <c r="B325" s="48">
        <v>21</v>
      </c>
      <c r="C325" s="48">
        <v>2107</v>
      </c>
      <c r="D325" s="48" t="s">
        <v>839</v>
      </c>
      <c r="E325" s="48" t="s">
        <v>9</v>
      </c>
      <c r="F325" t="s">
        <v>260</v>
      </c>
      <c r="G325" t="s">
        <v>261</v>
      </c>
      <c r="H325" t="s">
        <v>134</v>
      </c>
      <c r="I325" t="s">
        <v>826</v>
      </c>
      <c r="J325" s="49" t="s">
        <v>840</v>
      </c>
      <c r="K325" t="s">
        <v>839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50">
        <v>-90.203819796800005</v>
      </c>
      <c r="N325" s="50">
        <v>14.555042697399999</v>
      </c>
      <c r="O325" t="s">
        <v>97</v>
      </c>
      <c r="P325" t="s">
        <v>98</v>
      </c>
      <c r="Q325" s="51">
        <v>23822.655817499999</v>
      </c>
      <c r="R325" s="63" t="e">
        <f>+VLOOKUP(C325,[1]!CENSO_2018[[Código2]:[Lugar de estudio - No declarado]],128,0)</f>
        <v>#REF!</v>
      </c>
      <c r="S325" s="63" t="e">
        <f>+VLOOKUP($C325,[1]!CENSO_2018[[Código2]:[Lugar de estudio - No declarado]],129,0)</f>
        <v>#REF!</v>
      </c>
      <c r="T325" s="63" t="e">
        <f>+VLOOKUP($C325,[1]!CENSO_2018[[Código2]:[Lugar de estudio - No declarado]],130,0)</f>
        <v>#REF!</v>
      </c>
    </row>
    <row r="326" spans="1:20" x14ac:dyDescent="0.3">
      <c r="A326" s="47" t="s">
        <v>6</v>
      </c>
      <c r="B326" s="48">
        <v>22</v>
      </c>
      <c r="C326" s="48">
        <v>2201</v>
      </c>
      <c r="D326" s="48" t="s">
        <v>10</v>
      </c>
      <c r="E326" s="48" t="s">
        <v>10</v>
      </c>
      <c r="F326" t="s">
        <v>260</v>
      </c>
      <c r="G326" t="s">
        <v>261</v>
      </c>
      <c r="H326" t="s">
        <v>224</v>
      </c>
      <c r="I326" t="s">
        <v>841</v>
      </c>
      <c r="J326" s="49" t="s">
        <v>842</v>
      </c>
      <c r="K326" t="s">
        <v>10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50">
        <v>-89.931021080799994</v>
      </c>
      <c r="N326" s="50">
        <v>14.311608421600001</v>
      </c>
      <c r="O326" t="s">
        <v>843</v>
      </c>
      <c r="P326" t="s">
        <v>844</v>
      </c>
      <c r="Q326" s="51">
        <v>62573.011593399999</v>
      </c>
      <c r="R326" s="63" t="e">
        <f>+VLOOKUP(C326,[1]!CENSO_2018[[Código2]:[Lugar de estudio - No declarado]],128,0)</f>
        <v>#REF!</v>
      </c>
      <c r="S326" s="63" t="e">
        <f>+VLOOKUP($C326,[1]!CENSO_2018[[Código2]:[Lugar de estudio - No declarado]],129,0)</f>
        <v>#REF!</v>
      </c>
      <c r="T326" s="63" t="e">
        <f>+VLOOKUP($C326,[1]!CENSO_2018[[Código2]:[Lugar de estudio - No declarado]],130,0)</f>
        <v>#REF!</v>
      </c>
    </row>
    <row r="327" spans="1:20" x14ac:dyDescent="0.3">
      <c r="A327" s="47" t="s">
        <v>6</v>
      </c>
      <c r="B327" s="48">
        <v>22</v>
      </c>
      <c r="C327" s="48">
        <v>2202</v>
      </c>
      <c r="D327" s="48" t="s">
        <v>4</v>
      </c>
      <c r="E327" s="48" t="s">
        <v>10</v>
      </c>
      <c r="F327" t="s">
        <v>260</v>
      </c>
      <c r="G327" t="s">
        <v>261</v>
      </c>
      <c r="H327" t="s">
        <v>224</v>
      </c>
      <c r="I327" t="s">
        <v>841</v>
      </c>
      <c r="J327" s="49" t="s">
        <v>845</v>
      </c>
      <c r="K327" t="s">
        <v>4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50">
        <v>-89.850195852599995</v>
      </c>
      <c r="N327" s="50">
        <v>14.3788072804</v>
      </c>
      <c r="O327" t="s">
        <v>846</v>
      </c>
      <c r="P327" t="s">
        <v>847</v>
      </c>
      <c r="Q327" s="51">
        <v>9965.8931486399997</v>
      </c>
      <c r="R327" s="63" t="e">
        <f>+VLOOKUP(C327,[1]!CENSO_2018[[Código2]:[Lugar de estudio - No declarado]],128,0)</f>
        <v>#REF!</v>
      </c>
      <c r="S327" s="63" t="e">
        <f>+VLOOKUP($C327,[1]!CENSO_2018[[Código2]:[Lugar de estudio - No declarado]],129,0)</f>
        <v>#REF!</v>
      </c>
      <c r="T327" s="63" t="e">
        <f>+VLOOKUP($C327,[1]!CENSO_2018[[Código2]:[Lugar de estudio - No declarado]],130,0)</f>
        <v>#REF!</v>
      </c>
    </row>
    <row r="328" spans="1:20" x14ac:dyDescent="0.3">
      <c r="A328" s="47" t="s">
        <v>6</v>
      </c>
      <c r="B328" s="48">
        <v>22</v>
      </c>
      <c r="C328" s="48">
        <v>2203</v>
      </c>
      <c r="D328" s="48" t="s">
        <v>848</v>
      </c>
      <c r="E328" s="48" t="s">
        <v>10</v>
      </c>
      <c r="F328" t="s">
        <v>260</v>
      </c>
      <c r="G328" t="s">
        <v>261</v>
      </c>
      <c r="H328" t="s">
        <v>224</v>
      </c>
      <c r="I328" t="s">
        <v>841</v>
      </c>
      <c r="J328" s="49" t="s">
        <v>849</v>
      </c>
      <c r="K328" t="s">
        <v>848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50">
        <v>-89.770635131099993</v>
      </c>
      <c r="N328" s="50">
        <v>14.4412106234</v>
      </c>
      <c r="O328" t="s">
        <v>846</v>
      </c>
      <c r="P328" t="s">
        <v>847</v>
      </c>
      <c r="Q328" s="51">
        <v>20260.449336999998</v>
      </c>
      <c r="R328" s="63" t="e">
        <f>+VLOOKUP(C328,[1]!CENSO_2018[[Código2]:[Lugar de estudio - No declarado]],128,0)</f>
        <v>#REF!</v>
      </c>
      <c r="S328" s="63" t="e">
        <f>+VLOOKUP($C328,[1]!CENSO_2018[[Código2]:[Lugar de estudio - No declarado]],129,0)</f>
        <v>#REF!</v>
      </c>
      <c r="T328" s="63" t="e">
        <f>+VLOOKUP($C328,[1]!CENSO_2018[[Código2]:[Lugar de estudio - No declarado]],130,0)</f>
        <v>#REF!</v>
      </c>
    </row>
    <row r="329" spans="1:20" x14ac:dyDescent="0.3">
      <c r="A329" s="47" t="s">
        <v>6</v>
      </c>
      <c r="B329" s="48">
        <v>22</v>
      </c>
      <c r="C329" s="48">
        <v>2204</v>
      </c>
      <c r="D329" s="48" t="s">
        <v>850</v>
      </c>
      <c r="E329" s="48" t="s">
        <v>10</v>
      </c>
      <c r="F329" t="s">
        <v>260</v>
      </c>
      <c r="G329" t="s">
        <v>261</v>
      </c>
      <c r="H329" t="s">
        <v>224</v>
      </c>
      <c r="I329" t="s">
        <v>841</v>
      </c>
      <c r="J329" s="49" t="s">
        <v>851</v>
      </c>
      <c r="K329" t="s">
        <v>850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50">
        <v>-89.599944656900007</v>
      </c>
      <c r="N329" s="50">
        <v>14.458204093999999</v>
      </c>
      <c r="O329" t="s">
        <v>846</v>
      </c>
      <c r="P329" t="s">
        <v>847</v>
      </c>
      <c r="Q329" s="51">
        <v>23926.7689766</v>
      </c>
      <c r="R329" s="63" t="e">
        <f>+VLOOKUP(C329,[1]!CENSO_2018[[Código2]:[Lugar de estudio - No declarado]],128,0)</f>
        <v>#REF!</v>
      </c>
      <c r="S329" s="63" t="e">
        <f>+VLOOKUP($C329,[1]!CENSO_2018[[Código2]:[Lugar de estudio - No declarado]],129,0)</f>
        <v>#REF!</v>
      </c>
      <c r="T329" s="63" t="e">
        <f>+VLOOKUP($C329,[1]!CENSO_2018[[Código2]:[Lugar de estudio - No declarado]],130,0)</f>
        <v>#REF!</v>
      </c>
    </row>
    <row r="330" spans="1:20" x14ac:dyDescent="0.3">
      <c r="A330" s="47" t="s">
        <v>6</v>
      </c>
      <c r="B330" s="48">
        <v>22</v>
      </c>
      <c r="C330" s="48">
        <v>2205</v>
      </c>
      <c r="D330" s="48" t="s">
        <v>852</v>
      </c>
      <c r="E330" s="48" t="s">
        <v>10</v>
      </c>
      <c r="F330" t="s">
        <v>260</v>
      </c>
      <c r="G330" t="s">
        <v>261</v>
      </c>
      <c r="H330" t="s">
        <v>224</v>
      </c>
      <c r="I330" t="s">
        <v>841</v>
      </c>
      <c r="J330" s="49" t="s">
        <v>853</v>
      </c>
      <c r="K330" t="s">
        <v>852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50">
        <v>-89.667373733199994</v>
      </c>
      <c r="N330" s="50">
        <v>14.2989301836</v>
      </c>
      <c r="O330" t="s">
        <v>846</v>
      </c>
      <c r="P330" t="s">
        <v>847</v>
      </c>
      <c r="Q330" s="51">
        <v>50396.970217599999</v>
      </c>
      <c r="R330" s="63" t="e">
        <f>+VLOOKUP(C330,[1]!CENSO_2018[[Código2]:[Lugar de estudio - No declarado]],128,0)</f>
        <v>#REF!</v>
      </c>
      <c r="S330" s="63" t="e">
        <f>+VLOOKUP($C330,[1]!CENSO_2018[[Código2]:[Lugar de estudio - No declarado]],129,0)</f>
        <v>#REF!</v>
      </c>
      <c r="T330" s="63" t="e">
        <f>+VLOOKUP($C330,[1]!CENSO_2018[[Código2]:[Lugar de estudio - No declarado]],130,0)</f>
        <v>#REF!</v>
      </c>
    </row>
    <row r="331" spans="1:20" x14ac:dyDescent="0.3">
      <c r="A331" s="47" t="s">
        <v>6</v>
      </c>
      <c r="B331" s="48">
        <v>22</v>
      </c>
      <c r="C331" s="48">
        <v>2206</v>
      </c>
      <c r="D331" s="48" t="s">
        <v>854</v>
      </c>
      <c r="E331" s="48" t="s">
        <v>10</v>
      </c>
      <c r="F331" t="s">
        <v>260</v>
      </c>
      <c r="G331" t="s">
        <v>261</v>
      </c>
      <c r="H331" t="s">
        <v>224</v>
      </c>
      <c r="I331" t="s">
        <v>841</v>
      </c>
      <c r="J331" s="49" t="s">
        <v>855</v>
      </c>
      <c r="K331" t="s">
        <v>854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50">
        <v>-89.803534499799994</v>
      </c>
      <c r="N331" s="50">
        <v>14.200279854</v>
      </c>
      <c r="O331" t="s">
        <v>856</v>
      </c>
      <c r="P331" t="s">
        <v>857</v>
      </c>
      <c r="Q331" s="51">
        <v>5567.7011765300003</v>
      </c>
      <c r="R331" s="63" t="e">
        <f>+VLOOKUP(C331,[1]!CENSO_2018[[Código2]:[Lugar de estudio - No declarado]],128,0)</f>
        <v>#REF!</v>
      </c>
      <c r="S331" s="63" t="e">
        <f>+VLOOKUP($C331,[1]!CENSO_2018[[Código2]:[Lugar de estudio - No declarado]],129,0)</f>
        <v>#REF!</v>
      </c>
      <c r="T331" s="63" t="e">
        <f>+VLOOKUP($C331,[1]!CENSO_2018[[Código2]:[Lugar de estudio - No declarado]],130,0)</f>
        <v>#REF!</v>
      </c>
    </row>
    <row r="332" spans="1:20" x14ac:dyDescent="0.3">
      <c r="A332" s="47" t="s">
        <v>6</v>
      </c>
      <c r="B332" s="48">
        <v>22</v>
      </c>
      <c r="C332" s="48">
        <v>2207</v>
      </c>
      <c r="D332" s="48" t="s">
        <v>858</v>
      </c>
      <c r="E332" s="48" t="s">
        <v>10</v>
      </c>
      <c r="F332" t="s">
        <v>260</v>
      </c>
      <c r="G332" t="s">
        <v>261</v>
      </c>
      <c r="H332" t="s">
        <v>224</v>
      </c>
      <c r="I332" t="s">
        <v>841</v>
      </c>
      <c r="J332" s="49" t="s">
        <v>859</v>
      </c>
      <c r="K332" t="s">
        <v>858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50">
        <v>-89.727179436300005</v>
      </c>
      <c r="N332" s="50">
        <v>14.175074434500001</v>
      </c>
      <c r="O332" t="s">
        <v>856</v>
      </c>
      <c r="P332" t="s">
        <v>857</v>
      </c>
      <c r="Q332" s="51">
        <v>8576.6050703799992</v>
      </c>
      <c r="R332" s="63" t="e">
        <f>+VLOOKUP(C332,[1]!CENSO_2018[[Código2]:[Lugar de estudio - No declarado]],128,0)</f>
        <v>#REF!</v>
      </c>
      <c r="S332" s="63" t="e">
        <f>+VLOOKUP($C332,[1]!CENSO_2018[[Código2]:[Lugar de estudio - No declarado]],129,0)</f>
        <v>#REF!</v>
      </c>
      <c r="T332" s="63" t="e">
        <f>+VLOOKUP($C332,[1]!CENSO_2018[[Código2]:[Lugar de estudio - No declarado]],130,0)</f>
        <v>#REF!</v>
      </c>
    </row>
    <row r="333" spans="1:20" x14ac:dyDescent="0.3">
      <c r="A333" s="47" t="s">
        <v>6</v>
      </c>
      <c r="B333" s="48">
        <v>22</v>
      </c>
      <c r="C333" s="48">
        <v>2208</v>
      </c>
      <c r="D333" s="48" t="s">
        <v>860</v>
      </c>
      <c r="E333" s="48" t="s">
        <v>10</v>
      </c>
      <c r="F333" t="s">
        <v>260</v>
      </c>
      <c r="G333" t="s">
        <v>261</v>
      </c>
      <c r="H333" t="s">
        <v>224</v>
      </c>
      <c r="I333" t="s">
        <v>841</v>
      </c>
      <c r="J333" s="49" t="s">
        <v>861</v>
      </c>
      <c r="K333" t="s">
        <v>860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50">
        <v>-89.761909762599998</v>
      </c>
      <c r="N333" s="50">
        <v>14.0766895641</v>
      </c>
      <c r="O333" t="s">
        <v>856</v>
      </c>
      <c r="P333" t="s">
        <v>857</v>
      </c>
      <c r="Q333" s="51">
        <v>5241.9565124399996</v>
      </c>
      <c r="R333" s="63" t="e">
        <f>+VLOOKUP(C333,[1]!CENSO_2018[[Código2]:[Lugar de estudio - No declarado]],128,0)</f>
        <v>#REF!</v>
      </c>
      <c r="S333" s="63" t="e">
        <f>+VLOOKUP($C333,[1]!CENSO_2018[[Código2]:[Lugar de estudio - No declarado]],129,0)</f>
        <v>#REF!</v>
      </c>
      <c r="T333" s="63" t="e">
        <f>+VLOOKUP($C333,[1]!CENSO_2018[[Código2]:[Lugar de estudio - No declarado]],130,0)</f>
        <v>#REF!</v>
      </c>
    </row>
    <row r="334" spans="1:20" x14ac:dyDescent="0.3">
      <c r="A334" s="47" t="s">
        <v>6</v>
      </c>
      <c r="B334" s="48">
        <v>22</v>
      </c>
      <c r="C334" s="48">
        <v>2209</v>
      </c>
      <c r="D334" s="48" t="s">
        <v>862</v>
      </c>
      <c r="E334" s="48" t="s">
        <v>10</v>
      </c>
      <c r="F334" t="s">
        <v>260</v>
      </c>
      <c r="G334" t="s">
        <v>261</v>
      </c>
      <c r="H334" t="s">
        <v>224</v>
      </c>
      <c r="I334" t="s">
        <v>841</v>
      </c>
      <c r="J334" s="49" t="s">
        <v>863</v>
      </c>
      <c r="K334" t="s">
        <v>862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50">
        <v>-89.853072771900003</v>
      </c>
      <c r="N334" s="50">
        <v>14.1750357965</v>
      </c>
      <c r="O334" t="s">
        <v>856</v>
      </c>
      <c r="P334" t="s">
        <v>857</v>
      </c>
      <c r="Q334" s="51">
        <v>2979.9929605399998</v>
      </c>
      <c r="R334" s="63" t="e">
        <f>+VLOOKUP(C334,[1]!CENSO_2018[[Código2]:[Lugar de estudio - No declarado]],128,0)</f>
        <v>#REF!</v>
      </c>
      <c r="S334" s="63" t="e">
        <f>+VLOOKUP($C334,[1]!CENSO_2018[[Código2]:[Lugar de estudio - No declarado]],129,0)</f>
        <v>#REF!</v>
      </c>
      <c r="T334" s="63" t="e">
        <f>+VLOOKUP($C334,[1]!CENSO_2018[[Código2]:[Lugar de estudio - No declarado]],130,0)</f>
        <v>#REF!</v>
      </c>
    </row>
    <row r="335" spans="1:20" x14ac:dyDescent="0.3">
      <c r="A335" s="47" t="s">
        <v>6</v>
      </c>
      <c r="B335" s="48">
        <v>22</v>
      </c>
      <c r="C335" s="48">
        <v>2210</v>
      </c>
      <c r="D335" s="48" t="s">
        <v>864</v>
      </c>
      <c r="E335" s="48" t="s">
        <v>10</v>
      </c>
      <c r="F335" t="s">
        <v>260</v>
      </c>
      <c r="G335" t="s">
        <v>261</v>
      </c>
      <c r="H335" t="s">
        <v>224</v>
      </c>
      <c r="I335" t="s">
        <v>841</v>
      </c>
      <c r="J335" s="49" t="s">
        <v>865</v>
      </c>
      <c r="K335" t="s">
        <v>864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50">
        <v>-89.821319345700005</v>
      </c>
      <c r="N335" s="50">
        <v>14.1160340713</v>
      </c>
      <c r="O335" t="s">
        <v>856</v>
      </c>
      <c r="P335" t="s">
        <v>857</v>
      </c>
      <c r="Q335" s="51">
        <v>7867.7743553600003</v>
      </c>
      <c r="R335" s="63" t="e">
        <f>+VLOOKUP(C335,[1]!CENSO_2018[[Código2]:[Lugar de estudio - No declarado]],128,0)</f>
        <v>#REF!</v>
      </c>
      <c r="S335" s="63" t="e">
        <f>+VLOOKUP($C335,[1]!CENSO_2018[[Código2]:[Lugar de estudio - No declarado]],129,0)</f>
        <v>#REF!</v>
      </c>
      <c r="T335" s="63" t="e">
        <f>+VLOOKUP($C335,[1]!CENSO_2018[[Código2]:[Lugar de estudio - No declarado]],130,0)</f>
        <v>#REF!</v>
      </c>
    </row>
    <row r="336" spans="1:20" x14ac:dyDescent="0.3">
      <c r="A336" s="47" t="s">
        <v>6</v>
      </c>
      <c r="B336" s="48">
        <v>22</v>
      </c>
      <c r="C336" s="48">
        <v>2211</v>
      </c>
      <c r="D336" s="48" t="s">
        <v>866</v>
      </c>
      <c r="E336" s="48" t="s">
        <v>10</v>
      </c>
      <c r="F336" t="s">
        <v>260</v>
      </c>
      <c r="G336" t="s">
        <v>261</v>
      </c>
      <c r="H336" t="s">
        <v>224</v>
      </c>
      <c r="I336" t="s">
        <v>841</v>
      </c>
      <c r="J336" s="49" t="s">
        <v>867</v>
      </c>
      <c r="K336" t="s">
        <v>866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50">
        <v>-89.911517754100004</v>
      </c>
      <c r="N336" s="50">
        <v>14.115553158199999</v>
      </c>
      <c r="O336" t="s">
        <v>868</v>
      </c>
      <c r="P336" t="s">
        <v>869</v>
      </c>
      <c r="Q336" s="51">
        <v>17412.985171100001</v>
      </c>
      <c r="R336" s="63" t="e">
        <f>+VLOOKUP(C336,[1]!CENSO_2018[[Código2]:[Lugar de estudio - No declarado]],128,0)</f>
        <v>#REF!</v>
      </c>
      <c r="S336" s="63" t="e">
        <f>+VLOOKUP($C336,[1]!CENSO_2018[[Código2]:[Lugar de estudio - No declarado]],129,0)</f>
        <v>#REF!</v>
      </c>
      <c r="T336" s="63" t="e">
        <f>+VLOOKUP($C336,[1]!CENSO_2018[[Código2]:[Lugar de estudio - No declarado]],130,0)</f>
        <v>#REF!</v>
      </c>
    </row>
    <row r="337" spans="1:20" x14ac:dyDescent="0.3">
      <c r="A337" s="47" t="s">
        <v>6</v>
      </c>
      <c r="B337" s="48">
        <v>22</v>
      </c>
      <c r="C337" s="48">
        <v>2212</v>
      </c>
      <c r="D337" s="48" t="s">
        <v>870</v>
      </c>
      <c r="E337" s="48" t="s">
        <v>10</v>
      </c>
      <c r="F337" t="s">
        <v>260</v>
      </c>
      <c r="G337" t="s">
        <v>261</v>
      </c>
      <c r="H337" t="s">
        <v>224</v>
      </c>
      <c r="I337" t="s">
        <v>841</v>
      </c>
      <c r="J337" s="49" t="s">
        <v>871</v>
      </c>
      <c r="K337" t="s">
        <v>870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50">
        <v>-90.009778031500005</v>
      </c>
      <c r="N337" s="50">
        <v>14.114276284600001</v>
      </c>
      <c r="O337" t="s">
        <v>868</v>
      </c>
      <c r="P337" t="s">
        <v>869</v>
      </c>
      <c r="Q337" s="51">
        <v>22908.436379300001</v>
      </c>
      <c r="R337" s="63" t="e">
        <f>+VLOOKUP(C337,[1]!CENSO_2018[[Código2]:[Lugar de estudio - No declarado]],128,0)</f>
        <v>#REF!</v>
      </c>
      <c r="S337" s="63" t="e">
        <f>+VLOOKUP($C337,[1]!CENSO_2018[[Código2]:[Lugar de estudio - No declarado]],129,0)</f>
        <v>#REF!</v>
      </c>
      <c r="T337" s="63" t="e">
        <f>+VLOOKUP($C337,[1]!CENSO_2018[[Código2]:[Lugar de estudio - No declarado]],130,0)</f>
        <v>#REF!</v>
      </c>
    </row>
    <row r="338" spans="1:20" x14ac:dyDescent="0.3">
      <c r="A338" s="47" t="s">
        <v>6</v>
      </c>
      <c r="B338" s="48">
        <v>22</v>
      </c>
      <c r="C338" s="48">
        <v>2213</v>
      </c>
      <c r="D338" s="48" t="s">
        <v>872</v>
      </c>
      <c r="E338" s="48" t="s">
        <v>10</v>
      </c>
      <c r="F338" t="s">
        <v>260</v>
      </c>
      <c r="G338" t="s">
        <v>261</v>
      </c>
      <c r="H338" t="s">
        <v>224</v>
      </c>
      <c r="I338" t="s">
        <v>841</v>
      </c>
      <c r="J338" s="49" t="s">
        <v>873</v>
      </c>
      <c r="K338" t="s">
        <v>872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50">
        <v>-90.016293872099993</v>
      </c>
      <c r="N338" s="50">
        <v>14.009935738299999</v>
      </c>
      <c r="O338" t="s">
        <v>868</v>
      </c>
      <c r="P338" t="s">
        <v>869</v>
      </c>
      <c r="Q338" s="51">
        <v>13248.418252400001</v>
      </c>
      <c r="R338" s="63" t="e">
        <f>+VLOOKUP(C338,[1]!CENSO_2018[[Código2]:[Lugar de estudio - No declarado]],128,0)</f>
        <v>#REF!</v>
      </c>
      <c r="S338" s="63" t="e">
        <f>+VLOOKUP($C338,[1]!CENSO_2018[[Código2]:[Lugar de estudio - No declarado]],129,0)</f>
        <v>#REF!</v>
      </c>
      <c r="T338" s="63" t="e">
        <f>+VLOOKUP($C338,[1]!CENSO_2018[[Código2]:[Lugar de estudio - No declarado]],130,0)</f>
        <v>#REF!</v>
      </c>
    </row>
    <row r="339" spans="1:20" x14ac:dyDescent="0.3">
      <c r="A339" s="47" t="s">
        <v>6</v>
      </c>
      <c r="B339" s="48">
        <v>22</v>
      </c>
      <c r="C339" s="48">
        <v>2214</v>
      </c>
      <c r="D339" s="48" t="s">
        <v>874</v>
      </c>
      <c r="E339" s="48" t="s">
        <v>10</v>
      </c>
      <c r="F339" t="s">
        <v>260</v>
      </c>
      <c r="G339" t="s">
        <v>261</v>
      </c>
      <c r="H339" t="s">
        <v>224</v>
      </c>
      <c r="I339" t="s">
        <v>841</v>
      </c>
      <c r="J339" s="49" t="s">
        <v>875</v>
      </c>
      <c r="K339" t="s">
        <v>874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50">
        <v>-90.1256230149</v>
      </c>
      <c r="N339" s="50">
        <v>13.910434717199999</v>
      </c>
      <c r="O339" t="s">
        <v>868</v>
      </c>
      <c r="P339" t="s">
        <v>869</v>
      </c>
      <c r="Q339" s="51">
        <v>41325.540541800001</v>
      </c>
      <c r="R339" s="63" t="e">
        <f>+VLOOKUP(C339,[1]!CENSO_2018[[Código2]:[Lugar de estudio - No declarado]],128,0)</f>
        <v>#REF!</v>
      </c>
      <c r="S339" s="63" t="e">
        <f>+VLOOKUP($C339,[1]!CENSO_2018[[Código2]:[Lugar de estudio - No declarado]],129,0)</f>
        <v>#REF!</v>
      </c>
      <c r="T339" s="63" t="e">
        <f>+VLOOKUP($C339,[1]!CENSO_2018[[Código2]:[Lugar de estudio - No declarado]],130,0)</f>
        <v>#REF!</v>
      </c>
    </row>
    <row r="340" spans="1:20" x14ac:dyDescent="0.3">
      <c r="A340" s="47" t="s">
        <v>6</v>
      </c>
      <c r="B340" s="48">
        <v>22</v>
      </c>
      <c r="C340" s="48">
        <v>2215</v>
      </c>
      <c r="D340" s="48" t="s">
        <v>876</v>
      </c>
      <c r="E340" s="48" t="s">
        <v>10</v>
      </c>
      <c r="F340" t="s">
        <v>260</v>
      </c>
      <c r="G340" t="s">
        <v>261</v>
      </c>
      <c r="H340" t="s">
        <v>224</v>
      </c>
      <c r="I340" t="s">
        <v>841</v>
      </c>
      <c r="J340" s="49" t="s">
        <v>877</v>
      </c>
      <c r="K340" t="s">
        <v>876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50">
        <v>-90.263873802700004</v>
      </c>
      <c r="N340" s="50">
        <v>13.967724803999999</v>
      </c>
      <c r="O340" t="s">
        <v>868</v>
      </c>
      <c r="P340" t="s">
        <v>869</v>
      </c>
      <c r="Q340" s="51">
        <v>14907.0991925</v>
      </c>
      <c r="R340" s="63" t="e">
        <f>+VLOOKUP(C340,[1]!CENSO_2018[[Código2]:[Lugar de estudio - No declarado]],128,0)</f>
        <v>#REF!</v>
      </c>
      <c r="S340" s="63" t="e">
        <f>+VLOOKUP($C340,[1]!CENSO_2018[[Código2]:[Lugar de estudio - No declarado]],129,0)</f>
        <v>#REF!</v>
      </c>
      <c r="T340" s="63" t="e">
        <f>+VLOOKUP($C340,[1]!CENSO_2018[[Código2]:[Lugar de estudio - No declarado]],130,0)</f>
        <v>#REF!</v>
      </c>
    </row>
    <row r="341" spans="1:20" x14ac:dyDescent="0.3">
      <c r="A341" s="47" t="s">
        <v>6</v>
      </c>
      <c r="B341" s="48">
        <v>22</v>
      </c>
      <c r="C341" s="48">
        <v>2216</v>
      </c>
      <c r="D341" s="48" t="s">
        <v>878</v>
      </c>
      <c r="E341" s="48" t="s">
        <v>10</v>
      </c>
      <c r="F341" t="s">
        <v>260</v>
      </c>
      <c r="G341" t="s">
        <v>261</v>
      </c>
      <c r="H341" t="s">
        <v>224</v>
      </c>
      <c r="I341" t="s">
        <v>841</v>
      </c>
      <c r="J341" s="49" t="s">
        <v>879</v>
      </c>
      <c r="K341" t="s">
        <v>878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50">
        <v>-90.145609953900006</v>
      </c>
      <c r="N341" s="50">
        <v>14.272051255199999</v>
      </c>
      <c r="O341" t="s">
        <v>843</v>
      </c>
      <c r="P341" t="s">
        <v>844</v>
      </c>
      <c r="Q341" s="51">
        <v>11257.9129156</v>
      </c>
      <c r="R341" s="63" t="e">
        <f>+VLOOKUP(C341,[1]!CENSO_2018[[Código2]:[Lugar de estudio - No declarado]],128,0)</f>
        <v>#REF!</v>
      </c>
      <c r="S341" s="63" t="e">
        <f>+VLOOKUP($C341,[1]!CENSO_2018[[Código2]:[Lugar de estudio - No declarado]],129,0)</f>
        <v>#REF!</v>
      </c>
      <c r="T341" s="63" t="e">
        <f>+VLOOKUP($C341,[1]!CENSO_2018[[Código2]:[Lugar de estudio - No declarado]],130,0)</f>
        <v>#REF!</v>
      </c>
    </row>
    <row r="342" spans="1:20" x14ac:dyDescent="0.3">
      <c r="A342" s="47" t="s">
        <v>6</v>
      </c>
      <c r="B342" s="48">
        <v>22</v>
      </c>
      <c r="C342" s="48">
        <v>2217</v>
      </c>
      <c r="D342" s="48" t="s">
        <v>880</v>
      </c>
      <c r="E342" s="48" t="s">
        <v>10</v>
      </c>
      <c r="F342" t="s">
        <v>260</v>
      </c>
      <c r="G342" t="s">
        <v>261</v>
      </c>
      <c r="H342" t="s">
        <v>224</v>
      </c>
      <c r="I342" t="s">
        <v>841</v>
      </c>
      <c r="J342" s="49" t="s">
        <v>881</v>
      </c>
      <c r="K342" t="s">
        <v>880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50">
        <v>-90.059505582</v>
      </c>
      <c r="N342" s="50">
        <v>14.2856482752</v>
      </c>
      <c r="O342" t="s">
        <v>843</v>
      </c>
      <c r="P342" t="s">
        <v>844</v>
      </c>
      <c r="Q342" s="51">
        <v>14003.6727701</v>
      </c>
      <c r="R342" s="63" t="e">
        <f>+VLOOKUP(C342,[1]!CENSO_2018[[Código2]:[Lugar de estudio - No declarado]],128,0)</f>
        <v>#REF!</v>
      </c>
      <c r="S342" s="63" t="e">
        <f>+VLOOKUP($C342,[1]!CENSO_2018[[Código2]:[Lugar de estudio - No declarado]],129,0)</f>
        <v>#REF!</v>
      </c>
      <c r="T342" s="63" t="e">
        <f>+VLOOKUP($C342,[1]!CENSO_2018[[Código2]:[Lugar de estudio - No declarado]],130,0)</f>
        <v>#REF!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2"/>
  <sheetViews>
    <sheetView topLeftCell="F1" workbookViewId="0">
      <selection activeCell="H15" sqref="H15"/>
    </sheetView>
  </sheetViews>
  <sheetFormatPr baseColWidth="10" defaultRowHeight="14.4" x14ac:dyDescent="0.3"/>
  <cols>
    <col min="2" max="2" width="14.88671875" bestFit="1" customWidth="1"/>
    <col min="4" max="4" width="24.6640625" customWidth="1"/>
    <col min="5" max="5" width="14.88671875" bestFit="1" customWidth="1"/>
    <col min="6" max="6" width="32.33203125" customWidth="1"/>
    <col min="8" max="8" width="139.44140625" customWidth="1"/>
  </cols>
  <sheetData>
    <row r="2" spans="2:8" x14ac:dyDescent="0.3">
      <c r="B2" s="20" t="s">
        <v>57</v>
      </c>
      <c r="C2" s="20" t="s">
        <v>39</v>
      </c>
      <c r="D2" s="20" t="s">
        <v>38</v>
      </c>
      <c r="E2" s="20" t="s">
        <v>37</v>
      </c>
      <c r="F2" s="20" t="s">
        <v>40</v>
      </c>
      <c r="G2" s="20" t="s">
        <v>23</v>
      </c>
      <c r="H2" s="20" t="s">
        <v>41</v>
      </c>
    </row>
    <row r="3" spans="2:8" x14ac:dyDescent="0.3">
      <c r="B3" s="3"/>
      <c r="C3" s="3"/>
      <c r="D3" s="3"/>
      <c r="E3" s="3"/>
      <c r="F3" s="3"/>
      <c r="G3" s="3"/>
      <c r="H3" s="3"/>
    </row>
    <row r="4" spans="2:8" x14ac:dyDescent="0.3">
      <c r="B4" s="3"/>
      <c r="C4" s="3"/>
      <c r="D4" s="20" t="s">
        <v>45</v>
      </c>
      <c r="E4" s="20" t="s">
        <v>2</v>
      </c>
      <c r="F4" s="20" t="s">
        <v>46</v>
      </c>
      <c r="G4" s="21">
        <v>43927</v>
      </c>
      <c r="H4" s="22" t="s">
        <v>50</v>
      </c>
    </row>
    <row r="5" spans="2:8" x14ac:dyDescent="0.3">
      <c r="B5" s="3"/>
      <c r="C5" s="3" t="s">
        <v>51</v>
      </c>
      <c r="D5" s="20" t="s">
        <v>52</v>
      </c>
      <c r="E5" s="20" t="s">
        <v>12</v>
      </c>
      <c r="F5" s="20" t="s">
        <v>53</v>
      </c>
      <c r="G5" s="21">
        <v>43932</v>
      </c>
      <c r="H5" s="22" t="s">
        <v>54</v>
      </c>
    </row>
    <row r="6" spans="2:8" x14ac:dyDescent="0.3">
      <c r="B6" s="3" t="s">
        <v>58</v>
      </c>
      <c r="C6" s="3"/>
      <c r="D6" s="20" t="s">
        <v>56</v>
      </c>
      <c r="E6" s="20" t="s">
        <v>12</v>
      </c>
      <c r="F6" s="20" t="s">
        <v>43</v>
      </c>
      <c r="G6" s="21">
        <v>43938</v>
      </c>
      <c r="H6" s="22" t="s">
        <v>55</v>
      </c>
    </row>
    <row r="7" spans="2:8" x14ac:dyDescent="0.3">
      <c r="B7" s="3"/>
      <c r="C7" s="3" t="s">
        <v>47</v>
      </c>
      <c r="D7" s="20" t="s">
        <v>48</v>
      </c>
      <c r="E7" s="20" t="s">
        <v>4</v>
      </c>
      <c r="F7" s="20" t="s">
        <v>46</v>
      </c>
      <c r="G7" s="21">
        <v>43939</v>
      </c>
      <c r="H7" s="22" t="s">
        <v>49</v>
      </c>
    </row>
    <row r="8" spans="2:8" x14ac:dyDescent="0.3">
      <c r="B8" s="3"/>
      <c r="C8" s="3"/>
      <c r="D8" s="20" t="s">
        <v>64</v>
      </c>
      <c r="E8" s="20" t="s">
        <v>21</v>
      </c>
      <c r="F8" s="20" t="s">
        <v>66</v>
      </c>
      <c r="G8" s="21">
        <v>43941</v>
      </c>
      <c r="H8" s="22" t="s">
        <v>67</v>
      </c>
    </row>
    <row r="9" spans="2:8" x14ac:dyDescent="0.3">
      <c r="B9" s="3"/>
      <c r="C9" s="3"/>
      <c r="D9" s="20" t="s">
        <v>65</v>
      </c>
      <c r="E9" s="20" t="s">
        <v>21</v>
      </c>
      <c r="F9" s="20" t="s">
        <v>66</v>
      </c>
      <c r="G9" s="21">
        <v>43941</v>
      </c>
      <c r="H9" s="22" t="s">
        <v>67</v>
      </c>
    </row>
    <row r="10" spans="2:8" x14ac:dyDescent="0.3">
      <c r="B10" s="3"/>
      <c r="C10" s="3"/>
      <c r="D10" s="20" t="s">
        <v>42</v>
      </c>
      <c r="E10" s="20" t="s">
        <v>6</v>
      </c>
      <c r="F10" s="20" t="s">
        <v>43</v>
      </c>
      <c r="G10" s="21">
        <v>43944</v>
      </c>
      <c r="H10" s="22" t="s">
        <v>44</v>
      </c>
    </row>
    <row r="11" spans="2:8" x14ac:dyDescent="0.3">
      <c r="B11" s="3"/>
      <c r="C11" s="3"/>
      <c r="D11" s="23" t="s">
        <v>59</v>
      </c>
      <c r="E11" s="23" t="s">
        <v>6</v>
      </c>
      <c r="F11" s="23" t="s">
        <v>60</v>
      </c>
      <c r="G11" s="21">
        <v>43945</v>
      </c>
      <c r="H11" s="22" t="s">
        <v>61</v>
      </c>
    </row>
    <row r="12" spans="2:8" x14ac:dyDescent="0.3">
      <c r="B12" s="3"/>
      <c r="C12" s="3"/>
      <c r="D12" s="23" t="s">
        <v>2</v>
      </c>
      <c r="E12" s="23" t="s">
        <v>2</v>
      </c>
      <c r="F12" s="23" t="s">
        <v>62</v>
      </c>
      <c r="G12" s="21">
        <v>43945</v>
      </c>
      <c r="H12" s="22" t="s">
        <v>63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B13" zoomScaleNormal="100" workbookViewId="0">
      <selection activeCell="C35" activeCellId="4" sqref="C5:C7 C12:C15 C19:C23 C27:C31 C35:C39"/>
    </sheetView>
  </sheetViews>
  <sheetFormatPr baseColWidth="10" defaultRowHeight="14.4" x14ac:dyDescent="0.3"/>
  <cols>
    <col min="2" max="2" width="14.33203125" customWidth="1"/>
  </cols>
  <sheetData>
    <row r="2" spans="2:3" ht="15" thickBot="1" x14ac:dyDescent="0.35"/>
    <row r="3" spans="2:3" x14ac:dyDescent="0.3">
      <c r="B3" s="7" t="s">
        <v>28</v>
      </c>
      <c r="C3" s="8"/>
    </row>
    <row r="4" spans="2:3" x14ac:dyDescent="0.3">
      <c r="B4" s="4"/>
      <c r="C4" s="5"/>
    </row>
    <row r="5" spans="2:3" x14ac:dyDescent="0.3">
      <c r="B5" s="4" t="s">
        <v>2</v>
      </c>
      <c r="C5" s="64">
        <v>347</v>
      </c>
    </row>
    <row r="6" spans="2:3" x14ac:dyDescent="0.3">
      <c r="B6" s="4" t="s">
        <v>6</v>
      </c>
      <c r="C6" s="64"/>
    </row>
    <row r="7" spans="2:3" ht="15" thickBot="1" x14ac:dyDescent="0.35">
      <c r="B7" s="6" t="s">
        <v>15</v>
      </c>
      <c r="C7" s="65"/>
    </row>
    <row r="9" spans="2:3" ht="15" thickBot="1" x14ac:dyDescent="0.35"/>
    <row r="10" spans="2:3" x14ac:dyDescent="0.3">
      <c r="B10" s="7" t="s">
        <v>29</v>
      </c>
      <c r="C10" s="8"/>
    </row>
    <row r="11" spans="2:3" x14ac:dyDescent="0.3">
      <c r="B11" s="4"/>
      <c r="C11" s="5"/>
    </row>
    <row r="12" spans="2:3" x14ac:dyDescent="0.3">
      <c r="B12" s="4" t="s">
        <v>7</v>
      </c>
      <c r="C12" s="64">
        <v>100</v>
      </c>
    </row>
    <row r="13" spans="2:3" x14ac:dyDescent="0.3">
      <c r="B13" s="4" t="s">
        <v>12</v>
      </c>
      <c r="C13" s="64"/>
    </row>
    <row r="14" spans="2:3" x14ac:dyDescent="0.3">
      <c r="B14" s="4" t="s">
        <v>16</v>
      </c>
      <c r="C14" s="64"/>
    </row>
    <row r="15" spans="2:3" ht="15" thickBot="1" x14ac:dyDescent="0.35">
      <c r="B15" s="6" t="s">
        <v>30</v>
      </c>
      <c r="C15" s="65"/>
    </row>
    <row r="16" spans="2:3" ht="15" thickBot="1" x14ac:dyDescent="0.35"/>
    <row r="17" spans="2:3" x14ac:dyDescent="0.3">
      <c r="B17" s="7" t="s">
        <v>31</v>
      </c>
      <c r="C17" s="8"/>
    </row>
    <row r="18" spans="2:3" x14ac:dyDescent="0.3">
      <c r="B18" s="4"/>
      <c r="C18" s="5"/>
    </row>
    <row r="19" spans="2:3" x14ac:dyDescent="0.3">
      <c r="B19" s="4" t="s">
        <v>3</v>
      </c>
      <c r="C19" s="64">
        <v>89</v>
      </c>
    </row>
    <row r="20" spans="2:3" x14ac:dyDescent="0.3">
      <c r="B20" s="4" t="s">
        <v>4</v>
      </c>
      <c r="C20" s="64"/>
    </row>
    <row r="21" spans="2:3" x14ac:dyDescent="0.3">
      <c r="B21" s="4" t="s">
        <v>8</v>
      </c>
      <c r="C21" s="64"/>
    </row>
    <row r="22" spans="2:3" x14ac:dyDescent="0.3">
      <c r="B22" s="4" t="s">
        <v>9</v>
      </c>
      <c r="C22" s="64"/>
    </row>
    <row r="23" spans="2:3" ht="15" thickBot="1" x14ac:dyDescent="0.35">
      <c r="B23" s="6" t="s">
        <v>21</v>
      </c>
      <c r="C23" s="65"/>
    </row>
    <row r="24" spans="2:3" ht="15" thickBot="1" x14ac:dyDescent="0.35"/>
    <row r="25" spans="2:3" x14ac:dyDescent="0.3">
      <c r="B25" s="7" t="s">
        <v>32</v>
      </c>
      <c r="C25" s="8"/>
    </row>
    <row r="26" spans="2:3" x14ac:dyDescent="0.3">
      <c r="B26" s="4"/>
      <c r="C26" s="5"/>
    </row>
    <row r="27" spans="2:3" x14ac:dyDescent="0.3">
      <c r="B27" s="4" t="s">
        <v>5</v>
      </c>
      <c r="C27" s="64">
        <v>84</v>
      </c>
    </row>
    <row r="28" spans="2:3" x14ac:dyDescent="0.3">
      <c r="B28" s="4" t="s">
        <v>10</v>
      </c>
      <c r="C28" s="64"/>
    </row>
    <row r="29" spans="2:3" x14ac:dyDescent="0.3">
      <c r="B29" s="4" t="s">
        <v>17</v>
      </c>
      <c r="C29" s="64"/>
    </row>
    <row r="30" spans="2:3" x14ac:dyDescent="0.3">
      <c r="B30" s="4" t="s">
        <v>19</v>
      </c>
      <c r="C30" s="64"/>
    </row>
    <row r="31" spans="2:3" ht="15" thickBot="1" x14ac:dyDescent="0.35">
      <c r="B31" s="6" t="s">
        <v>14</v>
      </c>
      <c r="C31" s="65"/>
    </row>
    <row r="32" spans="2:3" ht="15" thickBot="1" x14ac:dyDescent="0.35"/>
    <row r="33" spans="2:3" x14ac:dyDescent="0.3">
      <c r="B33" s="7" t="s">
        <v>33</v>
      </c>
      <c r="C33" s="8"/>
    </row>
    <row r="34" spans="2:3" x14ac:dyDescent="0.3">
      <c r="B34" s="4"/>
      <c r="C34" s="5"/>
    </row>
    <row r="35" spans="2:3" x14ac:dyDescent="0.3">
      <c r="B35" s="4" t="s">
        <v>0</v>
      </c>
      <c r="C35" s="64">
        <v>38</v>
      </c>
    </row>
    <row r="36" spans="2:3" x14ac:dyDescent="0.3">
      <c r="B36" s="4" t="s">
        <v>1</v>
      </c>
      <c r="C36" s="64"/>
    </row>
    <row r="37" spans="2:3" x14ac:dyDescent="0.3">
      <c r="B37" s="4" t="s">
        <v>11</v>
      </c>
      <c r="C37" s="64"/>
    </row>
    <row r="38" spans="2:3" x14ac:dyDescent="0.3">
      <c r="B38" s="4" t="s">
        <v>13</v>
      </c>
      <c r="C38" s="64"/>
    </row>
    <row r="39" spans="2:3" ht="15" thickBot="1" x14ac:dyDescent="0.35">
      <c r="B39" s="6" t="s">
        <v>18</v>
      </c>
      <c r="C39" s="65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Nuevos </vt:lpstr>
      <vt:lpstr>Casos Region</vt:lpstr>
      <vt:lpstr>GENERO Y DEPTO</vt:lpstr>
      <vt:lpstr>LOCALIZA</vt:lpstr>
      <vt:lpstr>CASOS COMUNITARIOS</vt:lpstr>
      <vt:lpstr>REGIONES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Patricio Emanuelli</cp:lastModifiedBy>
  <dcterms:created xsi:type="dcterms:W3CDTF">2020-04-16T16:18:04Z</dcterms:created>
  <dcterms:modified xsi:type="dcterms:W3CDTF">2020-05-05T00:04:57Z</dcterms:modified>
</cp:coreProperties>
</file>