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4301" documentId="101_{CB5E88A5-A06E-40A0-BB95-3F7BF1722639}" xr6:coauthVersionLast="47" xr6:coauthVersionMax="47" xr10:uidLastSave="{2C8C5AA3-4BED-43AE-A8CD-86131C2E6AC2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5246" r:id="rId6"/>
    <pivotCache cacheId="5247" r:id="rId7"/>
    <pivotCache cacheId="5248" r:id="rId8"/>
    <pivotCache cacheId="5249" r:id="rId9"/>
    <pivotCache cacheId="5250" r:id="rId10"/>
    <pivotCache cacheId="5251" r:id="rId11"/>
    <pivotCache cacheId="5252" r:id="rId12"/>
    <pivotCache cacheId="5253" r:id="rId13"/>
    <pivotCache cacheId="5254" r:id="rId14"/>
    <pivotCache cacheId="5255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55" i="1" l="1"/>
  <c r="AP655" i="1"/>
  <c r="J655" i="1"/>
  <c r="I655" i="1"/>
  <c r="H655" i="1"/>
  <c r="F655" i="1"/>
  <c r="D655" i="1"/>
  <c r="K655" i="1"/>
  <c r="L655" i="1"/>
  <c r="M655" i="1"/>
  <c r="N655" i="1"/>
  <c r="O655" i="1"/>
  <c r="P655" i="1"/>
  <c r="Q655" i="1"/>
  <c r="R655" i="1"/>
  <c r="S655" i="1"/>
  <c r="T655" i="1"/>
  <c r="U655" i="1"/>
  <c r="W655" i="1"/>
  <c r="X655" i="1"/>
  <c r="Y655" i="1"/>
  <c r="AA655" i="1"/>
  <c r="AB655" i="1"/>
  <c r="AC655" i="1"/>
  <c r="AD655" i="1"/>
  <c r="AE655" i="1"/>
  <c r="AF655" i="1"/>
  <c r="AG655" i="1"/>
  <c r="AH655" i="1"/>
  <c r="AI655" i="1"/>
  <c r="AK655" i="1"/>
  <c r="AL655" i="1"/>
  <c r="AM655" i="1"/>
  <c r="AN655" i="1"/>
  <c r="AR655" i="1"/>
  <c r="AT655" i="1"/>
  <c r="AU655" i="1"/>
  <c r="AV655" i="1"/>
  <c r="AW655" i="1"/>
  <c r="AY655" i="1"/>
  <c r="AZ655" i="1"/>
  <c r="BA655" i="1"/>
  <c r="BB655" i="1"/>
  <c r="BC655" i="1"/>
  <c r="BF655" i="1"/>
  <c r="BG655" i="1"/>
  <c r="BI655" i="1"/>
  <c r="BK655" i="1"/>
  <c r="BM655" i="1"/>
  <c r="BO655" i="1"/>
  <c r="BQ655" i="1"/>
  <c r="BS655" i="1"/>
  <c r="BU655" i="1"/>
  <c r="BW655" i="1"/>
  <c r="BY655" i="1"/>
  <c r="CA655" i="1"/>
  <c r="D13581" i="3"/>
  <c r="D13582" i="3"/>
  <c r="D13583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64" i="3"/>
  <c r="D13562" i="3"/>
  <c r="D13563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9" i="3"/>
  <c r="D13560" i="3"/>
  <c r="D13561" i="3"/>
  <c r="D13544" i="3"/>
  <c r="AQ654" i="1"/>
  <c r="AP654" i="1"/>
  <c r="J654" i="1"/>
  <c r="I654" i="1"/>
  <c r="H654" i="1"/>
  <c r="F654" i="1"/>
  <c r="D654" i="1"/>
  <c r="K654" i="1"/>
  <c r="L654" i="1"/>
  <c r="M654" i="1"/>
  <c r="N654" i="1"/>
  <c r="O654" i="1"/>
  <c r="P654" i="1"/>
  <c r="Q654" i="1"/>
  <c r="R654" i="1"/>
  <c r="S654" i="1"/>
  <c r="T654" i="1"/>
  <c r="U654" i="1"/>
  <c r="W654" i="1"/>
  <c r="X654" i="1"/>
  <c r="Y654" i="1"/>
  <c r="AA654" i="1"/>
  <c r="AB654" i="1"/>
  <c r="AC654" i="1"/>
  <c r="AD654" i="1"/>
  <c r="AE654" i="1"/>
  <c r="AF654" i="1"/>
  <c r="AG654" i="1"/>
  <c r="AH654" i="1"/>
  <c r="AI654" i="1"/>
  <c r="AK654" i="1"/>
  <c r="AL654" i="1"/>
  <c r="AM654" i="1"/>
  <c r="AN654" i="1"/>
  <c r="AR654" i="1"/>
  <c r="AT654" i="1"/>
  <c r="AU654" i="1"/>
  <c r="AV654" i="1"/>
  <c r="AW654" i="1"/>
  <c r="AY654" i="1"/>
  <c r="AZ654" i="1"/>
  <c r="BA654" i="1"/>
  <c r="BB654" i="1"/>
  <c r="BC654" i="1"/>
  <c r="BC653" i="1"/>
  <c r="BD654" i="1"/>
  <c r="BE654" i="1"/>
  <c r="BF654" i="1"/>
  <c r="BG654" i="1"/>
  <c r="BI654" i="1"/>
  <c r="BK654" i="1"/>
  <c r="BM654" i="1"/>
  <c r="BO654" i="1"/>
  <c r="BQ654" i="1"/>
  <c r="BS654" i="1"/>
  <c r="BU654" i="1"/>
  <c r="BW654" i="1"/>
  <c r="BY654" i="1"/>
  <c r="CA654" i="1"/>
  <c r="AQ653" i="1"/>
  <c r="AP653" i="1"/>
  <c r="J653" i="1"/>
  <c r="I653" i="1"/>
  <c r="H653" i="1"/>
  <c r="F653" i="1"/>
  <c r="D653" i="1"/>
  <c r="K653" i="1"/>
  <c r="L653" i="1"/>
  <c r="M653" i="1"/>
  <c r="N653" i="1"/>
  <c r="O653" i="1"/>
  <c r="P653" i="1"/>
  <c r="Q653" i="1"/>
  <c r="R653" i="1"/>
  <c r="S653" i="1"/>
  <c r="T653" i="1"/>
  <c r="U653" i="1"/>
  <c r="W653" i="1"/>
  <c r="X653" i="1"/>
  <c r="Y653" i="1"/>
  <c r="AA653" i="1"/>
  <c r="AB653" i="1"/>
  <c r="AC653" i="1"/>
  <c r="AD653" i="1"/>
  <c r="AE653" i="1"/>
  <c r="AF653" i="1"/>
  <c r="AG653" i="1"/>
  <c r="AH653" i="1"/>
  <c r="AI653" i="1"/>
  <c r="AK653" i="1"/>
  <c r="AL653" i="1"/>
  <c r="AM653" i="1"/>
  <c r="AN653" i="1"/>
  <c r="AR653" i="1"/>
  <c r="AT653" i="1"/>
  <c r="AU653" i="1"/>
  <c r="AV653" i="1"/>
  <c r="AW653" i="1"/>
  <c r="AY653" i="1"/>
  <c r="AZ653" i="1"/>
  <c r="BA653" i="1"/>
  <c r="BB653" i="1"/>
  <c r="BF653" i="1"/>
  <c r="BG653" i="1"/>
  <c r="BI653" i="1"/>
  <c r="BK653" i="1"/>
  <c r="BM653" i="1"/>
  <c r="BO653" i="1"/>
  <c r="BQ653" i="1"/>
  <c r="BS653" i="1"/>
  <c r="BU653" i="1"/>
  <c r="BW653" i="1"/>
  <c r="BY653" i="1"/>
  <c r="CA653" i="1"/>
  <c r="D13542" i="3"/>
  <c r="D13543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24" i="3"/>
  <c r="AQ652" i="1"/>
  <c r="AP652" i="1"/>
  <c r="J652" i="1"/>
  <c r="I652" i="1"/>
  <c r="H652" i="1"/>
  <c r="F652" i="1"/>
  <c r="D652" i="1"/>
  <c r="K652" i="1"/>
  <c r="L652" i="1"/>
  <c r="M652" i="1"/>
  <c r="N652" i="1"/>
  <c r="O652" i="1"/>
  <c r="P652" i="1"/>
  <c r="Q652" i="1"/>
  <c r="R652" i="1"/>
  <c r="S652" i="1"/>
  <c r="T652" i="1"/>
  <c r="U652" i="1"/>
  <c r="W652" i="1"/>
  <c r="X652" i="1"/>
  <c r="Y652" i="1"/>
  <c r="AA652" i="1"/>
  <c r="AB652" i="1"/>
  <c r="AC652" i="1"/>
  <c r="AD652" i="1"/>
  <c r="AE652" i="1"/>
  <c r="AF652" i="1"/>
  <c r="AG652" i="1"/>
  <c r="AH652" i="1"/>
  <c r="AI652" i="1"/>
  <c r="AK652" i="1"/>
  <c r="AL652" i="1"/>
  <c r="AM652" i="1"/>
  <c r="AN652" i="1"/>
  <c r="AR652" i="1"/>
  <c r="AT652" i="1"/>
  <c r="AU652" i="1"/>
  <c r="AV652" i="1"/>
  <c r="AW652" i="1"/>
  <c r="AY652" i="1"/>
  <c r="AZ652" i="1"/>
  <c r="BA652" i="1"/>
  <c r="BB652" i="1"/>
  <c r="BC652" i="1"/>
  <c r="BF652" i="1"/>
  <c r="BG652" i="1"/>
  <c r="BI652" i="1"/>
  <c r="BK652" i="1"/>
  <c r="BM652" i="1"/>
  <c r="BO652" i="1"/>
  <c r="BQ652" i="1"/>
  <c r="BS652" i="1"/>
  <c r="BU652" i="1"/>
  <c r="BW652" i="1"/>
  <c r="BY652" i="1"/>
  <c r="CA652" i="1"/>
  <c r="D13523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04" i="3"/>
  <c r="AQ651" i="1"/>
  <c r="AQ650" i="1"/>
  <c r="AP651" i="1"/>
  <c r="AP650" i="1"/>
  <c r="D651" i="1"/>
  <c r="F651" i="1"/>
  <c r="H651" i="1"/>
  <c r="J651" i="1"/>
  <c r="J650" i="1"/>
  <c r="I651" i="1"/>
  <c r="I650" i="1"/>
  <c r="H650" i="1"/>
  <c r="F650" i="1"/>
  <c r="D650" i="1"/>
  <c r="K651" i="1"/>
  <c r="L651" i="1"/>
  <c r="M651" i="1"/>
  <c r="N651" i="1"/>
  <c r="O651" i="1"/>
  <c r="P651" i="1"/>
  <c r="Q651" i="1"/>
  <c r="R651" i="1"/>
  <c r="S651" i="1"/>
  <c r="T651" i="1"/>
  <c r="U651" i="1"/>
  <c r="W651" i="1"/>
  <c r="W650" i="1"/>
  <c r="X651" i="1"/>
  <c r="Y651" i="1"/>
  <c r="AA651" i="1"/>
  <c r="AB651" i="1"/>
  <c r="AA650" i="1"/>
  <c r="AC651" i="1"/>
  <c r="AD651" i="1"/>
  <c r="AD650" i="1"/>
  <c r="AE651" i="1"/>
  <c r="AF651" i="1"/>
  <c r="AE650" i="1"/>
  <c r="AG651" i="1"/>
  <c r="AH651" i="1"/>
  <c r="AI651" i="1"/>
  <c r="AK651" i="1"/>
  <c r="AL651" i="1"/>
  <c r="AM651" i="1"/>
  <c r="AN651" i="1"/>
  <c r="AR651" i="1"/>
  <c r="AT651" i="1"/>
  <c r="AU651" i="1"/>
  <c r="AV651" i="1"/>
  <c r="AW651" i="1"/>
  <c r="AY651" i="1"/>
  <c r="AZ651" i="1"/>
  <c r="BA651" i="1"/>
  <c r="BB651" i="1"/>
  <c r="BC651" i="1"/>
  <c r="BC650" i="1"/>
  <c r="BD651" i="1"/>
  <c r="BE651" i="1"/>
  <c r="BF651" i="1"/>
  <c r="BG651" i="1"/>
  <c r="BI651" i="1"/>
  <c r="BK651" i="1"/>
  <c r="BM651" i="1"/>
  <c r="BO651" i="1"/>
  <c r="BQ651" i="1"/>
  <c r="BS651" i="1"/>
  <c r="BU651" i="1"/>
  <c r="BW651" i="1"/>
  <c r="BY651" i="1"/>
  <c r="CA651" i="1"/>
  <c r="K650" i="1"/>
  <c r="L650" i="1"/>
  <c r="M650" i="1"/>
  <c r="N650" i="1"/>
  <c r="O650" i="1"/>
  <c r="P650" i="1"/>
  <c r="Q650" i="1"/>
  <c r="R650" i="1"/>
  <c r="S650" i="1"/>
  <c r="T650" i="1"/>
  <c r="U650" i="1"/>
  <c r="X650" i="1"/>
  <c r="Y650" i="1"/>
  <c r="AB650" i="1"/>
  <c r="AC650" i="1"/>
  <c r="AF650" i="1"/>
  <c r="AG650" i="1"/>
  <c r="AH650" i="1"/>
  <c r="AI650" i="1"/>
  <c r="AK650" i="1"/>
  <c r="AL650" i="1"/>
  <c r="AM650" i="1"/>
  <c r="AN650" i="1"/>
  <c r="AR650" i="1"/>
  <c r="AT650" i="1"/>
  <c r="AU650" i="1"/>
  <c r="AV650" i="1"/>
  <c r="AW650" i="1"/>
  <c r="AY650" i="1"/>
  <c r="AZ650" i="1"/>
  <c r="BA650" i="1"/>
  <c r="BB650" i="1"/>
  <c r="BC649" i="1"/>
  <c r="BD650" i="1"/>
  <c r="BE650" i="1"/>
  <c r="BF650" i="1"/>
  <c r="BG650" i="1"/>
  <c r="BI650" i="1"/>
  <c r="BK650" i="1"/>
  <c r="BM650" i="1"/>
  <c r="BO650" i="1"/>
  <c r="BQ650" i="1"/>
  <c r="BS650" i="1"/>
  <c r="BU650" i="1"/>
  <c r="BW650" i="1"/>
  <c r="BY650" i="1"/>
  <c r="CA650" i="1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484" i="3"/>
  <c r="D13481" i="3"/>
  <c r="D13482" i="3"/>
  <c r="D13483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64" i="3"/>
  <c r="D13463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44" i="3"/>
  <c r="AQ649" i="1"/>
  <c r="AP649" i="1"/>
  <c r="J649" i="1"/>
  <c r="I649" i="1"/>
  <c r="H649" i="1"/>
  <c r="F649" i="1"/>
  <c r="D649" i="1"/>
  <c r="K649" i="1"/>
  <c r="L649" i="1"/>
  <c r="M649" i="1"/>
  <c r="N649" i="1"/>
  <c r="O649" i="1"/>
  <c r="P649" i="1"/>
  <c r="Q649" i="1"/>
  <c r="R649" i="1"/>
  <c r="S649" i="1"/>
  <c r="T649" i="1"/>
  <c r="U649" i="1"/>
  <c r="W649" i="1"/>
  <c r="X649" i="1"/>
  <c r="Y649" i="1"/>
  <c r="AA649" i="1"/>
  <c r="AB649" i="1"/>
  <c r="AC649" i="1"/>
  <c r="AD649" i="1"/>
  <c r="AE649" i="1"/>
  <c r="AF649" i="1"/>
  <c r="AG649" i="1"/>
  <c r="AH649" i="1"/>
  <c r="AI649" i="1"/>
  <c r="AK649" i="1"/>
  <c r="AL649" i="1"/>
  <c r="AM649" i="1"/>
  <c r="AN649" i="1"/>
  <c r="AR649" i="1"/>
  <c r="AT649" i="1"/>
  <c r="AU649" i="1"/>
  <c r="AV649" i="1"/>
  <c r="AW649" i="1"/>
  <c r="AY649" i="1"/>
  <c r="AZ649" i="1"/>
  <c r="BA649" i="1"/>
  <c r="BB649" i="1"/>
  <c r="BF649" i="1"/>
  <c r="BG649" i="1"/>
  <c r="BI649" i="1"/>
  <c r="BK649" i="1"/>
  <c r="BM649" i="1"/>
  <c r="BO649" i="1"/>
  <c r="BQ649" i="1"/>
  <c r="BS649" i="1"/>
  <c r="BU649" i="1"/>
  <c r="BW649" i="1"/>
  <c r="BY649" i="1"/>
  <c r="CA649" i="1"/>
  <c r="D13442" i="3"/>
  <c r="D13443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24" i="3"/>
  <c r="AQ648" i="1"/>
  <c r="AP648" i="1"/>
  <c r="J648" i="1"/>
  <c r="I648" i="1"/>
  <c r="H648" i="1"/>
  <c r="F648" i="1"/>
  <c r="D648" i="1"/>
  <c r="K648" i="1"/>
  <c r="L648" i="1"/>
  <c r="M648" i="1"/>
  <c r="N648" i="1"/>
  <c r="O648" i="1"/>
  <c r="P648" i="1"/>
  <c r="Q648" i="1"/>
  <c r="R648" i="1"/>
  <c r="S648" i="1"/>
  <c r="T648" i="1"/>
  <c r="U648" i="1"/>
  <c r="W648" i="1"/>
  <c r="X648" i="1"/>
  <c r="Y648" i="1"/>
  <c r="AA648" i="1"/>
  <c r="AB648" i="1"/>
  <c r="AC648" i="1"/>
  <c r="AD648" i="1"/>
  <c r="AE648" i="1"/>
  <c r="AF648" i="1"/>
  <c r="AG648" i="1"/>
  <c r="AH648" i="1"/>
  <c r="AI648" i="1"/>
  <c r="AK648" i="1"/>
  <c r="AL648" i="1"/>
  <c r="AM648" i="1"/>
  <c r="AN648" i="1"/>
  <c r="AR648" i="1"/>
  <c r="AT648" i="1"/>
  <c r="AU648" i="1"/>
  <c r="AV648" i="1"/>
  <c r="AW648" i="1"/>
  <c r="AY648" i="1"/>
  <c r="AZ648" i="1"/>
  <c r="BA648" i="1"/>
  <c r="BB648" i="1"/>
  <c r="BC648" i="1"/>
  <c r="BF648" i="1"/>
  <c r="BG648" i="1"/>
  <c r="BI648" i="1"/>
  <c r="BK648" i="1"/>
  <c r="BM648" i="1"/>
  <c r="BO648" i="1"/>
  <c r="BQ648" i="1"/>
  <c r="BS648" i="1"/>
  <c r="BU648" i="1"/>
  <c r="BW648" i="1"/>
  <c r="BY648" i="1"/>
  <c r="CA648" i="1"/>
  <c r="AQ647" i="1"/>
  <c r="AP647" i="1"/>
  <c r="J647" i="1"/>
  <c r="I647" i="1"/>
  <c r="H647" i="1"/>
  <c r="F647" i="1"/>
  <c r="D647" i="1"/>
  <c r="K647" i="1"/>
  <c r="L647" i="1"/>
  <c r="M647" i="1"/>
  <c r="N647" i="1"/>
  <c r="O647" i="1"/>
  <c r="P647" i="1"/>
  <c r="Q647" i="1"/>
  <c r="R647" i="1"/>
  <c r="S647" i="1"/>
  <c r="T647" i="1"/>
  <c r="U647" i="1"/>
  <c r="W647" i="1"/>
  <c r="X647" i="1"/>
  <c r="Y647" i="1"/>
  <c r="AA647" i="1"/>
  <c r="AB647" i="1"/>
  <c r="AC647" i="1"/>
  <c r="AD647" i="1"/>
  <c r="AE647" i="1"/>
  <c r="AF647" i="1"/>
  <c r="AG647" i="1"/>
  <c r="AH647" i="1"/>
  <c r="AI647" i="1"/>
  <c r="AK647" i="1"/>
  <c r="AL647" i="1"/>
  <c r="AM647" i="1"/>
  <c r="AN647" i="1"/>
  <c r="AR647" i="1"/>
  <c r="AT647" i="1"/>
  <c r="AU647" i="1"/>
  <c r="AV647" i="1"/>
  <c r="AW647" i="1"/>
  <c r="AY647" i="1"/>
  <c r="AZ647" i="1"/>
  <c r="BA647" i="1"/>
  <c r="BB647" i="1"/>
  <c r="BC647" i="1"/>
  <c r="BF647" i="1"/>
  <c r="BG647" i="1"/>
  <c r="BI647" i="1"/>
  <c r="BK647" i="1"/>
  <c r="BM647" i="1"/>
  <c r="BO647" i="1"/>
  <c r="BQ647" i="1"/>
  <c r="BS647" i="1"/>
  <c r="BU647" i="1"/>
  <c r="BW647" i="1"/>
  <c r="BY647" i="1"/>
  <c r="CA647" i="1"/>
  <c r="D13422" i="3"/>
  <c r="D13423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04" i="3"/>
  <c r="AQ646" i="1"/>
  <c r="AP646" i="1"/>
  <c r="I646" i="1"/>
  <c r="H646" i="1"/>
  <c r="J646" i="1"/>
  <c r="F646" i="1"/>
  <c r="D646" i="1"/>
  <c r="K646" i="1"/>
  <c r="L646" i="1"/>
  <c r="M646" i="1"/>
  <c r="N646" i="1"/>
  <c r="O646" i="1"/>
  <c r="P646" i="1"/>
  <c r="Q646" i="1"/>
  <c r="R646" i="1"/>
  <c r="S646" i="1"/>
  <c r="T646" i="1"/>
  <c r="U646" i="1"/>
  <c r="W646" i="1"/>
  <c r="X646" i="1"/>
  <c r="Y646" i="1"/>
  <c r="AA646" i="1"/>
  <c r="AB646" i="1"/>
  <c r="AC646" i="1"/>
  <c r="AD646" i="1"/>
  <c r="AE646" i="1"/>
  <c r="AF646" i="1"/>
  <c r="AG646" i="1"/>
  <c r="AH646" i="1"/>
  <c r="AI646" i="1"/>
  <c r="AK646" i="1"/>
  <c r="AL646" i="1"/>
  <c r="AM646" i="1"/>
  <c r="AN646" i="1"/>
  <c r="AR646" i="1"/>
  <c r="AT646" i="1"/>
  <c r="AU646" i="1"/>
  <c r="AV646" i="1"/>
  <c r="AW646" i="1"/>
  <c r="AY646" i="1"/>
  <c r="AZ646" i="1"/>
  <c r="BA646" i="1"/>
  <c r="BB646" i="1"/>
  <c r="BC646" i="1"/>
  <c r="BF646" i="1"/>
  <c r="BG646" i="1"/>
  <c r="BI646" i="1"/>
  <c r="BK646" i="1"/>
  <c r="BM646" i="1"/>
  <c r="BO646" i="1"/>
  <c r="BQ646" i="1"/>
  <c r="BS646" i="1"/>
  <c r="BU646" i="1"/>
  <c r="BW646" i="1"/>
  <c r="BY646" i="1"/>
  <c r="CA646" i="1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384" i="3"/>
  <c r="AQ645" i="1"/>
  <c r="AP645" i="1"/>
  <c r="J645" i="1"/>
  <c r="I645" i="1"/>
  <c r="H645" i="1"/>
  <c r="F645" i="1"/>
  <c r="D645" i="1"/>
  <c r="K645" i="1"/>
  <c r="L645" i="1"/>
  <c r="M645" i="1"/>
  <c r="N645" i="1"/>
  <c r="O645" i="1"/>
  <c r="P645" i="1"/>
  <c r="Q645" i="1"/>
  <c r="R645" i="1"/>
  <c r="S645" i="1"/>
  <c r="T645" i="1"/>
  <c r="U645" i="1"/>
  <c r="W645" i="1"/>
  <c r="X645" i="1"/>
  <c r="Y645" i="1"/>
  <c r="AA645" i="1"/>
  <c r="AB645" i="1"/>
  <c r="AC645" i="1"/>
  <c r="AD645" i="1"/>
  <c r="AE645" i="1"/>
  <c r="AF645" i="1"/>
  <c r="AG645" i="1"/>
  <c r="AH645" i="1"/>
  <c r="AI645" i="1"/>
  <c r="AK645" i="1"/>
  <c r="AL645" i="1"/>
  <c r="AM645" i="1"/>
  <c r="AN645" i="1"/>
  <c r="AR645" i="1"/>
  <c r="AT645" i="1"/>
  <c r="AU645" i="1"/>
  <c r="AV645" i="1"/>
  <c r="AW645" i="1"/>
  <c r="AY645" i="1"/>
  <c r="AZ645" i="1"/>
  <c r="BA645" i="1"/>
  <c r="BB645" i="1"/>
  <c r="BC645" i="1"/>
  <c r="BF645" i="1"/>
  <c r="BG645" i="1"/>
  <c r="BI645" i="1"/>
  <c r="BK645" i="1"/>
  <c r="BM645" i="1"/>
  <c r="BO645" i="1"/>
  <c r="BQ645" i="1"/>
  <c r="BS645" i="1"/>
  <c r="BU645" i="1"/>
  <c r="BW645" i="1"/>
  <c r="BY645" i="1"/>
  <c r="CA645" i="1"/>
  <c r="CA644" i="1"/>
  <c r="D13381" i="3"/>
  <c r="D13382" i="3"/>
  <c r="D13383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64" i="3"/>
  <c r="AQ644" i="1"/>
  <c r="AQ643" i="1"/>
  <c r="AQ642" i="1"/>
  <c r="AP644" i="1"/>
  <c r="AP643" i="1"/>
  <c r="J644" i="1"/>
  <c r="J643" i="1"/>
  <c r="I644" i="1"/>
  <c r="I643" i="1"/>
  <c r="H644" i="1"/>
  <c r="H643" i="1"/>
  <c r="F644" i="1"/>
  <c r="F643" i="1"/>
  <c r="D644" i="1"/>
  <c r="D643" i="1"/>
  <c r="K644" i="1"/>
  <c r="L644" i="1"/>
  <c r="M644" i="1"/>
  <c r="N644" i="1"/>
  <c r="O644" i="1"/>
  <c r="P644" i="1"/>
  <c r="Q644" i="1"/>
  <c r="R644" i="1"/>
  <c r="S644" i="1"/>
  <c r="T644" i="1"/>
  <c r="U644" i="1"/>
  <c r="W644" i="1"/>
  <c r="W643" i="1"/>
  <c r="X644" i="1"/>
  <c r="Y644" i="1"/>
  <c r="AA644" i="1"/>
  <c r="AB644" i="1"/>
  <c r="AA643" i="1"/>
  <c r="AC644" i="1"/>
  <c r="AD644" i="1"/>
  <c r="AD643" i="1"/>
  <c r="AE644" i="1"/>
  <c r="AF644" i="1"/>
  <c r="AE643" i="1"/>
  <c r="AG644" i="1"/>
  <c r="AH644" i="1"/>
  <c r="AI644" i="1"/>
  <c r="AK644" i="1"/>
  <c r="AL644" i="1"/>
  <c r="AM644" i="1"/>
  <c r="AN644" i="1"/>
  <c r="AR644" i="1"/>
  <c r="AT644" i="1"/>
  <c r="AU644" i="1"/>
  <c r="AV644" i="1"/>
  <c r="AW644" i="1"/>
  <c r="AY644" i="1"/>
  <c r="AZ644" i="1"/>
  <c r="BA644" i="1"/>
  <c r="BB644" i="1"/>
  <c r="BC644" i="1"/>
  <c r="BC643" i="1"/>
  <c r="BD644" i="1"/>
  <c r="BE644" i="1"/>
  <c r="BF644" i="1"/>
  <c r="BG644" i="1"/>
  <c r="BI644" i="1"/>
  <c r="BK644" i="1"/>
  <c r="BM644" i="1"/>
  <c r="BO644" i="1"/>
  <c r="BQ644" i="1"/>
  <c r="BS644" i="1"/>
  <c r="BU644" i="1"/>
  <c r="BW644" i="1"/>
  <c r="BY644" i="1"/>
  <c r="K643" i="1"/>
  <c r="L643" i="1"/>
  <c r="M643" i="1"/>
  <c r="N643" i="1"/>
  <c r="O643" i="1"/>
  <c r="P643" i="1"/>
  <c r="Q643" i="1"/>
  <c r="R643" i="1"/>
  <c r="S643" i="1"/>
  <c r="T643" i="1"/>
  <c r="U643" i="1"/>
  <c r="X643" i="1"/>
  <c r="Y643" i="1"/>
  <c r="AB643" i="1"/>
  <c r="AC643" i="1"/>
  <c r="AF643" i="1"/>
  <c r="AG643" i="1"/>
  <c r="AH643" i="1"/>
  <c r="AI643" i="1"/>
  <c r="AK643" i="1"/>
  <c r="AL643" i="1"/>
  <c r="AM643" i="1"/>
  <c r="AN643" i="1"/>
  <c r="AR643" i="1"/>
  <c r="AT643" i="1"/>
  <c r="AU643" i="1"/>
  <c r="AV643" i="1"/>
  <c r="AW643" i="1"/>
  <c r="AY643" i="1"/>
  <c r="AZ643" i="1"/>
  <c r="BA643" i="1"/>
  <c r="BB643" i="1"/>
  <c r="BC642" i="1"/>
  <c r="BD643" i="1"/>
  <c r="BE643" i="1"/>
  <c r="BF643" i="1"/>
  <c r="BG643" i="1"/>
  <c r="BI643" i="1"/>
  <c r="BK643" i="1"/>
  <c r="BM643" i="1"/>
  <c r="BO643" i="1"/>
  <c r="BQ643" i="1"/>
  <c r="BS643" i="1"/>
  <c r="BU643" i="1"/>
  <c r="BW643" i="1"/>
  <c r="BY643" i="1"/>
  <c r="CA643" i="1"/>
  <c r="D13363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44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AP642" i="1"/>
  <c r="D642" i="1"/>
  <c r="F642" i="1"/>
  <c r="H642" i="1"/>
  <c r="J642" i="1"/>
  <c r="I642" i="1"/>
  <c r="CA642" i="1"/>
  <c r="BY642" i="1"/>
  <c r="BW642" i="1"/>
  <c r="BU642" i="1"/>
  <c r="BS642" i="1"/>
  <c r="BQ642" i="1"/>
  <c r="BO642" i="1"/>
  <c r="BM642" i="1"/>
  <c r="BK642" i="1"/>
  <c r="BI642" i="1"/>
  <c r="BG642" i="1"/>
  <c r="BF642" i="1"/>
  <c r="BC641" i="1"/>
  <c r="BE642" i="1"/>
  <c r="BD642" i="1"/>
  <c r="BB642" i="1"/>
  <c r="BA642" i="1"/>
  <c r="AZ642" i="1"/>
  <c r="AY642" i="1"/>
  <c r="AW642" i="1"/>
  <c r="AV642" i="1"/>
  <c r="AU642" i="1"/>
  <c r="AT642" i="1"/>
  <c r="AR642" i="1"/>
  <c r="AN642" i="1"/>
  <c r="AM642" i="1"/>
  <c r="AL642" i="1"/>
  <c r="AK642" i="1"/>
  <c r="AD642" i="1"/>
  <c r="AI642" i="1"/>
  <c r="AD641" i="1"/>
  <c r="AE642" i="1"/>
  <c r="W642" i="1"/>
  <c r="AH642" i="1"/>
  <c r="AD640" i="1"/>
  <c r="AE641" i="1"/>
  <c r="AG642" i="1"/>
  <c r="AF642" i="1"/>
  <c r="AA642" i="1"/>
  <c r="AA641" i="1"/>
  <c r="AC642" i="1"/>
  <c r="AB642" i="1"/>
  <c r="Y642" i="1"/>
  <c r="W641" i="1"/>
  <c r="X642" i="1"/>
  <c r="U642" i="1"/>
  <c r="T642" i="1"/>
  <c r="S642" i="1"/>
  <c r="R642" i="1"/>
  <c r="Q642" i="1"/>
  <c r="P642" i="1"/>
  <c r="O642" i="1"/>
  <c r="N642" i="1"/>
  <c r="M642" i="1"/>
  <c r="L642" i="1"/>
  <c r="K642" i="1"/>
  <c r="D13321" i="3"/>
  <c r="D13322" i="3"/>
  <c r="D13323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04" i="3"/>
  <c r="D13302" i="3"/>
  <c r="D13303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284" i="3"/>
  <c r="AQ641" i="1"/>
  <c r="AQ640" i="1"/>
  <c r="AP641" i="1"/>
  <c r="AP640" i="1"/>
  <c r="D641" i="1"/>
  <c r="F641" i="1"/>
  <c r="H641" i="1"/>
  <c r="J641" i="1"/>
  <c r="D640" i="1"/>
  <c r="F640" i="1"/>
  <c r="H640" i="1"/>
  <c r="J640" i="1"/>
  <c r="I641" i="1"/>
  <c r="I640" i="1"/>
  <c r="CA641" i="1"/>
  <c r="BY641" i="1"/>
  <c r="BW641" i="1"/>
  <c r="BU641" i="1"/>
  <c r="BS641" i="1"/>
  <c r="BQ641" i="1"/>
  <c r="BO641" i="1"/>
  <c r="BM641" i="1"/>
  <c r="BK641" i="1"/>
  <c r="BI641" i="1"/>
  <c r="BG641" i="1"/>
  <c r="BF641" i="1"/>
  <c r="BC640" i="1"/>
  <c r="BE641" i="1"/>
  <c r="BD641" i="1"/>
  <c r="BB641" i="1"/>
  <c r="BA641" i="1"/>
  <c r="AZ641" i="1"/>
  <c r="AY641" i="1"/>
  <c r="AW641" i="1"/>
  <c r="AV641" i="1"/>
  <c r="AU641" i="1"/>
  <c r="AT641" i="1"/>
  <c r="AR641" i="1"/>
  <c r="AN641" i="1"/>
  <c r="AM641" i="1"/>
  <c r="AL641" i="1"/>
  <c r="AK641" i="1"/>
  <c r="AI641" i="1"/>
  <c r="AH641" i="1"/>
  <c r="AD639" i="1"/>
  <c r="AE640" i="1"/>
  <c r="AG641" i="1"/>
  <c r="AF641" i="1"/>
  <c r="AA640" i="1"/>
  <c r="AC641" i="1"/>
  <c r="AB641" i="1"/>
  <c r="Y641" i="1"/>
  <c r="W640" i="1"/>
  <c r="X641" i="1"/>
  <c r="U641" i="1"/>
  <c r="T641" i="1"/>
  <c r="S641" i="1"/>
  <c r="R641" i="1"/>
  <c r="Q641" i="1"/>
  <c r="P641" i="1"/>
  <c r="O641" i="1"/>
  <c r="N641" i="1"/>
  <c r="M641" i="1"/>
  <c r="L641" i="1"/>
  <c r="K641" i="1"/>
  <c r="CA640" i="1"/>
  <c r="BY640" i="1"/>
  <c r="BW640" i="1"/>
  <c r="BU640" i="1"/>
  <c r="BS640" i="1"/>
  <c r="BQ640" i="1"/>
  <c r="BO640" i="1"/>
  <c r="BM640" i="1"/>
  <c r="BK640" i="1"/>
  <c r="BI640" i="1"/>
  <c r="BG640" i="1"/>
  <c r="BF640" i="1"/>
  <c r="BC639" i="1"/>
  <c r="BE640" i="1"/>
  <c r="BD640" i="1"/>
  <c r="BB640" i="1"/>
  <c r="BA640" i="1"/>
  <c r="AZ640" i="1"/>
  <c r="AY640" i="1"/>
  <c r="AW640" i="1"/>
  <c r="AV640" i="1"/>
  <c r="AU640" i="1"/>
  <c r="AT640" i="1"/>
  <c r="AR640" i="1"/>
  <c r="AN640" i="1"/>
  <c r="AM640" i="1"/>
  <c r="AL640" i="1"/>
  <c r="AK640" i="1"/>
  <c r="AI640" i="1"/>
  <c r="AH640" i="1"/>
  <c r="AD638" i="1"/>
  <c r="AE639" i="1"/>
  <c r="AG640" i="1"/>
  <c r="AF640" i="1"/>
  <c r="AA639" i="1"/>
  <c r="AC640" i="1"/>
  <c r="AB640" i="1"/>
  <c r="Y640" i="1"/>
  <c r="W639" i="1"/>
  <c r="X640" i="1"/>
  <c r="U640" i="1"/>
  <c r="T640" i="1"/>
  <c r="S640" i="1"/>
  <c r="R640" i="1"/>
  <c r="Q640" i="1"/>
  <c r="P640" i="1"/>
  <c r="O640" i="1"/>
  <c r="N640" i="1"/>
  <c r="M640" i="1"/>
  <c r="L640" i="1"/>
  <c r="K640" i="1"/>
  <c r="D13283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64" i="3"/>
  <c r="AQ639" i="1"/>
  <c r="AP639" i="1"/>
  <c r="D639" i="1"/>
  <c r="F639" i="1"/>
  <c r="H639" i="1"/>
  <c r="J639" i="1"/>
  <c r="I639" i="1"/>
  <c r="D13263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44" i="3"/>
  <c r="CA639" i="1"/>
  <c r="BY639" i="1"/>
  <c r="BW639" i="1"/>
  <c r="BU639" i="1"/>
  <c r="BS639" i="1"/>
  <c r="BQ639" i="1"/>
  <c r="BO639" i="1"/>
  <c r="BM639" i="1"/>
  <c r="BK639" i="1"/>
  <c r="BI639" i="1"/>
  <c r="BG639" i="1"/>
  <c r="BF639" i="1"/>
  <c r="BC638" i="1"/>
  <c r="BE639" i="1"/>
  <c r="BD639" i="1"/>
  <c r="BB639" i="1"/>
  <c r="BA639" i="1"/>
  <c r="AZ639" i="1"/>
  <c r="AY639" i="1"/>
  <c r="AW639" i="1"/>
  <c r="AV639" i="1"/>
  <c r="AU639" i="1"/>
  <c r="AT639" i="1"/>
  <c r="AR639" i="1"/>
  <c r="AN639" i="1"/>
  <c r="AM639" i="1"/>
  <c r="AL639" i="1"/>
  <c r="AK639" i="1"/>
  <c r="AI639" i="1"/>
  <c r="AH639" i="1"/>
  <c r="AE638" i="1"/>
  <c r="AG639" i="1"/>
  <c r="AF639" i="1"/>
  <c r="AA638" i="1"/>
  <c r="AC639" i="1"/>
  <c r="AB639" i="1"/>
  <c r="Y639" i="1"/>
  <c r="W638" i="1"/>
  <c r="X639" i="1"/>
  <c r="U639" i="1"/>
  <c r="T639" i="1"/>
  <c r="S639" i="1"/>
  <c r="R639" i="1"/>
  <c r="Q639" i="1"/>
  <c r="P639" i="1"/>
  <c r="O639" i="1"/>
  <c r="N639" i="1"/>
  <c r="M639" i="1"/>
  <c r="L639" i="1"/>
  <c r="K639" i="1"/>
  <c r="AQ638" i="1"/>
  <c r="AP638" i="1"/>
  <c r="D638" i="1"/>
  <c r="F638" i="1"/>
  <c r="H638" i="1"/>
  <c r="J638" i="1"/>
  <c r="I638" i="1"/>
  <c r="CA638" i="1"/>
  <c r="BY638" i="1"/>
  <c r="BW638" i="1"/>
  <c r="BU638" i="1"/>
  <c r="BS638" i="1"/>
  <c r="BQ638" i="1"/>
  <c r="BO638" i="1"/>
  <c r="BM638" i="1"/>
  <c r="BK638" i="1"/>
  <c r="BI638" i="1"/>
  <c r="BG638" i="1"/>
  <c r="BF638" i="1"/>
  <c r="BC637" i="1"/>
  <c r="BE638" i="1"/>
  <c r="BD638" i="1"/>
  <c r="BB638" i="1"/>
  <c r="BA638" i="1"/>
  <c r="AZ638" i="1"/>
  <c r="AY638" i="1"/>
  <c r="AW638" i="1"/>
  <c r="AV638" i="1"/>
  <c r="AU638" i="1"/>
  <c r="AT638" i="1"/>
  <c r="AR638" i="1"/>
  <c r="AN638" i="1"/>
  <c r="AM638" i="1"/>
  <c r="AL638" i="1"/>
  <c r="AK638" i="1"/>
  <c r="AI638" i="1"/>
  <c r="AH638" i="1"/>
  <c r="AG638" i="1"/>
  <c r="AF638" i="1"/>
  <c r="AC638" i="1"/>
  <c r="AB638" i="1"/>
  <c r="Y638" i="1"/>
  <c r="X638" i="1"/>
  <c r="U638" i="1"/>
  <c r="T638" i="1"/>
  <c r="S638" i="1"/>
  <c r="R638" i="1"/>
  <c r="Q638" i="1"/>
  <c r="P638" i="1"/>
  <c r="O638" i="1"/>
  <c r="N638" i="1"/>
  <c r="M638" i="1"/>
  <c r="L638" i="1"/>
  <c r="K638" i="1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24" i="3"/>
  <c r="D13223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04" i="3"/>
  <c r="AQ637" i="1"/>
  <c r="AP637" i="1"/>
  <c r="J637" i="1"/>
  <c r="I637" i="1"/>
  <c r="H637" i="1"/>
  <c r="F637" i="1"/>
  <c r="D637" i="1"/>
  <c r="K637" i="1"/>
  <c r="L637" i="1"/>
  <c r="M637" i="1"/>
  <c r="N637" i="1"/>
  <c r="O637" i="1"/>
  <c r="P637" i="1"/>
  <c r="Q637" i="1"/>
  <c r="R637" i="1"/>
  <c r="S637" i="1"/>
  <c r="T637" i="1"/>
  <c r="U637" i="1"/>
  <c r="W637" i="1"/>
  <c r="X637" i="1"/>
  <c r="Y637" i="1"/>
  <c r="AA637" i="1"/>
  <c r="AB637" i="1"/>
  <c r="AC637" i="1"/>
  <c r="AD637" i="1"/>
  <c r="AE637" i="1"/>
  <c r="AF637" i="1"/>
  <c r="AG637" i="1"/>
  <c r="AH637" i="1"/>
  <c r="AI637" i="1"/>
  <c r="AK637" i="1"/>
  <c r="AL637" i="1"/>
  <c r="AM637" i="1"/>
  <c r="AN637" i="1"/>
  <c r="AR637" i="1"/>
  <c r="AT637" i="1"/>
  <c r="AU637" i="1"/>
  <c r="AV637" i="1"/>
  <c r="AW637" i="1"/>
  <c r="AY637" i="1"/>
  <c r="AZ637" i="1"/>
  <c r="BA637" i="1"/>
  <c r="BB637" i="1"/>
  <c r="BC636" i="1"/>
  <c r="BD637" i="1"/>
  <c r="BE637" i="1"/>
  <c r="BF637" i="1"/>
  <c r="BG637" i="1"/>
  <c r="BI637" i="1"/>
  <c r="BK637" i="1"/>
  <c r="BM637" i="1"/>
  <c r="BO637" i="1"/>
  <c r="BQ637" i="1"/>
  <c r="BS637" i="1"/>
  <c r="BU637" i="1"/>
  <c r="BW637" i="1"/>
  <c r="BY637" i="1"/>
  <c r="CA637" i="1"/>
  <c r="D13202" i="3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F636" i="1"/>
  <c r="J636" i="1"/>
  <c r="I636" i="1"/>
  <c r="H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  <c r="BD645" i="1"/>
  <c r="BE645" i="1"/>
  <c r="BD646" i="1"/>
  <c r="BE646" i="1"/>
  <c r="BD648" i="1"/>
  <c r="BE648" i="1"/>
  <c r="BD647" i="1"/>
  <c r="BE647" i="1"/>
  <c r="BD649" i="1"/>
  <c r="BE649" i="1"/>
  <c r="BD652" i="1"/>
  <c r="BE652" i="1"/>
  <c r="BD653" i="1"/>
  <c r="BE653" i="1"/>
  <c r="BD655" i="1" l="1"/>
  <c r="BE655" i="1"/>
</calcChain>
</file>

<file path=xl/sharedStrings.xml><?xml version="1.0" encoding="utf-8"?>
<sst xmlns="http://schemas.openxmlformats.org/spreadsheetml/2006/main" count="19284" uniqueCount="1954">
  <si>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</si>
  <si>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</si>
  <si>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</si>
  <si>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</si>
  <si>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</si>
  <si>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</si>
  <si>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</si>
  <si>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</si>
  <si>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</si>
  <si>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</si>
  <si>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</si>
  <si>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</si>
  <si>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</si>
  <si>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</si>
  <si>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</si>
  <si>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</si>
  <si>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</si>
  <si>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</si>
  <si>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</si>
  <si>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</si>
  <si>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</si>
  <si>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</si>
  <si>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</si>
  <si>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</si>
  <si>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</si>
  <si>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</si>
  <si>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</si>
  <si>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</si>
  <si>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</si>
  <si>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</si>
  <si>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</si>
  <si>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</si>
  <si>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</si>
  <si>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</si>
  <si>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</si>
  <si>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</si>
  <si>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</si>
  <si>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</si>
  <si>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</si>
  <si>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</si>
  <si>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</si>
  <si>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</si>
  <si>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</si>
  <si>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</si>
  <si>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</si>
  <si>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</si>
  <si>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</si>
  <si>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</si>
  <si>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</si>
  <si>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</si>
  <si>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</si>
  <si>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</si>
  <si>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</si>
  <si>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</si>
  <si>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</si>
  <si>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</si>
  <si>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</si>
  <si>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</si>
  <si>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</si>
  <si>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</si>
  <si>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</si>
  <si>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</si>
  <si>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</si>
  <si>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</si>
  <si>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</si>
  <si>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</si>
  <si>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</si>
  <si>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</si>
  <si>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</si>
  <si>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</si>
  <si>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</si>
  <si>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</si>
  <si>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</si>
  <si>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</si>
  <si>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</si>
  <si>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</si>
  <si>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</si>
  <si>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</si>
  <si>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</si>
  <si>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</si>
  <si>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</si>
  <si>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</si>
  <si>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</si>
  <si>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</si>
  <si>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</si>
  <si>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</si>
  <si>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</si>
  <si>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</si>
  <si>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</si>
  <si>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</si>
  <si>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</si>
  <si>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</si>
  <si>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</si>
  <si>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</si>
  <si>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</si>
  <si>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</si>
  <si>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</si>
  <si>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</si>
  <si>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</si>
  <si>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</si>
  <si>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</si>
  <si>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</si>
  <si>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</si>
  <si>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</si>
  <si>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</si>
  <si>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</si>
  <si>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</si>
  <si>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</si>
  <si>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</si>
  <si>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</si>
  <si>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</si>
  <si>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</si>
  <si>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</si>
  <si>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</si>
  <si>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</si>
  <si>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</si>
  <si>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</si>
  <si>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</si>
  <si>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</si>
  <si>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</si>
  <si>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</si>
  <si>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</si>
  <si>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</si>
  <si>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</si>
  <si>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</si>
  <si>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</si>
  <si>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</si>
  <si>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</si>
  <si>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</si>
  <si>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</si>
  <si>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</si>
  <si>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</si>
  <si>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</si>
  <si>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</si>
  <si>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</si>
  <si>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</si>
  <si>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</si>
  <si>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</si>
  <si>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</si>
  <si>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</si>
  <si>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</si>
  <si>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</si>
  <si>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</si>
  <si>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</si>
  <si>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</si>
  <si>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</si>
  <si>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</si>
  <si>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</si>
  <si>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</si>
  <si>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</si>
  <si>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</si>
  <si>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</si>
  <si>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</si>
  <si>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</si>
  <si>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</si>
  <si>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</si>
  <si>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</si>
  <si>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</si>
  <si>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</si>
  <si>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</si>
  <si>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</si>
  <si>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</si>
  <si>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</si>
  <si>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</si>
  <si>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</si>
  <si>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</si>
  <si>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</si>
  <si>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</si>
  <si>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</si>
  <si>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</si>
  <si>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</si>
  <si>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</si>
  <si>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</si>
  <si>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</si>
  <si>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</si>
  <si>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</si>
  <si>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</si>
  <si>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</si>
  <si>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</si>
  <si>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</si>
  <si>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</si>
  <si>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</si>
  <si>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</si>
  <si>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</si>
  <si>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</si>
  <si>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</si>
  <si>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</si>
  <si>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</si>
  <si>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</si>
  <si>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</si>
  <si>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</si>
  <si>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</si>
  <si>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</si>
  <si>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</si>
  <si>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</si>
  <si>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</si>
  <si>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</si>
  <si>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</si>
  <si>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</si>
  <si>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</si>
  <si>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</si>
  <si>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</si>
  <si>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</si>
  <si>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</si>
  <si>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</si>
  <si>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</si>
  <si>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</si>
  <si>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</si>
  <si>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</si>
  <si>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</si>
  <si>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</si>
  <si>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</si>
  <si>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</si>
  <si>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</si>
  <si>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</si>
  <si>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</si>
  <si>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</si>
  <si>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</si>
  <si>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</si>
  <si>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</si>
  <si>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</si>
  <si>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</si>
  <si>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</si>
  <si>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</si>
  <si>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</si>
  <si>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</si>
  <si>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</si>
  <si>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</si>
  <si>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</si>
  <si>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</si>
  <si>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</si>
  <si>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</si>
  <si>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</si>
  <si>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</si>
  <si>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</si>
  <si>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</si>
  <si>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</si>
  <si>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</si>
  <si>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</si>
  <si>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</si>
  <si>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</si>
  <si>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</si>
  <si>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</si>
  <si>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</si>
  <si>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</si>
  <si>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</si>
  <si>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</si>
  <si>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</si>
  <si>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</si>
  <si>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</si>
  <si>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</si>
  <si>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</si>
  <si>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</si>
  <si>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</si>
  <si>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</si>
  <si>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</si>
  <si>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</si>
  <si>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</si>
  <si>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</si>
  <si>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</si>
  <si>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</si>
  <si>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</si>
  <si>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</si>
  <si>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</si>
  <si>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</si>
  <si>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</si>
  <si>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</si>
  <si>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</si>
  <si>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</si>
  <si>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</si>
  <si>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</si>
  <si>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</si>
  <si>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</si>
  <si>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</si>
  <si>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</si>
  <si>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</si>
  <si>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</si>
  <si>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</si>
  <si>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</si>
  <si>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</si>
  <si>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</si>
  <si>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</si>
  <si>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</si>
  <si>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</si>
  <si>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</si>
  <si>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</si>
  <si>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</si>
  <si>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</si>
  <si>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</si>
  <si>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</si>
  <si>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</si>
  <si>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</si>
  <si>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</si>
  <si>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</si>
  <si>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</si>
  <si>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</si>
  <si>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</si>
  <si>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</si>
  <si>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</si>
  <si>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</si>
  <si>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</si>
  <si>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</si>
  <si>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</si>
  <si>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</si>
  <si>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</si>
  <si>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</si>
  <si>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</si>
  <si>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</si>
  <si>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</si>
  <si>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</si>
  <si>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</si>
  <si>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</si>
  <si>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</si>
  <si>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</si>
  <si>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</si>
  <si>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</si>
  <si>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</si>
  <si>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</si>
  <si>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</si>
  <si>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</si>
  <si>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</si>
  <si>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</si>
  <si>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</si>
  <si>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</si>
  <si>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</si>
  <si>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</si>
  <si>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</si>
  <si>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</si>
  <si>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</si>
  <si>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</si>
  <si>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</si>
  <si>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</si>
  <si>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</si>
  <si>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</si>
  <si>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</si>
  <si>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</si>
  <si>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</si>
  <si>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</si>
  <si>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</si>
  <si>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</si>
  <si>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</si>
  <si>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</si>
  <si>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</si>
  <si>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</si>
  <si>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</si>
  <si>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</si>
  <si>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</si>
  <si>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</si>
  <si>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</si>
  <si>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</si>
  <si>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</si>
  <si>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</si>
  <si>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</si>
  <si>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</si>
  <si>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</si>
  <si>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</si>
  <si>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</si>
  <si>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</si>
  <si>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</si>
  <si>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</si>
  <si>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</si>
  <si>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</si>
  <si>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</si>
  <si>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</si>
  <si>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</si>
  <si>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</si>
  <si>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</si>
  <si>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</si>
  <si>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</si>
  <si>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</si>
  <si>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</si>
  <si>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</si>
  <si>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</si>
  <si>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</si>
  <si>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</si>
  <si>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</si>
  <si>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</si>
  <si>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</si>
  <si>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</si>
  <si>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</si>
  <si>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</si>
  <si>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</si>
  <si>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</si>
  <si>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</si>
  <si>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</si>
  <si>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</si>
  <si>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</si>
  <si>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</si>
  <si>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</si>
  <si>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</si>
  <si>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</si>
  <si>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</si>
  <si>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</si>
  <si>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</si>
  <si>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</si>
  <si>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</si>
  <si>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</si>
  <si>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</si>
  <si>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</si>
  <si>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</si>
  <si>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</si>
  <si>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</si>
  <si>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</si>
  <si>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</si>
  <si>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</si>
  <si>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</si>
  <si>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</si>
  <si>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</si>
  <si>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</si>
  <si>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</si>
  <si>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</si>
  <si>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</si>
  <si>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</si>
  <si>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</si>
  <si>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</si>
  <si>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</si>
  <si>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</si>
  <si>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</si>
  <si>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</si>
  <si>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</si>
  <si>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</si>
  <si>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</si>
  <si>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</si>
  <si>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</si>
  <si>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</si>
  <si>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</si>
  <si>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</si>
  <si>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</si>
  <si>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</si>
  <si>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</si>
  <si>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</si>
  <si>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</si>
  <si>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</si>
  <si>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</si>
  <si>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</si>
  <si>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</si>
  <si>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</si>
  <si>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</si>
  <si>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</si>
  <si>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</si>
  <si>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</si>
  <si>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</si>
  <si>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</si>
  <si>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</si>
  <si>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</si>
  <si>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</si>
  <si>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</si>
  <si>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</si>
  <si>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</si>
  <si>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</si>
  <si>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</si>
  <si>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</si>
  <si>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</si>
  <si>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</si>
  <si>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</si>
  <si>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</si>
  <si>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</si>
  <si>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</si>
  <si>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</si>
  <si>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</si>
  <si>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</si>
  <si>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</si>
  <si>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</si>
  <si>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</si>
  <si>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</si>
  <si>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</si>
  <si>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</si>
  <si>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</si>
  <si>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</si>
  <si>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</si>
  <si>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</si>
  <si>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</si>
  <si>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</si>
  <si>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</si>
  <si>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</si>
  <si>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</si>
  <si>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</si>
  <si>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</si>
  <si>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</si>
  <si>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</si>
  <si>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</si>
  <si>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</si>
  <si>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</si>
  <si>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</si>
  <si>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</si>
  <si>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</si>
  <si>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</si>
  <si>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</si>
  <si>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</si>
  <si>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</si>
  <si>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</si>
  <si>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</si>
  <si>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</si>
  <si>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</si>
  <si>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</si>
  <si>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</si>
  <si>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</si>
  <si>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</si>
  <si>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</si>
  <si>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</si>
  <si>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</si>
  <si>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</si>
  <si>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</si>
  <si>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</si>
  <si>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</si>
  <si>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</si>
  <si>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</si>
  <si>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</si>
  <si>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</si>
  <si>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</si>
  <si>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</si>
  <si>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</si>
  <si>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</si>
  <si>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</si>
  <si>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</si>
  <si>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</si>
  <si>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</si>
  <si>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</si>
  <si>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</si>
  <si>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</si>
  <si>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</si>
  <si>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</si>
  <si>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</si>
  <si>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</si>
  <si>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</si>
  <si>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</si>
  <si>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</si>
  <si>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</si>
  <si>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</si>
  <si>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</si>
  <si>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</si>
  <si>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</si>
  <si>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</si>
  <si>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</si>
  <si>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</si>
  <si>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</si>
  <si>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</si>
  <si>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</si>
  <si>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</si>
  <si>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</si>
  <si>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</si>
  <si>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</si>
  <si>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</si>
  <si>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</si>
  <si>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</si>
  <si>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</si>
  <si>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</si>
  <si>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</si>
  <si>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</si>
  <si>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</si>
  <si>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</si>
  <si>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</si>
  <si>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</si>
  <si>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</si>
  <si>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</si>
  <si>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</si>
  <si>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</si>
  <si>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</si>
  <si>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</si>
  <si>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</si>
  <si>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</si>
  <si>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</si>
  <si>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</si>
  <si>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</si>
  <si>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</si>
  <si>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</si>
  <si>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</si>
  <si>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</si>
  <si>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</si>
  <si>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</si>
  <si>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</si>
  <si>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</si>
  <si>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</si>
  <si>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</si>
  <si>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</si>
  <si>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</si>
  <si>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</si>
  <si>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</si>
  <si>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</si>
  <si>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</si>
  <si>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</si>
  <si>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</si>
  <si>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</si>
  <si>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</si>
  <si>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</si>
  <si>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</si>
  <si>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</si>
  <si>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</si>
  <si>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</si>
  <si>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</si>
  <si>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</si>
  <si>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</si>
  <si>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</si>
  <si>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</si>
  <si>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</si>
  <si>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</si>
  <si>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</si>
  <si>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</si>
  <si>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</si>
  <si>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</si>
  <si>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</si>
  <si>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</si>
  <si>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</si>
  <si>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</si>
  <si>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</si>
  <si>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</si>
  <si>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</si>
  <si>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</si>
  <si>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</si>
  <si>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</si>
  <si>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</si>
  <si>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</si>
  <si>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</si>
  <si>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</si>
  <si>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</si>
  <si>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</si>
  <si>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</si>
  <si>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</si>
  <si>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</si>
  <si>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</si>
  <si>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</si>
  <si>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</si>
  <si>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</si>
  <si>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</si>
  <si>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</si>
  <si>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</si>
  <si>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</si>
  <si>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</si>
  <si>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</si>
  <si>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</si>
  <si>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</si>
  <si>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</si>
  <si>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</si>
  <si>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</si>
  <si>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</si>
  <si>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</si>
  <si>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</si>
  <si>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</si>
  <si>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</si>
  <si>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</si>
  <si>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</si>
  <si>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</si>
  <si>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</si>
  <si>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</si>
  <si>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</si>
  <si>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</si>
  <si>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</si>
  <si>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</si>
  <si>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</si>
  <si>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</si>
  <si>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</si>
  <si>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</si>
  <si>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</si>
  <si>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</si>
  <si>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</si>
  <si>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</si>
  <si>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</si>
  <si>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</si>
  <si>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</si>
  <si>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</si>
  <si>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</si>
  <si>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</si>
  <si>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</si>
  <si>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</si>
  <si>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</si>
  <si>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</si>
  <si>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</si>
  <si>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</si>
  <si>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</si>
  <si>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</si>
  <si>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</si>
  <si>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</si>
  <si>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</si>
  <si>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</si>
  <si>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</si>
  <si>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</si>
  <si>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</si>
  <si>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</si>
  <si>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</si>
  <si>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</si>
  <si>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</si>
  <si>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</si>
  <si>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</si>
  <si>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</si>
  <si>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</si>
  <si>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</si>
  <si>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</si>
  <si>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</si>
  <si>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</si>
  <si>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</si>
  <si>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</si>
  <si>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</si>
  <si>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</si>
  <si>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</si>
  <si>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</si>
  <si>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</si>
  <si>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</si>
  <si>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</si>
  <si>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</si>
  <si>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</si>
  <si>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</si>
  <si>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</si>
  <si>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</si>
  <si>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</si>
  <si>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</si>
  <si>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</si>
  <si>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</si>
  <si>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</si>
  <si>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</si>
  <si>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</si>
  <si>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</si>
  <si>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</si>
  <si>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</si>
  <si>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</si>
  <si>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</si>
  <si>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</si>
  <si>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</si>
  <si>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</si>
  <si>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</si>
  <si>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</si>
  <si>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</si>
  <si>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</si>
  <si>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</si>
  <si>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</si>
  <si>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</si>
  <si>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</si>
  <si>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</si>
  <si>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</si>
  <si>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</si>
  <si>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</si>
  <si>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</si>
  <si>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</si>
  <si>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</si>
  <si>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</si>
  <si>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44553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</si>
  <si>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</si>
  <si>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</si>
  <si>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</si>
  <si>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</si>
  <si>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</si>
  <si>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</si>
  <si>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</si>
  <si>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</si>
  <si>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</si>
  <si>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</si>
  <si>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</si>
  <si>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</si>
  <si>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</si>
  <si>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</si>
  <si>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</si>
  <si>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</si>
  <si>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</si>
  <si>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</si>
  <si>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</si>
  <si>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</si>
  <si>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</si>
  <si>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</si>
  <si>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</si>
  <si>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</si>
  <si>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</si>
  <si>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</si>
  <si>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</si>
  <si>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</si>
  <si>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</si>
  <si>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</si>
  <si>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</si>
  <si>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</si>
  <si>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</si>
  <si>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</si>
  <si>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</si>
  <si>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</si>
  <si>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</si>
  <si>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</si>
  <si>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</si>
  <si>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</si>
  <si>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</si>
  <si>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</si>
  <si>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</si>
  <si>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</si>
  <si>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</si>
  <si>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</si>
  <si>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</si>
  <si>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</si>
  <si>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</si>
  <si>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</si>
  <si>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</si>
  <si>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</si>
  <si>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</si>
  <si>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</si>
  <si>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</si>
  <si>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</si>
  <si>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</si>
  <si>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</si>
  <si>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</si>
  <si>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</si>
  <si>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</si>
  <si>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</si>
  <si>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</si>
  <si>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</si>
  <si>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</si>
  <si>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</si>
  <si>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</si>
  <si>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</si>
  <si>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</si>
  <si>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</si>
  <si>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</si>
  <si>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</si>
  <si>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</si>
  <si>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</si>
  <si>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</si>
  <si>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</si>
  <si>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</si>
  <si>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</si>
  <si>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</si>
  <si>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</si>
  <si>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</si>
  <si>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</si>
  <si>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</si>
  <si>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</si>
  <si>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</si>
  <si>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</si>
  <si>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</si>
  <si>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</si>
  <si>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</si>
  <si>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</si>
  <si>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</si>
  <si>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</si>
  <si>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</si>
  <si>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</si>
  <si>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</si>
  <si>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</si>
  <si>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</si>
  <si>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</si>
  <si>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</si>
  <si>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</si>
  <si>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</si>
  <si>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</si>
  <si>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</si>
  <si>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</si>
  <si>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</si>
  <si>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</si>
  <si>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</si>
  <si>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</si>
  <si>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</si>
  <si>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</si>
  <si>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</si>
  <si>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</si>
  <si>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</si>
  <si>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</si>
  <si>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</si>
  <si>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</si>
  <si>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</si>
  <si>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</si>
  <si>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</si>
  <si>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</si>
  <si>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</si>
  <si>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</si>
  <si>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</si>
  <si>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</si>
  <si>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</si>
  <si>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</si>
  <si>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</si>
  <si>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</si>
  <si>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</si>
  <si>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</si>
  <si>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</si>
  <si>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</si>
  <si>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</si>
  <si>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</si>
  <si>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</si>
  <si>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</si>
  <si>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</si>
  <si>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</si>
  <si>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</si>
  <si>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</si>
  <si>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</si>
  <si>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</si>
  <si>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</si>
  <si>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</si>
  <si>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</si>
  <si>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</si>
  <si>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</si>
  <si>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</si>
  <si>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</si>
  <si>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</si>
  <si>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</si>
  <si>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</si>
  <si>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</si>
  <si>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</si>
  <si>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</si>
  <si>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</si>
  <si>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</si>
  <si>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</si>
  <si>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</si>
  <si>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</si>
  <si>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</si>
  <si>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</si>
  <si>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</si>
  <si>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</si>
  <si>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</si>
  <si>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</si>
  <si>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</si>
  <si>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</si>
  <si>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</si>
  <si>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</si>
  <si>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</si>
  <si>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</si>
  <si>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</si>
  <si>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</si>
  <si>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</si>
  <si>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</si>
  <si>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</si>
  <si>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</si>
  <si>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</si>
  <si>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</si>
  <si>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</si>
  <si>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</si>
  <si>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</si>
  <si>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</si>
  <si>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</si>
  <si>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</si>
  <si>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</si>
  <si>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</si>
  <si>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</si>
  <si>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</si>
  <si>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</si>
  <si>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</si>
  <si>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</si>
  <si>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</si>
  <si>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</si>
  <si>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</si>
  <si>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</si>
  <si>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</si>
  <si>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</si>
  <si>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</si>
  <si>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</si>
  <si>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</si>
  <si>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</si>
  <si>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</si>
  <si>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</si>
  <si>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</si>
  <si>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</si>
  <si>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</si>
  <si>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</si>
  <si>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</si>
  <si>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</si>
  <si>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</si>
  <si>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</si>
  <si>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</si>
  <si>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</si>
  <si>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</si>
  <si>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</si>
  <si>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</si>
  <si>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</si>
  <si>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</si>
  <si>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</si>
  <si>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</si>
  <si>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</si>
  <si>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</si>
  <si>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</si>
  <si>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</si>
  <si>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</si>
  <si>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</si>
  <si>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</si>
  <si>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</si>
  <si>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</si>
  <si>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</si>
  <si>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</si>
  <si>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</si>
  <si>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</si>
  <si>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</si>
  <si>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</si>
  <si>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</si>
  <si>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</si>
  <si>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</si>
  <si>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</si>
  <si>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</si>
  <si>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</si>
  <si>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</si>
  <si>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</si>
  <si>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</si>
  <si>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</si>
  <si>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</si>
  <si>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</si>
  <si>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</si>
  <si>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</si>
  <si>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</si>
  <si>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</si>
  <si>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</si>
  <si>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</si>
  <si>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</si>
  <si>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</si>
  <si>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</si>
  <si>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</si>
  <si>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</si>
  <si>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</si>
  <si>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</si>
  <si>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</si>
  <si>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</si>
  <si>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</si>
  <si>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</si>
  <si>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</si>
  <si>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</si>
  <si>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</si>
  <si>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</si>
  <si>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</si>
  <si>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</si>
  <si>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</si>
  <si>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</si>
  <si>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</si>
  <si>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</si>
  <si>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</si>
  <si>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</si>
  <si>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</si>
  <si>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</si>
  <si>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</si>
  <si>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</si>
  <si>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</si>
  <si>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</si>
  <si>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</si>
  <si>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</si>
  <si>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</si>
  <si>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</si>
  <si>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</si>
  <si>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</si>
  <si>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</si>
  <si>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</si>
  <si>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</si>
  <si>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</si>
  <si>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</si>
  <si>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</si>
  <si>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</si>
  <si>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</si>
  <si>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</si>
  <si>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</si>
  <si>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</si>
  <si>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</si>
  <si>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</si>
  <si>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</si>
  <si>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</si>
  <si>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</si>
  <si>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</si>
  <si>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</si>
  <si>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</si>
  <si>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</si>
  <si>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</si>
  <si>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</si>
  <si>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</si>
  <si>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</si>
  <si>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</si>
  <si>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</si>
  <si>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</si>
  <si>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</si>
  <si>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</si>
  <si>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</si>
  <si>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</si>
  <si>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</si>
  <si>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</si>
  <si>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</si>
  <si>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</si>
  <si>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</si>
  <si>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</si>
  <si>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</si>
  <si>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</si>
  <si>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</si>
  <si>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</si>
  <si>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</si>
  <si>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</si>
  <si>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</si>
  <si>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</si>
  <si>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</si>
  <si>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</si>
  <si>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</si>
  <si>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</si>
  <si>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</si>
  <si>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</si>
  <si>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</si>
  <si>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</si>
  <si>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</si>
  <si>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</si>
  <si>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</si>
  <si>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</si>
  <si>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</si>
  <si>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</si>
  <si>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</si>
  <si>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</si>
  <si>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</si>
  <si>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</si>
  <si>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</si>
  <si>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</si>
  <si>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</si>
  <si>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</si>
  <si>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</si>
  <si>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</si>
  <si>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</si>
  <si>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</si>
  <si>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</si>
  <si>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</si>
  <si>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</si>
  <si>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</si>
  <si>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</si>
  <si>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</si>
  <si>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</si>
  <si>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</si>
  <si>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</si>
  <si>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</si>
  <si>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</si>
  <si>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</si>
  <si>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</si>
  <si>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</si>
  <si>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</si>
  <si>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</si>
  <si>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</si>
  <si>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</si>
  <si>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</si>
  <si>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</si>
  <si>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</si>
  <si>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</si>
  <si>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</si>
  <si>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</si>
  <si>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</si>
  <si>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</si>
  <si>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</si>
  <si>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</si>
  <si>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</si>
  <si>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</si>
  <si>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</si>
  <si>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</si>
  <si>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</si>
  <si>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</si>
  <si>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</si>
  <si>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</si>
  <si>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</si>
  <si>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</si>
  <si>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</si>
  <si>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</si>
  <si>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</si>
  <si>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</si>
  <si>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</si>
  <si>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</si>
  <si>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</si>
  <si>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</si>
  <si>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</si>
  <si>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</si>
  <si>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</si>
  <si>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</si>
  <si>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</si>
  <si>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</si>
  <si>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</si>
  <si>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</si>
  <si>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</si>
  <si>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</si>
  <si>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</si>
  <si>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</si>
  <si>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</si>
  <si>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</si>
  <si>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</si>
  <si>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</si>
  <si>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</si>
  <si>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</si>
  <si>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</si>
  <si>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</si>
  <si>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</si>
  <si>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</si>
  <si>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</si>
  <si>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</si>
  <si>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</si>
  <si>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</si>
  <si>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</si>
  <si>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</si>
  <si>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</si>
  <si>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</si>
  <si>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</si>
  <si>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</si>
  <si>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</si>
  <si>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</si>
  <si>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</si>
  <si>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</si>
  <si>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</si>
  <si>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</si>
  <si>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</si>
  <si>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</si>
  <si>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</si>
  <si>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</si>
  <si>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</si>
  <si>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</si>
  <si>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</si>
  <si>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</si>
  <si>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</si>
  <si>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</si>
  <si>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</si>
  <si>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</si>
  <si>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</si>
  <si>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</si>
  <si>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</si>
  <si>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</si>
  <si>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</si>
  <si>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</si>
  <si>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</si>
  <si>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</si>
  <si>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</si>
  <si>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</si>
  <si>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</si>
  <si>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</si>
  <si>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</si>
  <si>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</si>
  <si>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</si>
  <si>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</si>
  <si>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</si>
  <si>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</si>
  <si>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</si>
  <si>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</si>
  <si>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</si>
  <si>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</si>
  <si>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</si>
  <si>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</si>
  <si>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</si>
  <si>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</si>
  <si>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</si>
  <si>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</si>
  <si>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</si>
  <si>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</si>
  <si>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</si>
  <si>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</si>
  <si>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</si>
  <si>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</si>
  <si>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</si>
  <si>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</si>
  <si>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</si>
  <si>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</si>
  <si>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</si>
  <si>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</si>
  <si>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</si>
  <si>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</si>
  <si>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</si>
  <si>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</si>
  <si>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</si>
  <si>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</si>
  <si>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</si>
  <si>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</si>
  <si>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</si>
  <si>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</si>
  <si>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</si>
  <si>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</si>
  <si>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</si>
  <si>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</si>
  <si>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</si>
  <si>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</si>
  <si>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</si>
  <si>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</si>
  <si>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</si>
  <si>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</si>
  <si>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</si>
  <si>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</si>
  <si>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</si>
  <si>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</si>
  <si>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</si>
  <si>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</si>
  <si>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</si>
  <si>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</si>
  <si>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</si>
  <si>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</si>
  <si>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</si>
  <si>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</si>
  <si>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</si>
  <si>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</si>
  <si>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</si>
  <si>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</si>
  <si>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</si>
  <si>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</si>
  <si>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</si>
  <si>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</si>
  <si>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</si>
  <si>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</si>
  <si>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</si>
  <si>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</si>
  <si>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</si>
  <si>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</si>
  <si>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</si>
  <si>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</si>
  <si>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</si>
  <si>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</si>
  <si>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</si>
  <si>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</si>
  <si>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</si>
  <si>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</si>
  <si>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</si>
  <si>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</si>
  <si>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</si>
  <si>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</si>
  <si>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</si>
  <si>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</si>
  <si>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</si>
  <si>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</si>
  <si>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</si>
  <si>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</si>
  <si>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</si>
  <si>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</si>
  <si>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</si>
  <si>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</si>
  <si>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</si>
  <si>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</si>
  <si>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</si>
  <si>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</si>
  <si>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</si>
  <si>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</si>
  <si>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</si>
  <si>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</si>
  <si>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</si>
  <si>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</si>
  <si>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</si>
  <si>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</si>
  <si>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</si>
  <si>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</si>
  <si>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</si>
  <si>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</si>
  <si>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</si>
  <si>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</si>
  <si>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</si>
  <si>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</si>
  <si>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</si>
  <si>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</si>
  <si>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</si>
  <si>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</si>
  <si>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</si>
  <si>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</si>
  <si>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</si>
  <si>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</si>
  <si>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</si>
  <si>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</si>
  <si>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</si>
  <si>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</si>
  <si>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</si>
  <si>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</si>
  <si>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</si>
  <si>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</si>
  <si>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</si>
  <si>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</si>
  <si>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</si>
  <si>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</si>
  <si>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</si>
  <si>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</si>
  <si>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</si>
  <si>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</si>
  <si>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</si>
  <si>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</si>
  <si>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</si>
  <si>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</si>
  <si>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</si>
  <si>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</si>
  <si>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</si>
  <si>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</si>
  <si>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</si>
  <si>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</si>
  <si>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</si>
  <si>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</si>
  <si>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</si>
  <si>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</si>
  <si>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</si>
  <si>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</si>
  <si>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</si>
  <si>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</si>
  <si>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</si>
  <si>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</si>
  <si>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</si>
  <si>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</si>
  <si>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</si>
  <si>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</si>
  <si>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</si>
  <si>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</si>
  <si>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</si>
  <si>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</si>
  <si>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</si>
  <si>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</si>
  <si>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</si>
  <si>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</si>
  <si>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</si>
  <si>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</si>
  <si>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</si>
  <si>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</si>
  <si>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</si>
  <si>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</si>
  <si>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</si>
  <si>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</si>
  <si>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</si>
  <si>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</si>
  <si>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</si>
  <si>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</si>
  <si>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</si>
  <si>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</si>
  <si>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</si>
  <si>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</si>
  <si>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</si>
  <si>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</si>
  <si>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</si>
  <si>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</si>
  <si>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</si>
  <si>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</si>
  <si>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</si>
  <si>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</si>
  <si>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</si>
  <si>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</si>
  <si>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</si>
  <si>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</si>
  <si>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</si>
  <si>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</si>
  <si>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</si>
  <si>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</si>
  <si>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</si>
  <si>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</si>
  <si>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</si>
  <si>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</si>
  <si>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</si>
  <si>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</si>
  <si>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</si>
  <si>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</si>
  <si>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</si>
  <si>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</si>
  <si>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</si>
  <si>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</si>
  <si>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</si>
  <si>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</si>
  <si>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</si>
  <si>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</si>
  <si>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</si>
  <si>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</si>
  <si>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</si>
  <si>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</si>
  <si>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</si>
  <si>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</si>
  <si>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</si>
  <si>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</si>
  <si>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</si>
  <si>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</si>
  <si>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</si>
  <si>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</si>
  <si>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</si>
  <si>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</si>
  <si>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</si>
  <si>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</si>
  <si>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</si>
  <si>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</si>
  <si>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</si>
  <si>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</si>
  <si>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</si>
  <si>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</si>
  <si>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</si>
  <si>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</si>
  <si>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</si>
  <si>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</si>
  <si>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</si>
  <si>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</si>
  <si>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</si>
  <si>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</si>
  <si>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</si>
  <si>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</si>
  <si>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</si>
  <si>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</si>
  <si>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</si>
  <si>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</si>
  <si>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</si>
  <si>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</si>
  <si>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</si>
  <si>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</si>
  <si>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</si>
  <si>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</si>
  <si>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</si>
  <si>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</si>
  <si>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</si>
  <si>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</si>
  <si>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</si>
  <si>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</si>
  <si>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</si>
  <si>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</si>
  <si>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</si>
  <si>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</si>
  <si>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</si>
  <si>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</si>
  <si>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</si>
  <si>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</si>
  <si>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</si>
  <si>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</si>
  <si>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</si>
  <si>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</si>
  <si>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</si>
  <si>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</si>
  <si>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</si>
  <si>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</si>
  <si>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</si>
  <si>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</si>
  <si>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</si>
  <si>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</si>
  <si>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</si>
  <si>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</si>
  <si>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</si>
  <si>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</si>
  <si>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</si>
  <si>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</si>
  <si>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</si>
  <si>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</si>
  <si>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</si>
  <si>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</si>
  <si>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</si>
  <si>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</si>
  <si>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</si>
  <si>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</si>
  <si>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</si>
  <si>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</si>
  <si>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</si>
  <si>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</si>
  <si>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</si>
  <si>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</si>
  <si>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</si>
  <si>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</si>
  <si>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</si>
  <si>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</si>
  <si>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</si>
  <si>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</si>
  <si>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</si>
  <si>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</si>
  <si>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Las ollas arriba</t>
  </si>
  <si>
    <t>edwin fábrega</t>
  </si>
  <si>
    <t>La pintada (cabecera)</t>
  </si>
  <si>
    <t>Cañas gordas</t>
  </si>
  <si>
    <t>Limón</t>
  </si>
  <si>
    <t>Santa maría (cabecera)</t>
  </si>
  <si>
    <t>Pesé (cabecera)</t>
  </si>
  <si>
    <t>La mesa</t>
  </si>
  <si>
    <t>Nueva california</t>
  </si>
  <si>
    <t>Las cabras</t>
  </si>
  <si>
    <t>El pedregoso</t>
  </si>
  <si>
    <t>El cacao</t>
  </si>
  <si>
    <t>San martín de porres</t>
  </si>
  <si>
    <t>San josé del general (cabecera)</t>
  </si>
  <si>
    <t>Nuevo emperador</t>
  </si>
  <si>
    <t>Cerro punta</t>
  </si>
  <si>
    <t>San juan de dios</t>
  </si>
  <si>
    <t>Las minas (cabecera)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</si>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</sst>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8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7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52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525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52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52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52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2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525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52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52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52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55" totalsRowShown="0">
  <autoFilter ref="B1:CA655" xr:uid="{43A4EA99-D30C-4593-B4E9-BC228D6A71B3}"/>
  <tableColumns count="78">
    <tableColumn id="1" xr3:uid="{B43CE6CF-A682-4EDB-9879-C83EE5B60C32}" name="Fecha" dataDxfId="730"/>
    <tableColumn id="2" xr3:uid="{973902F0-2D6C-40A2-BFE7-09B21A33165E}" name="Confirmados Acumulados" dataDxfId="729"/>
    <tableColumn id="3" xr3:uid="{40A6486D-313D-495E-B390-825D23DB0A59}" name="Nuevos Confirmados"/>
    <tableColumn id="4" xr3:uid="{40D3D6E3-850F-4C5A-B130-A86751451D00}" name="Fallecidos Acumulados" dataDxfId="728"/>
    <tableColumn id="5" xr3:uid="{B7E20309-518B-468C-A592-39469F86B5D6}" name="Nuevos Fallecidos"/>
    <tableColumn id="6" xr3:uid="{F2FD374F-A063-484D-A17D-CE2074ED1517}" name="Recuperados Acumulados" dataDxfId="72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2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25">
      <calculatedColumnFormula>+IFERROR(C2/3.974,"")</calculatedColumnFormula>
    </tableColumn>
    <tableColumn id="18" xr3:uid="{C5C9CF84-1193-446D-A50A-629502575AA8}" name="Fallecidos/1MM hab" dataDxfId="724">
      <calculatedColumnFormula>+IFERROR(E2/3.974,"")</calculatedColumnFormula>
    </tableColumn>
    <tableColumn id="19" xr3:uid="{5653A491-563D-4A51-9E51-434E50B0C11C}" name="Recuperados/1 MM hab" dataDxfId="723">
      <calculatedColumnFormula>+IFERROR(G2/3.974,"")</calculatedColumnFormula>
    </tableColumn>
    <tableColumn id="20" xr3:uid="{1087D488-7D9C-4D7D-A189-4EB560CA2E3B}" name="Activos/1MM hab" dataDxfId="722">
      <calculatedColumnFormula>+IFERROR(I2/3.974,"")</calculatedColumnFormula>
    </tableColumn>
    <tableColumn id="21" xr3:uid="{5D7DE319-4187-4EA4-B571-D2695154EE4A}" name="Pruebas Realizadas" dataDxfId="72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20">
      <calculatedColumnFormula>IFERROR(W2-W1,0)</calculatedColumnFormula>
    </tableColumn>
    <tableColumn id="64" xr3:uid="{28C993C8-E8F5-4F99-B9F6-92E744E1DC2E}" name="Pruebas Realizadas/1MM hab" dataDxfId="719">
      <calculatedColumnFormula>IFERROR(V2/3.974,0)</calculatedColumnFormula>
    </tableColumn>
    <tableColumn id="23" xr3:uid="{42A45A33-4E21-48F2-A8AE-E198D98F66C3}" name="Pruebas Negativas" dataDxfId="718"/>
    <tableColumn id="24" xr3:uid="{BA3C3DC5-E194-4738-BE0D-9C065CE37FC0}" name="Pruebas Negativas Diarias" dataDxfId="717">
      <calculatedColumnFormula>Z2-Z1</calculatedColumnFormula>
    </tableColumn>
    <tableColumn id="55" xr3:uid="{969B6342-94BE-4968-955F-55616C0B80F9}" name="% Pruebas Negativas" dataDxfId="716">
      <calculatedColumnFormula>IFERROR(Z2/V2,0)</calculatedColumnFormula>
    </tableColumn>
    <tableColumn id="58" xr3:uid="{DCF2DC84-6E8B-433D-8BEE-4F9909314B95}" name="Variación Pruebas Negativas Diarias" dataDxfId="71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714">
      <calculatedColumnFormula>IFERROR(AD2/V2,0)</calculatedColumnFormula>
    </tableColumn>
    <tableColumn id="59" xr3:uid="{879AC419-6349-4CF2-ABE6-2CAB27EB4896}" name="Variación Pruebas Positivas Diarias" dataDxfId="713">
      <calculatedColumnFormula>IFERROR(AE2-AE1,0)</calculatedColumnFormula>
    </tableColumn>
    <tableColumn id="74" xr3:uid="{766B1DB5-FDE4-4BD7-BF8F-4B01095F7E3F}" name="%Variación Pruebas Positivas Diarias" dataDxfId="712">
      <calculatedColumnFormula>IFERROR(AE2/W2,0)</calculatedColumnFormula>
    </tableColumn>
    <tableColumn id="65" xr3:uid="{7C3592F6-C716-42D3-A5A1-47E150686978}" name="Pruebas Positivas/1MM hab" dataDxfId="711">
      <calculatedColumnFormula>IFERROR(AD2/3.974,0)</calculatedColumnFormula>
    </tableColumn>
    <tableColumn id="27" xr3:uid="{D8610871-ABDD-4D27-8EF9-5CB022075A3B}" name="Aislamiento Domiciliario" dataDxfId="710"/>
    <tableColumn id="28" xr3:uid="{C675257E-C6CD-4E20-B674-42EE821FE46A}" name="Variación Aislamiento Domiciliario" dataDxfId="709">
      <calculatedColumnFormula>AJ2-AJ1</calculatedColumnFormula>
    </tableColumn>
    <tableColumn id="60" xr3:uid="{0AA8EE78-AA2C-434E-B362-741D9FFB5ECC}" name="%Variación Aislamiento Domiciliario" dataDxfId="708">
      <calculatedColumnFormula>IFERROR(AJ2/AJ1,0)-1</calculatedColumnFormula>
    </tableColumn>
    <tableColumn id="66" xr3:uid="{625EE28F-4964-4F45-905B-130058A50F50}" name="Aislamiento Domiciliario/1MM hab" dataDxfId="707">
      <calculatedColumnFormula>IFERROR(AJ2/3.974,0)</calculatedColumnFormula>
    </tableColumn>
    <tableColumn id="75" xr3:uid="{1B2C3CAE-97BE-4952-B951-5007AB5414DD}" name="%Aislamiento Domiciliario de Confirmados" dataDxfId="706">
      <calculatedColumnFormula>IFERROR(AJ2/C2," ")</calculatedColumnFormula>
    </tableColumn>
    <tableColumn id="29" xr3:uid="{DC317B66-599C-42F1-AA24-36DEE1345EB4}" name="Aislamiento en Hoteles" dataDxfId="70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704">
      <calculatedColumnFormula>IFERROR(AO2/3.974,0)</calculatedColumnFormula>
    </tableColumn>
    <tableColumn id="31" xr3:uid="{E736287B-0930-4006-9282-9CA033399912}" name="Hospitalizados en Sala" dataDxfId="703"/>
    <tableColumn id="32" xr3:uid="{BF98C05B-A67B-4900-B05E-627F032DC39A}" name="Variación Hospitalizados en Sala" dataDxfId="702">
      <calculatedColumnFormula>AS2-AS1</calculatedColumnFormula>
    </tableColumn>
    <tableColumn id="62" xr3:uid="{7C747F0E-AA13-4E3C-9C50-8538E30CAC79}" name="%Variación Hospitalizados en Sala" dataDxfId="701">
      <calculatedColumnFormula>IFERROR(AS2/AS1,0)-1</calculatedColumnFormula>
    </tableColumn>
    <tableColumn id="68" xr3:uid="{7DBCF1EA-926B-4AAD-A90A-BB75D656AD64}" name="Hospitalizados en Sala/1MM hab" dataDxfId="700">
      <calculatedColumnFormula>IFERROR(AS2/3.974,0)</calculatedColumnFormula>
    </tableColumn>
    <tableColumn id="76" xr3:uid="{48762F93-20F9-4E34-8048-CC45B397DC24}" name="%Hospitalizados en Sala de Confirmados" dataDxfId="699">
      <calculatedColumnFormula>IFERROR(AS2/C2," ")</calculatedColumnFormula>
    </tableColumn>
    <tableColumn id="33" xr3:uid="{71350F5A-09D2-45C4-9CCF-A9A5B2880119}" name="Hospitalizados en UCI" dataDxfId="69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97">
      <calculatedColumnFormula>IFERROR(AX2/AX1,0)-1</calculatedColumnFormula>
    </tableColumn>
    <tableColumn id="69" xr3:uid="{BB3ED07D-4978-4E45-9048-715100C1C4CE}" name="Hospitalización en UCI/1MM hab" dataDxfId="696">
      <calculatedColumnFormula>IFERROR(AX2/3.974,0)</calculatedColumnFormula>
    </tableColumn>
    <tableColumn id="77" xr3:uid="{3689B571-2CEF-4D6C-80EA-D42E9AFA4249}" name="%Hospitalizados en UCI de Confirmados" dataDxfId="695">
      <calculatedColumnFormula>IFERROR(AX2/C2," ")</calculatedColumnFormula>
    </tableColumn>
    <tableColumn id="70" xr3:uid="{D4D326CA-71CB-4808-8398-2DF20427ACD9}" name="Personas con Medidas Sanitarias" dataDxfId="69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93">
      <calculatedColumnFormula>IFERROR(BC2-BC1,0)</calculatedColumnFormula>
    </tableColumn>
    <tableColumn id="73" xr3:uid="{FEEEA9CC-4A2C-4532-89AC-8AEE99F07A1C}" name="%Variación Personas con Medidas Sanitarias" dataDxfId="692">
      <calculatedColumnFormula>IFERROR(BC2/BC1,0)-1</calculatedColumnFormula>
    </tableColumn>
    <tableColumn id="71" xr3:uid="{76D989EB-1454-4A9F-BCC9-9DBAAC8EC62A}" name="Personas con Medidas Sanitarias/1MM hab" dataDxfId="691">
      <calculatedColumnFormula>IFERROR(BC2/3.974,0)</calculatedColumnFormula>
    </tableColumn>
    <tableColumn id="78" xr3:uid="{B0368274-1320-4455-B61E-287DF6AFDB6B}" name="%Personas con Medidas Sanitarias de Confirmados" dataDxfId="690">
      <calculatedColumnFormula>IFERROR(BC2/C2," ")</calculatedColumnFormula>
    </tableColumn>
    <tableColumn id="35" xr3:uid="{812A1327-1CEB-4F00-A13E-00131E30B078}" name="Casos 0-19 años" dataDxfId="689"/>
    <tableColumn id="45" xr3:uid="{D49F4BCD-7029-445D-AC3D-4C3AEC95E978}" name="Variación Casos 0-19 años" dataDxfId="688">
      <calculatedColumnFormula>IFERROR((BH2-BH1), 0)</calculatedColumnFormula>
    </tableColumn>
    <tableColumn id="36" xr3:uid="{8F490D8C-4F99-4584-94BF-093E46E47157}" name="Casos 20-39 años" dataDxfId="687"/>
    <tableColumn id="46" xr3:uid="{9C4B1D6F-5802-43AD-98C0-AEA0FDA3361D}" name="Variación Casos 20-39 años" dataDxfId="686">
      <calculatedColumnFormula>IFERROR((BJ2-BJ1),0)</calculatedColumnFormula>
    </tableColumn>
    <tableColumn id="37" xr3:uid="{DF499F72-1046-478E-9D20-9E9A85F8F2A0}" name="Casos 40-59 años" dataDxfId="685"/>
    <tableColumn id="47" xr3:uid="{22260EC0-BDDF-44F7-B25B-AFAE05653A98}" name="Variación Casos 40-59 años" dataDxfId="684">
      <calculatedColumnFormula>IFERROR((BL2-BL1),0)</calculatedColumnFormula>
    </tableColumn>
    <tableColumn id="38" xr3:uid="{B47F6D70-7358-41E8-BBF0-59C40B173663}" name="Casos 60-79 años" dataDxfId="683"/>
    <tableColumn id="48" xr3:uid="{4065D1A3-12CB-4A14-940C-EB27E5C02B72}" name="Variación Casos 60-79 años" dataDxfId="682">
      <calculatedColumnFormula>IFERROR((BN2-BN1),0)</calculatedColumnFormula>
    </tableColumn>
    <tableColumn id="39" xr3:uid="{38A3E542-9026-45A2-AA92-EA50BF06321F}" name="Casos &gt;80 años" dataDxfId="681"/>
    <tableColumn id="49" xr3:uid="{BFA963DD-6022-44F5-9960-C736B4C44A1A}" name="Variación Casos &gt;80 años" dataDxfId="680">
      <calculatedColumnFormula>IFERROR((BP2-BP1),0)</calculatedColumnFormula>
    </tableColumn>
    <tableColumn id="40" xr3:uid="{1917D601-1805-47AD-9379-0623CBEC8677}" name="Defunciones 0-19 años" dataDxfId="679"/>
    <tableColumn id="50" xr3:uid="{8744BA87-2371-4F50-83CA-FB01532B438D}" name="Variación Defunciones 0-19 años" dataDxfId="678">
      <calculatedColumnFormula>IFERROR((BR2-BR1),0)</calculatedColumnFormula>
    </tableColumn>
    <tableColumn id="41" xr3:uid="{E100BA7E-AC43-4F84-BB57-F3B1C999E447}" name="Defunciones 20-39 años" dataDxfId="677"/>
    <tableColumn id="51" xr3:uid="{5ADE2D23-1839-4D7C-BC42-D37F14B85BCE}" name="Variación Defunciones 20-39 años" dataDxfId="676">
      <calculatedColumnFormula>IFERROR((BT2-BT1),0)</calculatedColumnFormula>
    </tableColumn>
    <tableColumn id="42" xr3:uid="{6D91C00A-6C34-4D4A-A359-17834D08F9AC}" name="Defunciones 40-59 años" dataDxfId="675"/>
    <tableColumn id="52" xr3:uid="{D3AA20D4-C41F-4432-8393-B25AEC78A2DB}" name="Variación Defunciones 40-59 años" dataDxfId="674">
      <calculatedColumnFormula>IFERROR((BV2-BV1),0)</calculatedColumnFormula>
    </tableColumn>
    <tableColumn id="43" xr3:uid="{2CA0667B-9C43-4BBC-86DB-8FAB27AFB550}" name="Defunciones 60-79 años" dataDxfId="673"/>
    <tableColumn id="53" xr3:uid="{843753A8-D098-4442-9CE7-4D0740DBFC73}" name="Variación Defunciones 60-79 años" dataDxfId="672">
      <calculatedColumnFormula>IFERROR((BX2-BX1),0)</calculatedColumnFormula>
    </tableColumn>
    <tableColumn id="44" xr3:uid="{D016D264-D612-4CEE-90C5-04781F606E63}" name="Defunciones &gt;80 años" dataDxfId="671"/>
    <tableColumn id="54" xr3:uid="{6F890B89-015E-4A8B-A0DA-D93D3532FA3C}" name="Variación Defunciones &gt;80 años" dataDxfId="67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YN14" totalsRowShown="0" headerRowDxfId="669" dataDxfId="668" tableBorderDxfId="667">
  <autoFilter ref="A2:YN14" xr:uid="{C6EF20C8-2E87-478F-A58D-DE695835A216}"/>
  <tableColumns count="664">
    <tableColumn id="4" xr3:uid="{765879BA-8DCF-4052-AB89-2B4AD27A001D}" name="Provincia" dataDxfId="666"/>
    <tableColumn id="5" xr3:uid="{3352C9CB-4127-4F58-90A8-1453E6CF0C56}" name="43899" dataDxfId="665"/>
    <tableColumn id="6" xr3:uid="{12F0C70E-F5C7-4266-A274-FD10149CCC98}" name="43900" dataDxfId="664"/>
    <tableColumn id="7" xr3:uid="{A64E4841-B026-4073-AFB2-C5F030FBB5F5}" name="43901" dataDxfId="663"/>
    <tableColumn id="8" xr3:uid="{ADE55176-02C2-4C38-897D-CF5227D91B9F}" name="43902" dataDxfId="662"/>
    <tableColumn id="9" xr3:uid="{648D9B7C-6DE4-42DF-9F27-46E3989BEA07}" name="43903" dataDxfId="661"/>
    <tableColumn id="10" xr3:uid="{EB2B3D53-6117-4902-B2DC-C83B6B53F389}" name="43904" dataDxfId="660"/>
    <tableColumn id="11" xr3:uid="{D8E1C440-D35C-423B-A4D1-C8C39C19D486}" name="43905" dataDxfId="659"/>
    <tableColumn id="12" xr3:uid="{4ADF750C-28B5-413F-87BE-18902C3D8E69}" name="43906" dataDxfId="658"/>
    <tableColumn id="13" xr3:uid="{FE35E118-C52A-4173-9B27-88BD311B49B5}" name="43907" dataDxfId="657"/>
    <tableColumn id="14" xr3:uid="{401F7E16-4F4E-48E5-9245-649D6E1A0EB0}" name="43908" dataDxfId="656"/>
    <tableColumn id="15" xr3:uid="{B7196AD3-9D8B-4C62-859D-94FED122F589}" name="43909" dataDxfId="655"/>
    <tableColumn id="16" xr3:uid="{344E20C9-0BBC-4DFB-BBBD-FF5F38CBCB54}" name="43910" dataDxfId="654"/>
    <tableColumn id="17" xr3:uid="{38F09500-7345-4789-B4EC-0FA21D486420}" name="43911" dataDxfId="653"/>
    <tableColumn id="18" xr3:uid="{12C1E6E5-9422-4A04-BB6B-D3A059A27CE8}" name="43912" dataDxfId="652"/>
    <tableColumn id="19" xr3:uid="{FF307B3F-3AEC-4E43-9CC2-3CBAE276FA01}" name="43913" dataDxfId="651"/>
    <tableColumn id="20" xr3:uid="{1E28C10A-0681-4B2C-9A41-CB807206FC47}" name="43914" dataDxfId="650"/>
    <tableColumn id="21" xr3:uid="{B113954B-16E0-4E35-B266-0D8B6189EA44}" name="43915" dataDxfId="649"/>
    <tableColumn id="22" xr3:uid="{2B7B0AFF-A682-45F2-A9AE-84A940E5B632}" name="43916" dataDxfId="648"/>
    <tableColumn id="23" xr3:uid="{E9577EC4-FDD1-4B6C-9E0F-5C569E84FC36}" name="43917" dataDxfId="647"/>
    <tableColumn id="24" xr3:uid="{2A843D44-5106-4B42-BFB1-3C362429700D}" name="43918" dataDxfId="646"/>
    <tableColumn id="25" xr3:uid="{1FE91CC7-6160-44D3-9CC2-F1A694FAE757}" name="43919" dataDxfId="645"/>
    <tableColumn id="26" xr3:uid="{D0EDC143-D30C-4E84-BD3F-387107DCF908}" name="43920" dataDxfId="644"/>
    <tableColumn id="27" xr3:uid="{AE349E1B-4915-4305-B4E3-EF97F5E00296}" name="43921" dataDxfId="643"/>
    <tableColumn id="28" xr3:uid="{307EA066-0890-4442-9F04-2BF581405480}" name="43922" dataDxfId="642"/>
    <tableColumn id="29" xr3:uid="{D9500029-8168-46E3-BEA9-A5B3E69C6B1B}" name="43923" dataDxfId="641"/>
    <tableColumn id="30" xr3:uid="{8B80B088-FF2D-4A56-B03A-851737F1DEF1}" name="43924" dataDxfId="640"/>
    <tableColumn id="31" xr3:uid="{42EBA189-80C8-4669-BF70-5FAD0FA59FFD}" name="43925" dataDxfId="639"/>
    <tableColumn id="32" xr3:uid="{5A0217B6-EE4F-4DFB-AA5D-D2AA7890684E}" name="43926" dataDxfId="638"/>
    <tableColumn id="33" xr3:uid="{80494473-B83C-4E6F-ACF3-6D67B08FA829}" name="43927" dataDxfId="637"/>
    <tableColumn id="34" xr3:uid="{A2CD0341-AF6B-478A-9413-1E78EF8A20D2}" name="43928" dataDxfId="636"/>
    <tableColumn id="35" xr3:uid="{E784049B-97F2-474E-8B9F-D1566704CD9A}" name="43929" dataDxfId="635"/>
    <tableColumn id="36" xr3:uid="{AB499987-B5F7-4605-A19F-C195D6CCBD35}" name="43930" dataDxfId="634"/>
    <tableColumn id="37" xr3:uid="{675C6505-C25C-474B-899D-930181F7D671}" name="43931" dataDxfId="633"/>
    <tableColumn id="38" xr3:uid="{A81C6677-2130-43E9-8AEB-0C9B69DADA0C}" name="43932" dataDxfId="632"/>
    <tableColumn id="39" xr3:uid="{2731D843-1630-4EFF-A68B-65FDD105A5E7}" name="43933" dataDxfId="631"/>
    <tableColumn id="40" xr3:uid="{92B8791A-E4B5-4B8F-AE8E-F866FD79AEDD}" name="43934" dataDxfId="630"/>
    <tableColumn id="41" xr3:uid="{2AD5A25E-D86C-4D4E-9F91-59AE7EF946A6}" name="43935" dataDxfId="629"/>
    <tableColumn id="42" xr3:uid="{E013F3C7-5054-48AC-851F-D814AB8AC3A2}" name="43936" dataDxfId="628"/>
    <tableColumn id="43" xr3:uid="{D5F5111C-467D-4244-AD59-5F39FD19070D}" name="43937" dataDxfId="627"/>
    <tableColumn id="44" xr3:uid="{030EE634-9664-4982-AA90-7887AAECFD10}" name="43938" dataDxfId="626"/>
    <tableColumn id="45" xr3:uid="{3DE40F66-F985-4993-9118-043168F5D70F}" name="43939" dataDxfId="625"/>
    <tableColumn id="46" xr3:uid="{A8CF25CA-F267-4FAD-9D1B-C67EA6F6BE00}" name="43940" dataDxfId="624"/>
    <tableColumn id="47" xr3:uid="{E459BD59-2606-4083-B6A9-20DD2CDD32F4}" name="43941" dataDxfId="623"/>
    <tableColumn id="48" xr3:uid="{A6767933-3394-48D8-89AA-8321B2AEF72B}" name="43942" dataDxfId="622"/>
    <tableColumn id="49" xr3:uid="{05C1EFE0-CBE3-44AB-923F-5185432A7360}" name="43943" dataDxfId="621"/>
    <tableColumn id="50" xr3:uid="{D210EDBE-9657-4479-9054-2D45110C64AA}" name="43944" dataDxfId="620"/>
    <tableColumn id="51" xr3:uid="{51F03E10-85F7-4679-B802-1462DAF7213E}" name="43945" dataDxfId="619"/>
    <tableColumn id="52" xr3:uid="{72170D7C-E14B-4D44-9E35-EAAA3DD04A15}" name="43946" dataDxfId="618"/>
    <tableColumn id="53" xr3:uid="{0661233D-9ED5-4DCB-93F3-57B6E3CFDC78}" name="43947" dataDxfId="617"/>
    <tableColumn id="54" xr3:uid="{DD48C584-311E-42DA-9F5E-05C6D9FBC6AF}" name="43948" dataDxfId="616"/>
    <tableColumn id="55" xr3:uid="{7A75BAF7-F93E-4084-B112-4615040CF046}" name="43949" dataDxfId="615"/>
    <tableColumn id="56" xr3:uid="{49FB2C18-6CBB-4A65-917C-52D228A80A10}" name="43950" dataDxfId="614"/>
    <tableColumn id="57" xr3:uid="{35E5240A-AE8D-498B-B25D-872E35182C68}" name="43951" dataDxfId="613"/>
    <tableColumn id="58" xr3:uid="{AF61700D-11E4-42D5-BE75-5574AADBADC5}" name="43952" dataDxfId="612"/>
    <tableColumn id="59" xr3:uid="{A9F4E0A7-B26E-45DA-886D-DF969D82C4DD}" name="43953" dataDxfId="611"/>
    <tableColumn id="60" xr3:uid="{49E48378-4D7E-4189-9B29-25A72E3C6B7C}" name="43954" dataDxfId="610"/>
    <tableColumn id="61" xr3:uid="{6ECB12D6-C283-4255-AF54-C51C23AFEBEE}" name="43955" dataDxfId="609"/>
    <tableColumn id="62" xr3:uid="{6EA1A9E5-52F5-454B-9AF5-53733F9701BB}" name="43956" dataDxfId="608"/>
    <tableColumn id="63" xr3:uid="{6B3788C8-B163-4BE0-9C4F-AA69E0837300}" name="43957" dataDxfId="607"/>
    <tableColumn id="64" xr3:uid="{02F91992-11A2-49A3-B948-E48134CE6C24}" name="43958" dataDxfId="606"/>
    <tableColumn id="65" xr3:uid="{89BFB68D-150B-4F96-B470-C36455B39688}" name="43959" dataDxfId="605"/>
    <tableColumn id="66" xr3:uid="{B5DD6847-EE60-4E8D-BEF3-35A6D0E2A8DC}" name="43960" dataDxfId="604"/>
    <tableColumn id="67" xr3:uid="{A94E4EA2-EA8B-4015-8894-3991B05ED12D}" name="43961" dataDxfId="603"/>
    <tableColumn id="68" xr3:uid="{2960B632-CF28-4D60-951C-CBF837F1575D}" name="43962" dataDxfId="602"/>
    <tableColumn id="69" xr3:uid="{D87D9C09-7A3B-40BA-92A7-8E7F2869AC17}" name="43963" dataDxfId="601"/>
    <tableColumn id="70" xr3:uid="{1C8C04A9-0FFD-44FE-8D14-8B1B8AAD7EA8}" name="43964" dataDxfId="600"/>
    <tableColumn id="71" xr3:uid="{F58A3117-8F44-4931-85D7-4F5A827482CD}" name="43965" dataDxfId="599"/>
    <tableColumn id="72" xr3:uid="{E404BFE0-6B00-4798-9736-F9FF43BAAAFA}" name="43966" dataDxfId="598"/>
    <tableColumn id="73" xr3:uid="{981520FD-4CDD-47ED-9112-CF639B1F1EAC}" name="43967" dataDxfId="597"/>
    <tableColumn id="74" xr3:uid="{34A95A8B-4CF0-46DB-A572-C70E62067A08}" name="43968" dataDxfId="596"/>
    <tableColumn id="75" xr3:uid="{636DC1A9-8668-44AE-8E02-A5605314E91B}" name="43969" dataDxfId="595"/>
    <tableColumn id="76" xr3:uid="{B3CA1D35-3870-437E-B50B-3C60017B47BF}" name="43970" dataDxfId="594"/>
    <tableColumn id="77" xr3:uid="{A7AF76A8-DFDE-4EB8-99A7-6DBE6190A703}" name="43971" dataDxfId="593"/>
    <tableColumn id="78" xr3:uid="{90563A05-7C7F-4A99-8CDB-30ABD4271123}" name="43972" dataDxfId="592"/>
    <tableColumn id="79" xr3:uid="{27454170-895A-4840-9B3B-D0BAC0B00483}" name="43973" dataDxfId="591"/>
    <tableColumn id="80" xr3:uid="{8E7F9C15-4775-4617-860B-EE07392F3C5D}" name="43974" dataDxfId="590"/>
    <tableColumn id="81" xr3:uid="{F50989AD-B6F0-4D75-8E57-105403B4F4E1}" name="43975" dataDxfId="589"/>
    <tableColumn id="82" xr3:uid="{589D105B-836F-4457-9C37-D817568D146B}" name="43976" dataDxfId="588"/>
    <tableColumn id="83" xr3:uid="{0E63692A-1082-4D14-A038-E215FFA7FD0E}" name="43977" dataDxfId="587"/>
    <tableColumn id="84" xr3:uid="{D8F9E4E5-FA69-4BD2-B785-D095EA74ECA2}" name="43978" dataDxfId="586"/>
    <tableColumn id="85" xr3:uid="{2DBC02C5-0642-4BCF-8137-FE911EDE0238}" name="43979" dataDxfId="585"/>
    <tableColumn id="86" xr3:uid="{9C1EA665-A323-40F2-B85B-28BE5A1DCCB8}" name="43980" dataDxfId="584"/>
    <tableColumn id="87" xr3:uid="{80E926DE-5668-4563-B2A9-676A0E195748}" name="43981" dataDxfId="583"/>
    <tableColumn id="88" xr3:uid="{AA8BB0A7-BD4C-4A1F-968A-899652AC1ACF}" name="43982" dataDxfId="582"/>
    <tableColumn id="89" xr3:uid="{8A039DDA-A2A8-48DE-937C-A56FCFF5B38E}" name="43983" dataDxfId="581"/>
    <tableColumn id="90" xr3:uid="{109758CC-9275-4E84-A5A7-81EB347FB692}" name="43984" dataDxfId="580"/>
    <tableColumn id="91" xr3:uid="{63EA52FE-FB8F-4FCE-8252-22966BBB2B73}" name="43985" dataDxfId="579"/>
    <tableColumn id="92" xr3:uid="{B24B0EE3-4C0E-43F0-A0A5-5160D7E5ACF2}" name="43986" dataDxfId="578"/>
    <tableColumn id="93" xr3:uid="{8AE86E07-A86F-441D-BA17-F52EFD96FAA5}" name="43987" dataDxfId="577"/>
    <tableColumn id="94" xr3:uid="{ACB1187F-0F0D-4FF3-9FC0-F37F7CE98A5E}" name="43988" dataDxfId="576"/>
    <tableColumn id="95" xr3:uid="{CB2A8B46-F9C9-4CE0-9F35-0675533C9B27}" name="43989" dataDxfId="575"/>
    <tableColumn id="96" xr3:uid="{B9DEA2FA-E110-4F4A-BD5E-48E2C9490E4F}" name="43990" dataDxfId="574"/>
    <tableColumn id="97" xr3:uid="{903A0E62-65D9-4FB8-B083-E10A526F6C84}" name="43991" dataDxfId="573"/>
    <tableColumn id="98" xr3:uid="{0DA3417A-7674-4801-A4B7-0AD3B18D0335}" name="43992" dataDxfId="572"/>
    <tableColumn id="99" xr3:uid="{452AA6E9-28EC-434E-9887-44A6C6D30340}" name="43993" dataDxfId="571"/>
    <tableColumn id="100" xr3:uid="{16A17C20-1BE0-424B-AD32-63A037A11257}" name="43994" dataDxfId="570"/>
    <tableColumn id="101" xr3:uid="{8380B275-05C0-45E0-BFF0-2952B12B0CC8}" name="43995" dataDxfId="569"/>
    <tableColumn id="102" xr3:uid="{E6EFCBA1-932B-4234-BCAA-32D061081919}" name="43996" dataDxfId="568"/>
    <tableColumn id="103" xr3:uid="{186FA354-F09B-481B-AE23-CD182D2260AE}" name="43997" dataDxfId="567"/>
    <tableColumn id="104" xr3:uid="{B81D7363-781B-4B4C-900C-EA2068BC9C69}" name="43998" dataDxfId="566"/>
    <tableColumn id="105" xr3:uid="{12E8750B-9E3C-419A-B519-6F4366AA212D}" name="43999" dataDxfId="565"/>
    <tableColumn id="106" xr3:uid="{5AF274F4-85D8-4121-91EE-54BED9F1115A}" name="44000" dataDxfId="564"/>
    <tableColumn id="107" xr3:uid="{21ACDF8D-988A-40B5-9DA3-0148353689F5}" name="44001" dataDxfId="563"/>
    <tableColumn id="108" xr3:uid="{8134B091-7382-4DC4-B7DA-C968F6E65EE9}" name="44002" dataDxfId="562"/>
    <tableColumn id="109" xr3:uid="{633D7104-449D-496B-9CD5-0E6C6851AF00}" name="44003" dataDxfId="561"/>
    <tableColumn id="110" xr3:uid="{77CA0D62-98B9-448E-9C7C-56A5EE36903E}" name="44004" dataDxfId="560"/>
    <tableColumn id="111" xr3:uid="{5DC58669-8AC3-43CB-9145-7AD9AFE11850}" name="44005" dataDxfId="559"/>
    <tableColumn id="112" xr3:uid="{5A7A4144-4751-4F1F-A783-2AF6390AFE28}" name="44006" dataDxfId="558"/>
    <tableColumn id="113" xr3:uid="{09604F3F-5A34-46FE-B61F-4A115A711D32}" name="44007" dataDxfId="557"/>
    <tableColumn id="114" xr3:uid="{FDC8376D-CAD9-4C76-9DD4-B0DC95B75C52}" name="44008" dataDxfId="556"/>
    <tableColumn id="115" xr3:uid="{A93D1144-5AFC-4BE2-8497-FC756E8F4120}" name="44009" dataDxfId="555"/>
    <tableColumn id="116" xr3:uid="{EB17E1E9-D330-48BE-A410-ED1357EE78E7}" name="44010" dataDxfId="554"/>
    <tableColumn id="117" xr3:uid="{70FD402F-57A0-48CE-8841-324FBEE75D35}" name="44011" dataDxfId="553"/>
    <tableColumn id="118" xr3:uid="{13DFC9EB-DFC7-42E4-9055-399B58EC62F8}" name="44012" dataDxfId="552"/>
    <tableColumn id="119" xr3:uid="{D412C252-9E59-4301-A89B-28A91B642AC8}" name="44013" dataDxfId="551"/>
    <tableColumn id="120" xr3:uid="{27E82679-5A30-4871-B3C7-DEB2B15AABF0}" name="44014" dataDxfId="550"/>
    <tableColumn id="121" xr3:uid="{8712E876-BEB3-491F-B6E9-2BD2DADF40C3}" name="44015" dataDxfId="549"/>
    <tableColumn id="122" xr3:uid="{709545DA-9410-4C81-8E1D-5DC4E9F8C5D3}" name="44016" dataDxfId="548"/>
    <tableColumn id="123" xr3:uid="{A5FF5756-320E-4E86-B38E-38789C387875}" name="44017" dataDxfId="547"/>
    <tableColumn id="124" xr3:uid="{D43E697B-7643-460F-822F-0B0A650DC391}" name="44018" dataDxfId="546"/>
    <tableColumn id="125" xr3:uid="{3F90FC21-DBB6-40CB-9874-BADF37894490}" name="44019" dataDxfId="545"/>
    <tableColumn id="126" xr3:uid="{036A8BBC-876A-4801-9081-70944EA60135}" name="44020" dataDxfId="544"/>
    <tableColumn id="127" xr3:uid="{84980FA4-19AE-48E9-A02D-B8302A473CB4}" name="44021" dataDxfId="543"/>
    <tableColumn id="128" xr3:uid="{9B52A0BB-E46A-4673-9B40-3AD990871E07}" name="44022" dataDxfId="542"/>
    <tableColumn id="129" xr3:uid="{3A17CE50-7DDE-4B5E-870F-69BC9E3F2B31}" name="44023" dataDxfId="541"/>
    <tableColumn id="130" xr3:uid="{4A86EADD-A232-4C45-8C36-C001F3BCEEA0}" name="44024" dataDxfId="540"/>
    <tableColumn id="131" xr3:uid="{83544ADC-60DF-401A-8310-55F31D33D854}" name="44025" dataDxfId="539"/>
    <tableColumn id="132" xr3:uid="{A51AA602-D95A-4EA2-9A7F-14402E25400D}" name="44026" dataDxfId="538"/>
    <tableColumn id="133" xr3:uid="{0AC45394-B747-4993-AB2D-C4DE46364FED}" name="44027" dataDxfId="537"/>
    <tableColumn id="134" xr3:uid="{2DA3B3DE-74EF-4284-A62F-849689A4C6C1}" name="44028" dataDxfId="536"/>
    <tableColumn id="135" xr3:uid="{A04B5DF0-C21F-44C3-8FA2-1D5BDA6239AE}" name="44029" dataDxfId="535"/>
    <tableColumn id="136" xr3:uid="{A5CC02F0-87D1-4572-89FF-EBCCCB7A8137}" name="44030" dataDxfId="534"/>
    <tableColumn id="137" xr3:uid="{B10A5404-7767-40FF-84F9-8F602FE7D7A2}" name="44031" dataDxfId="533"/>
    <tableColumn id="138" xr3:uid="{1758C88B-5245-4DD6-90D8-54AD0B769AD4}" name="44032" dataDxfId="532"/>
    <tableColumn id="139" xr3:uid="{A7F7B92F-8EB5-47EE-9111-9120D259B8B5}" name="44033" dataDxfId="531"/>
    <tableColumn id="140" xr3:uid="{D22C163B-A029-4932-8C2C-7FDF0346720C}" name="44034" dataDxfId="530"/>
    <tableColumn id="141" xr3:uid="{137AB19F-292F-46A9-B7A3-DAC519AB1416}" name="44035" dataDxfId="529"/>
    <tableColumn id="142" xr3:uid="{C5E219BA-C934-4D8C-8EF8-740A83ACAA4F}" name="44036" dataDxfId="528"/>
    <tableColumn id="143" xr3:uid="{9AB2EED9-1352-4996-B8D5-2412F57A7745}" name="44037" dataDxfId="527"/>
    <tableColumn id="144" xr3:uid="{1DB7B06B-06D2-45C4-B75B-BE6A7DAD7385}" name="44038" dataDxfId="526"/>
    <tableColumn id="145" xr3:uid="{7C7002D7-F285-4D23-8F5A-EE2BF3794382}" name="44039" dataDxfId="525"/>
    <tableColumn id="146" xr3:uid="{44744CAA-2BA4-4BDF-AEE9-23A0382918C6}" name="44040" dataDxfId="524"/>
    <tableColumn id="147" xr3:uid="{AE31D33D-BB29-43D8-8229-4D89E6EF6FCC}" name="44041" dataDxfId="523"/>
    <tableColumn id="148" xr3:uid="{C09E4008-BF46-4CF6-9F9F-7B9BBA37957A}" name="44042" dataDxfId="522"/>
    <tableColumn id="149" xr3:uid="{8FFE82AA-C8C9-44F0-9161-478FA927327D}" name="44043" dataDxfId="521"/>
    <tableColumn id="150" xr3:uid="{FE0F7B35-FBD7-4E19-9D96-FB0804EB0672}" name="44044" dataDxfId="520"/>
    <tableColumn id="151" xr3:uid="{9C96F92C-872D-4BD1-A896-D2394DC21CD7}" name="44045" dataDxfId="519"/>
    <tableColumn id="152" xr3:uid="{02AC61DF-3849-4D30-959C-F5D7DD540E02}" name="44046" dataDxfId="518"/>
    <tableColumn id="153" xr3:uid="{C026A73A-902E-4FF4-9609-ECAAAA25CFDE}" name="44047" dataDxfId="517"/>
    <tableColumn id="154" xr3:uid="{DE38D4B5-2995-4E9D-A635-F9AB58987498}" name="44048" dataDxfId="516"/>
    <tableColumn id="155" xr3:uid="{B92AF093-13B4-491F-B1C6-A282587962C8}" name="44049" dataDxfId="515"/>
    <tableColumn id="156" xr3:uid="{C841ADB9-A25C-47B5-9C27-4AD28ADCEDEB}" name="44050" dataDxfId="514"/>
    <tableColumn id="157" xr3:uid="{5ECC8921-55F2-4107-B47E-6826E5029067}" name="44051" dataDxfId="513"/>
    <tableColumn id="158" xr3:uid="{89FBAEF2-8E18-41C5-9023-8A3D0D3C43DE}" name="44052" dataDxfId="512"/>
    <tableColumn id="159" xr3:uid="{4E5AB9FA-1C76-4AD6-8CEC-4789FA2DFCAE}" name="44053" dataDxfId="511"/>
    <tableColumn id="160" xr3:uid="{69012237-1C46-471E-BC75-FB3D1F5DC42D}" name="44054" dataDxfId="510"/>
    <tableColumn id="161" xr3:uid="{C8D66799-6DD1-4073-9093-3B727046E7FB}" name="44055" dataDxfId="509"/>
    <tableColumn id="162" xr3:uid="{4CB5CF89-F7E6-49BC-8128-FA3C5037B006}" name="44056" dataDxfId="508"/>
    <tableColumn id="163" xr3:uid="{36B87738-8901-45CC-8BEE-0A46472DDB27}" name="44057" dataDxfId="507"/>
    <tableColumn id="164" xr3:uid="{2275C0F9-6725-4EE3-9A91-B560CF4C8FF0}" name="44058" dataDxfId="506"/>
    <tableColumn id="165" xr3:uid="{035DC266-7E7E-400B-9751-ED5CA9D98DFC}" name="44059" dataDxfId="505"/>
    <tableColumn id="166" xr3:uid="{7FA9FF86-8EEE-423B-A8DD-159979899E39}" name="44060" dataDxfId="504"/>
    <tableColumn id="167" xr3:uid="{63D830AE-3C04-4E1E-A971-525FD5B27A04}" name="44061" dataDxfId="503"/>
    <tableColumn id="168" xr3:uid="{5D5A69E7-DF23-4FC3-90C8-143FD342BD8D}" name="44062" dataDxfId="502"/>
    <tableColumn id="169" xr3:uid="{2EDBF94A-3197-4141-A5DA-CDCFB8577700}" name="44063" dataDxfId="501"/>
    <tableColumn id="170" xr3:uid="{F35D6674-9424-4CF0-BB5B-537CC073B22C}" name="44064" dataDxfId="500"/>
    <tableColumn id="171" xr3:uid="{65DEC438-4D19-44E1-85C0-82372E86EB00}" name="44065" dataDxfId="499"/>
    <tableColumn id="172" xr3:uid="{E0CD3592-C7F8-49A0-B573-E4F80BB3B223}" name="44066" dataDxfId="498"/>
    <tableColumn id="173" xr3:uid="{317CE59D-1EA7-4F5E-9573-1079B84117DD}" name="44067" dataDxfId="497"/>
    <tableColumn id="174" xr3:uid="{EA35E843-60EB-41CA-B4A5-B52CAF85107A}" name="44068" dataDxfId="496"/>
    <tableColumn id="175" xr3:uid="{4165FDFD-BEAA-4DCF-9AE3-2D945A046F15}" name="44069" dataDxfId="495"/>
    <tableColumn id="176" xr3:uid="{947CB599-64D4-403C-A5F8-D6D8447BA9EC}" name="44070" dataDxfId="494"/>
    <tableColumn id="177" xr3:uid="{2EF04D7B-B47B-4179-84BA-784DE2784892}" name="44071" dataDxfId="493"/>
    <tableColumn id="178" xr3:uid="{FA089EE9-CE93-4BD8-8907-9F8E04A38A22}" name="44072" dataDxfId="492"/>
    <tableColumn id="179" xr3:uid="{B03B1FCC-1D6C-4815-B5FD-897B60618B88}" name="44073" dataDxfId="491"/>
    <tableColumn id="180" xr3:uid="{D22632EB-4CE6-4740-A0D6-CFA68EAF31C5}" name="44074" dataDxfId="490"/>
    <tableColumn id="181" xr3:uid="{82AAFFC5-C250-42BA-A39F-AC5FDCC641C0}" name="44075" dataDxfId="489"/>
    <tableColumn id="182" xr3:uid="{E3B98EA1-FA1F-4849-A91A-5F5770BDBB6E}" name="44076" dataDxfId="488"/>
    <tableColumn id="183" xr3:uid="{5E61F58B-A7C4-469F-87B6-DA3EFD891CFB}" name="44077" dataDxfId="487"/>
    <tableColumn id="184" xr3:uid="{6FAD3218-60EA-4F4C-A758-53B71EC6128B}" name="44078" dataDxfId="486"/>
    <tableColumn id="185" xr3:uid="{FAF73161-03CB-4AA0-B09F-AB145E6FA615}" name="44079" dataDxfId="485"/>
    <tableColumn id="186" xr3:uid="{45477FFF-F0E1-425B-92FF-51D648BFF458}" name="44080" dataDxfId="484"/>
    <tableColumn id="187" xr3:uid="{3385A166-1718-4DCC-B023-03F957986C0D}" name="44081" dataDxfId="483"/>
    <tableColumn id="188" xr3:uid="{B9D98FEB-07D4-4C62-AFE6-A84D8403AE7B}" name="44082" dataDxfId="482"/>
    <tableColumn id="189" xr3:uid="{C8F8C83C-95C9-4C10-B7A6-4B65792C4A62}" name="44083" dataDxfId="481"/>
    <tableColumn id="190" xr3:uid="{1BA108FD-2F40-4E3A-8D84-309CF8111B81}" name="44084" dataDxfId="480"/>
    <tableColumn id="191" xr3:uid="{C3886F77-9195-49F0-929C-0BF45E7133CE}" name="44085" dataDxfId="479"/>
    <tableColumn id="192" xr3:uid="{0AB49ACA-5775-49D8-AD26-6D02200C3C57}" name="44086" dataDxfId="478"/>
    <tableColumn id="193" xr3:uid="{F9CAD974-E9BE-49FE-BA57-45D96B796768}" name="44087" dataDxfId="477"/>
    <tableColumn id="194" xr3:uid="{8AE7E330-C506-4B18-9B2D-38514187D4FE}" name="44088" dataDxfId="476"/>
    <tableColumn id="195" xr3:uid="{87183E15-B18C-42C7-97A9-4B18B5617F4C}" name="44089" dataDxfId="475"/>
    <tableColumn id="196" xr3:uid="{24627689-53EB-4BC9-9171-1A348D40E3C5}" name="44090" dataDxfId="474"/>
    <tableColumn id="197" xr3:uid="{E8CF8478-40FF-4D6C-9EAF-5A1E8A42FAB4}" name="44091" dataDxfId="473"/>
    <tableColumn id="198" xr3:uid="{6589DA74-34D2-4A4F-8103-00107A1FB676}" name="44092" dataDxfId="472"/>
    <tableColumn id="199" xr3:uid="{180C5CDE-810C-4B4B-8E92-0A571A1B864A}" name="44093" dataDxfId="471"/>
    <tableColumn id="200" xr3:uid="{DF794FF4-CA27-4077-9E82-78FA11A378B6}" name="44094" dataDxfId="470"/>
    <tableColumn id="201" xr3:uid="{90878D0C-D326-426E-BD9B-DF8717C3BE0B}" name="44095" dataDxfId="469"/>
    <tableColumn id="202" xr3:uid="{0E6082AD-0D09-491F-AAE9-61510D62A4C7}" name="44096" dataDxfId="468"/>
    <tableColumn id="203" xr3:uid="{47B3FDBB-A2AE-4476-AA1F-88A75EB97938}" name="44097" dataDxfId="467"/>
    <tableColumn id="204" xr3:uid="{647EBDCD-81C6-4805-98BF-426DEA8841ED}" name="44098" dataDxfId="466"/>
    <tableColumn id="205" xr3:uid="{B7B23B8D-E2F5-4C9B-B59F-80D271D8C87C}" name="44099" dataDxfId="465"/>
    <tableColumn id="206" xr3:uid="{4920E81B-A5A6-491F-8F22-7C785E1893C2}" name="44100" dataDxfId="464"/>
    <tableColumn id="207" xr3:uid="{7795BC8E-3A89-483F-985B-C8B3215B5970}" name="44101" dataDxfId="463"/>
    <tableColumn id="208" xr3:uid="{F10DC2EA-8F3F-4EBF-BFD2-582FCB7D1D1C}" name="44102" dataDxfId="462"/>
    <tableColumn id="209" xr3:uid="{BE07EF4B-1F09-4465-9FC5-A1E25ECD2552}" name="44103" dataDxfId="461"/>
    <tableColumn id="210" xr3:uid="{46869880-41E5-4242-8DF8-9891185C565B}" name="44104" dataDxfId="460"/>
    <tableColumn id="211" xr3:uid="{338F0C7F-D1B5-4F0F-969B-4D5ABAA5B298}" name="44105" dataDxfId="459"/>
    <tableColumn id="212" xr3:uid="{2E72EDF3-1FA7-4817-AD8A-5627B47F3DBD}" name="44106" dataDxfId="458"/>
    <tableColumn id="213" xr3:uid="{9B6598D1-E259-48E0-85CB-EE1D7FD13BDD}" name="44107" dataDxfId="457"/>
    <tableColumn id="214" xr3:uid="{53A57368-7F54-4F31-B90F-EDA34542B5B6}" name="44108" dataDxfId="456"/>
    <tableColumn id="215" xr3:uid="{42AFF287-8BA4-4B02-A0BE-5EA4B0C9BA88}" name="44109" dataDxfId="455"/>
    <tableColumn id="216" xr3:uid="{E6B8179E-4C90-4B7E-9E3F-B61CAF2A9B8C}" name="44110" dataDxfId="454"/>
    <tableColumn id="217" xr3:uid="{DC202B46-9E7D-4BD5-B769-33EF4DD24705}" name="44111" dataDxfId="453"/>
    <tableColumn id="218" xr3:uid="{D9ED2812-BB4C-4FEB-8DB8-0528A71B0DAC}" name="44112" dataDxfId="452"/>
    <tableColumn id="219" xr3:uid="{8D248EB5-0267-4450-96D2-CB04AA3E6EC5}" name="44113" dataDxfId="451"/>
    <tableColumn id="220" xr3:uid="{99E99312-F8D6-4342-BF86-8D65C74888F9}" name="44114" dataDxfId="450"/>
    <tableColumn id="221" xr3:uid="{A0CFFBDF-4733-4457-8732-58C2D5586C5F}" name="44115" dataDxfId="449"/>
    <tableColumn id="222" xr3:uid="{7E21824E-30BC-46FD-9F24-1CD63911EEB6}" name="44116" dataDxfId="448"/>
    <tableColumn id="223" xr3:uid="{DE2DFAA2-3E11-40B0-B68D-B884E2B11AF3}" name="44117" dataDxfId="447"/>
    <tableColumn id="224" xr3:uid="{6636652E-0D03-42AF-B9B0-B985D4B98D27}" name="44118" dataDxfId="446"/>
    <tableColumn id="225" xr3:uid="{0FEE27AD-9A77-412A-A934-6B3641075BE8}" name="44119" dataDxfId="445"/>
    <tableColumn id="226" xr3:uid="{C1F01C7D-1655-4A28-A309-4B804EEEC466}" name="44120" dataDxfId="444"/>
    <tableColumn id="227" xr3:uid="{48E1BA72-E835-427B-9784-32CB81A51BB7}" name="44121" dataDxfId="443"/>
    <tableColumn id="228" xr3:uid="{9F569C04-A5F2-47C1-9BDE-519EFF856AF0}" name="44122" dataDxfId="442"/>
    <tableColumn id="229" xr3:uid="{53C09D44-0B33-4249-83C0-3655EB81E380}" name="44123" dataDxfId="441"/>
    <tableColumn id="230" xr3:uid="{E7700B3E-6A9E-48ED-AEA4-4E04F769E726}" name="44124" dataDxfId="440"/>
    <tableColumn id="231" xr3:uid="{31B035F5-6E98-42DF-B385-A97CF4EDDAEC}" name="44125" dataDxfId="439"/>
    <tableColumn id="232" xr3:uid="{A45BE5E8-E96A-40D7-AE30-260B8D169F67}" name="44126" dataDxfId="438"/>
    <tableColumn id="233" xr3:uid="{BF487A99-FDC1-43D8-9336-57EE88F5397A}" name="44127" dataDxfId="437"/>
    <tableColumn id="234" xr3:uid="{7032611B-0EDF-4340-AD6C-9B4559C31D04}" name="44128" dataDxfId="436"/>
    <tableColumn id="235" xr3:uid="{CD10FDA4-5321-4CDF-B896-B7A05DA0CDDE}" name="44129" dataDxfId="435"/>
    <tableColumn id="236" xr3:uid="{CF17BC4E-A8B6-45BC-9B73-2863A08D88BC}" name="44130" dataDxfId="434"/>
    <tableColumn id="237" xr3:uid="{21B37EAE-0612-4714-9EC2-4BAC766B7CBE}" name="44131" dataDxfId="433"/>
    <tableColumn id="238" xr3:uid="{CCD9C04D-C660-4F94-969D-009D7E25CDB6}" name="44132" dataDxfId="432"/>
    <tableColumn id="239" xr3:uid="{4CB09411-FC84-4879-80C0-14A6E2F7DF3E}" name="44133" dataDxfId="431"/>
    <tableColumn id="240" xr3:uid="{F5D5760A-1055-4ADD-89F7-CA998AE1DFA3}" name="44134" dataDxfId="430"/>
    <tableColumn id="241" xr3:uid="{B930BFED-B0BA-4A9D-A61A-7B4A966FB3D0}" name="44135" dataDxfId="429"/>
    <tableColumn id="242" xr3:uid="{6352B3B1-82E2-44BE-BE4D-D9488B93D7D2}" name="44136" dataDxfId="428"/>
    <tableColumn id="243" xr3:uid="{51FB7FE6-E32F-4F74-89FD-E18C215A2644}" name="44137" dataDxfId="427"/>
    <tableColumn id="244" xr3:uid="{760C45B1-D707-4816-843A-903E1CEDFC3D}" name="44138" dataDxfId="426"/>
    <tableColumn id="245" xr3:uid="{7A00C61E-1D87-46B4-9DFC-41D0B875FDAF}" name="44139" dataDxfId="425"/>
    <tableColumn id="246" xr3:uid="{8282CF60-789B-491A-9480-F144AA93190A}" name="44140" dataDxfId="424"/>
    <tableColumn id="247" xr3:uid="{167CF8ED-A1B3-44DE-898B-765DCC73628A}" name="44141" dataDxfId="423"/>
    <tableColumn id="248" xr3:uid="{6C0DA59F-FC7A-4232-A0EA-655C7E87C2E0}" name="44142" dataDxfId="422"/>
    <tableColumn id="249" xr3:uid="{1294122E-6B8A-4CE0-AEEE-DD2EBEF0369D}" name="44143" dataDxfId="421"/>
    <tableColumn id="250" xr3:uid="{7FB89233-5768-4089-A5F4-5BAE2D6A47DE}" name="44144" dataDxfId="420"/>
    <tableColumn id="251" xr3:uid="{A479F95C-6057-402F-AE5B-916BED09365A}" name="44145" dataDxfId="419"/>
    <tableColumn id="252" xr3:uid="{FB7B6D03-7320-4CD8-BDAF-21ACAC473E8A}" name="44146" dataDxfId="418"/>
    <tableColumn id="253" xr3:uid="{56B541BA-38A4-4FE7-B6F3-CEDB916F850B}" name="44147" dataDxfId="417"/>
    <tableColumn id="254" xr3:uid="{F5094021-DD4B-4754-B969-3405BF99C052}" name="44148" dataDxfId="416"/>
    <tableColumn id="255" xr3:uid="{88E5E757-5D4F-4D11-B997-BC1CD1DA34AD}" name="44149" dataDxfId="415"/>
    <tableColumn id="256" xr3:uid="{E6C1211F-DDF6-4DB6-B27B-B7BB539E381C}" name="44150" dataDxfId="414"/>
    <tableColumn id="257" xr3:uid="{2051A244-986F-441F-AA4C-07AE88D766CD}" name="44151" dataDxfId="413"/>
    <tableColumn id="258" xr3:uid="{E5936442-0A54-4C32-85C0-330B98D64C08}" name="44152" dataDxfId="412"/>
    <tableColumn id="259" xr3:uid="{E07652FC-EAA5-4CA9-BC74-E9B663C501F3}" name="44153" dataDxfId="411"/>
    <tableColumn id="260" xr3:uid="{BE147590-B224-43D6-AEC1-F4BD6592DFFD}" name="44154" dataDxfId="410"/>
    <tableColumn id="261" xr3:uid="{3E681CE4-DBEB-4EAC-9E2C-1AD0CC368638}" name="44155" dataDxfId="409"/>
    <tableColumn id="262" xr3:uid="{42E41D65-434D-4911-ADE3-70D4B1D3CEEA}" name="44156" dataDxfId="408"/>
    <tableColumn id="263" xr3:uid="{1F14E9F2-B3E5-44C4-9F73-3D1E20CDF221}" name="44157" dataDxfId="407"/>
    <tableColumn id="264" xr3:uid="{B3B52C70-7DFF-47E2-824D-7AF875A64A09}" name="44158" dataDxfId="406"/>
    <tableColumn id="265" xr3:uid="{FA995C75-5F2F-4797-BB85-37F3B6A18FE4}" name="44159" dataDxfId="405"/>
    <tableColumn id="266" xr3:uid="{80D64DFD-7791-4DA3-B77F-C315381A4ECA}" name="44160" dataDxfId="404"/>
    <tableColumn id="267" xr3:uid="{C1E4B89C-08C3-428F-9C15-A4EECD21E5EB}" name="44161" dataDxfId="403"/>
    <tableColumn id="268" xr3:uid="{34E26DDB-70CA-4648-B19A-986704120CA3}" name="44162" dataDxfId="402"/>
    <tableColumn id="269" xr3:uid="{1108C098-D8AF-4E6D-9525-673A1EFFBEBD}" name="44163" dataDxfId="401"/>
    <tableColumn id="270" xr3:uid="{4F256555-6157-4E69-BA4E-A53728CA2E3F}" name="44164" dataDxfId="400"/>
    <tableColumn id="271" xr3:uid="{700F6088-2377-424C-810D-D729BB0315EF}" name="44165" dataDxfId="399"/>
    <tableColumn id="272" xr3:uid="{CFAEC19B-76F2-4CFC-A3CD-267F426126FD}" name="44166" dataDxfId="398"/>
    <tableColumn id="273" xr3:uid="{F34BC7E7-E68C-49F2-84C2-44CA2F0EB0F5}" name="44167" dataDxfId="397"/>
    <tableColumn id="274" xr3:uid="{7C9E736C-EA5F-407A-A616-306EF4BCC05C}" name="44168" dataDxfId="396"/>
    <tableColumn id="275" xr3:uid="{478ED317-7024-420E-B2EB-BB1BCC1B00EA}" name="44169" dataDxfId="395"/>
    <tableColumn id="276" xr3:uid="{2CC21428-3FB1-4DA9-A621-EAE8D6904740}" name="44170" dataDxfId="394"/>
    <tableColumn id="277" xr3:uid="{694ED04E-2F1E-4978-A072-F0B5A786E37F}" name="44171" dataDxfId="393"/>
    <tableColumn id="278" xr3:uid="{6511DF19-4DDA-49C2-8FCA-6EDBDB9C2E3C}" name="44172" dataDxfId="392"/>
    <tableColumn id="279" xr3:uid="{A7BFFC74-6BA3-4C97-BC4D-E4E9E42F2B62}" name="44173" dataDxfId="391"/>
    <tableColumn id="280" xr3:uid="{1EC71897-BC8B-453A-8671-F559E0E445BB}" name="44174" dataDxfId="390"/>
    <tableColumn id="281" xr3:uid="{3A9D7D2A-3FCF-4CD9-B6CA-5744C386BDA9}" name="44175" dataDxfId="389"/>
    <tableColumn id="282" xr3:uid="{FEBAFE9D-0CD0-4F29-B765-F39C4730CDEE}" name="44176" dataDxfId="388"/>
    <tableColumn id="283" xr3:uid="{AAE9D40F-1295-4A10-891B-04F7E341EA84}" name="44177" dataDxfId="387"/>
    <tableColumn id="284" xr3:uid="{83C6E478-DEB7-46E4-AB2E-D6F214F7AA08}" name="44178" dataDxfId="386"/>
    <tableColumn id="285" xr3:uid="{8DD5E8E3-D02C-4333-A020-1C888A8376B4}" name="44179" dataDxfId="385"/>
    <tableColumn id="286" xr3:uid="{2698AA87-4DE0-46AC-8A3F-C9993CE723B0}" name="44180" dataDxfId="384"/>
    <tableColumn id="287" xr3:uid="{DB31470F-35D0-4FDE-8DF3-E803F5ED29D9}" name="44181" dataDxfId="383"/>
    <tableColumn id="288" xr3:uid="{D6753642-81D2-483B-AA5D-A9153FE21BBD}" name="44182" dataDxfId="382"/>
    <tableColumn id="289" xr3:uid="{3C9CB348-ACA4-457C-A3C8-67B60BD52B68}" name="44183" dataDxfId="381"/>
    <tableColumn id="290" xr3:uid="{9AC7152E-0504-418C-98BE-9FF860E5EE46}" name="44184" dataDxfId="380"/>
    <tableColumn id="291" xr3:uid="{EC269969-A651-45B3-A33B-D519AB3BF3DE}" name="44185" dataDxfId="379"/>
    <tableColumn id="292" xr3:uid="{D4D8A410-D644-442C-888E-7ABC0E56351A}" name="44186" dataDxfId="378"/>
    <tableColumn id="293" xr3:uid="{EE760CF5-9A78-40E1-A1AD-B4133C68D4B7}" name="44187" dataDxfId="377"/>
    <tableColumn id="294" xr3:uid="{5FB3D989-08C9-4A81-9CC5-1FF1CB39C2CB}" name="44188" dataDxfId="376"/>
    <tableColumn id="295" xr3:uid="{8E5FFC6B-2371-4503-978B-04F56F3BB8CF}" name="44189" dataDxfId="375"/>
    <tableColumn id="296" xr3:uid="{F60C0C67-89B6-4952-A7A7-CB02033800D8}" name="44190" dataDxfId="374"/>
    <tableColumn id="297" xr3:uid="{F16C7CE9-2CE2-4CD4-AEAD-9B88FD909D0E}" name="44191" dataDxfId="373"/>
    <tableColumn id="298" xr3:uid="{FF4B5761-3855-4489-8C1D-870CB75F6762}" name="44192" dataDxfId="372"/>
    <tableColumn id="299" xr3:uid="{877F3C3B-7784-4D20-83C4-387032E63D24}" name="44193" dataDxfId="371"/>
    <tableColumn id="300" xr3:uid="{C218EE99-3308-4EF6-B206-D10F20E60001}" name="44194" dataDxfId="370"/>
    <tableColumn id="301" xr3:uid="{D2838AC2-0C2C-4530-A31B-9C14BD210040}" name="44195" dataDxfId="369"/>
    <tableColumn id="302" xr3:uid="{B7B140A0-1B73-4B46-8EC1-D608439B8EE8}" name="44196" dataDxfId="368"/>
    <tableColumn id="303" xr3:uid="{585D6CF5-BCE3-4896-8C96-AF4DC5C1A46E}" name="44197" dataDxfId="367"/>
    <tableColumn id="304" xr3:uid="{6A44B3BD-923F-47F1-A9FA-1DA6FC215A19}" name="44198" dataDxfId="366"/>
    <tableColumn id="305" xr3:uid="{30F9BC4F-BE4F-4A1E-A178-900011D994F3}" name="44199" dataDxfId="365"/>
    <tableColumn id="306" xr3:uid="{A72CA44D-69B8-4695-A75B-0AA0654F577F}" name="44200" dataDxfId="364"/>
    <tableColumn id="307" xr3:uid="{6A9CE4CE-6591-4862-BA02-007F2169CC80}" name="44201" dataDxfId="363"/>
    <tableColumn id="308" xr3:uid="{D44DF3A1-B712-4DD1-8D5D-EE7DFE3368D7}" name="44202" dataDxfId="362"/>
    <tableColumn id="309" xr3:uid="{72A23075-5393-484D-BED5-44A8A67E857E}" name="44203" dataDxfId="361"/>
    <tableColumn id="310" xr3:uid="{089B8010-8C42-4F2B-80E0-38107221BAE4}" name="44204" dataDxfId="360"/>
    <tableColumn id="311" xr3:uid="{1CACCF8C-CDAC-4D2C-BCC3-8CA7489B12B1}" name="44205" dataDxfId="359"/>
    <tableColumn id="312" xr3:uid="{6896C412-F45D-42D8-9D2D-7DFDC4129B19}" name="44206" dataDxfId="358"/>
    <tableColumn id="313" xr3:uid="{208F7961-4D13-4370-A661-B9F22DE003D6}" name="44207" dataDxfId="357"/>
    <tableColumn id="314" xr3:uid="{B84FFA3F-B0B2-4535-B04C-573FB4519BA4}" name="44208" dataDxfId="356"/>
    <tableColumn id="315" xr3:uid="{8369E129-CB8D-4B55-A128-D7BDC88F10E0}" name="44209" dataDxfId="355"/>
    <tableColumn id="316" xr3:uid="{82591A2A-47DA-4D6E-8985-34D662D5E427}" name="44210" dataDxfId="354"/>
    <tableColumn id="317" xr3:uid="{BE729CC0-8FB9-4A12-A221-F117585C9F17}" name="44211" dataDxfId="353"/>
    <tableColumn id="318" xr3:uid="{CB8CE732-6616-4909-A3A4-2B2493A5A35F}" name="44212" dataDxfId="352"/>
    <tableColumn id="319" xr3:uid="{F0B7D594-1085-43BE-8E20-26A3B238E838}" name="44213" dataDxfId="351"/>
    <tableColumn id="320" xr3:uid="{70428F99-E0E6-498C-8C4D-BA9095CB0B04}" name="44214" dataDxfId="350"/>
    <tableColumn id="321" xr3:uid="{8F1AFA7F-CCAC-444E-89F3-6B5601A1CBBC}" name="44215" dataDxfId="349"/>
    <tableColumn id="322" xr3:uid="{501845FE-AC67-46F8-B852-A438AF015CD9}" name="44216" dataDxfId="348"/>
    <tableColumn id="323" xr3:uid="{E786236E-6E96-4E60-ABC8-3FF7F66799CC}" name="44217" dataDxfId="347"/>
    <tableColumn id="324" xr3:uid="{E3AD3DD8-7D3A-4062-9E96-11964C9D388B}" name="44218" dataDxfId="346"/>
    <tableColumn id="325" xr3:uid="{FB386008-1C52-40CE-B069-AFF540217463}" name="44219" dataDxfId="345"/>
    <tableColumn id="326" xr3:uid="{52E0E669-9759-4865-A655-8847E409920F}" name="44220" dataDxfId="344"/>
    <tableColumn id="327" xr3:uid="{640F6AEA-124B-4166-A20C-47F0A43E39D9}" name="44221" dataDxfId="343"/>
    <tableColumn id="328" xr3:uid="{E1AAB617-4D91-4316-94E2-1F0D57EE0980}" name="44222" dataDxfId="342"/>
    <tableColumn id="329" xr3:uid="{F71EF41E-A2D7-4CAD-9141-36E55B6910C4}" name="44223" dataDxfId="341"/>
    <tableColumn id="330" xr3:uid="{551927FF-1F89-4856-B56C-737132B75EEE}" name="44224" dataDxfId="340"/>
    <tableColumn id="331" xr3:uid="{E93378DE-97BD-4C6E-8C2E-6D0176EA440A}" name="44225" dataDxfId="339"/>
    <tableColumn id="332" xr3:uid="{C4712DF3-6EFC-41EF-8AC5-4A492BD8FEB0}" name="44226" dataDxfId="338"/>
    <tableColumn id="333" xr3:uid="{E57B0C0A-A0AA-49D6-8541-A82DE7C9C1E5}" name="44227" dataDxfId="337"/>
    <tableColumn id="334" xr3:uid="{153DE979-CFA8-4FBB-8294-0495676E6711}" name="44228" dataDxfId="336"/>
    <tableColumn id="335" xr3:uid="{7E742C8F-2FFC-422D-B020-24351CDABAB1}" name="44229" dataDxfId="335"/>
    <tableColumn id="336" xr3:uid="{A2D64B70-1986-4C38-8670-FA2C8EBD480F}" name="44230" dataDxfId="334"/>
    <tableColumn id="337" xr3:uid="{EB42681B-146B-47F3-ACD3-303928FB3091}" name="44231" dataDxfId="333"/>
    <tableColumn id="338" xr3:uid="{2D0B795D-64A0-4341-826A-5934DB6B9867}" name="44232" dataDxfId="332"/>
    <tableColumn id="339" xr3:uid="{468B3C9D-D606-4771-A8CE-8AA96DA7CDFF}" name="44233" dataDxfId="331"/>
    <tableColumn id="340" xr3:uid="{849C6A14-16D3-4E4B-93B3-43684FD0DB67}" name="44234" dataDxfId="330"/>
    <tableColumn id="341" xr3:uid="{CBB94492-F281-41C1-9ADE-D960861D4888}" name="44235" dataDxfId="329"/>
    <tableColumn id="342" xr3:uid="{5CE405C7-D817-43C8-9E7B-3860F505F4C9}" name="44236" dataDxfId="328"/>
    <tableColumn id="343" xr3:uid="{138FE790-8644-4187-BA24-7576B2CA1DA1}" name="44237" dataDxfId="327"/>
    <tableColumn id="344" xr3:uid="{72EC98F8-3AC9-47CF-8336-2750217E19AE}" name="44238" dataDxfId="326"/>
    <tableColumn id="345" xr3:uid="{35B0C247-AF36-4016-85C1-392F1DEE232C}" name="44239" dataDxfId="325"/>
    <tableColumn id="346" xr3:uid="{AA05DB00-7305-4139-A000-C689CE6B7D31}" name="44240" dataDxfId="324"/>
    <tableColumn id="347" xr3:uid="{EE1F0821-8659-4B65-B5CF-82C8D38A489A}" name="44241" dataDxfId="323"/>
    <tableColumn id="348" xr3:uid="{6EBAB1CB-5477-4080-A918-D7A1554CD060}" name="44242" dataDxfId="322"/>
    <tableColumn id="349" xr3:uid="{F7F81CEF-402E-4191-86BD-A454C25221E1}" name="44243" dataDxfId="321"/>
    <tableColumn id="350" xr3:uid="{E1E19A9F-7D01-409A-9F60-4265BE543E26}" name="44244" dataDxfId="320"/>
    <tableColumn id="351" xr3:uid="{99178DE1-6428-463F-AA9E-55F3C0E51A1D}" name="44245" dataDxfId="319"/>
    <tableColumn id="352" xr3:uid="{A1C2A9C9-AB4A-42B7-AC27-BBA2F84F5968}" name="44246" dataDxfId="318"/>
    <tableColumn id="353" xr3:uid="{E14199D9-F352-4E9F-8EFC-169F30245D01}" name="44247" dataDxfId="317"/>
    <tableColumn id="354" xr3:uid="{5981E3B6-FD51-4998-8982-76C89A3E14EB}" name="44248" dataDxfId="316"/>
    <tableColumn id="355" xr3:uid="{C6495249-AD77-48E7-8093-64E95CB3F7FA}" name="44249" dataDxfId="315"/>
    <tableColumn id="356" xr3:uid="{7E4B5719-7D4B-407B-81BC-F2E9FFE54927}" name="44250" dataDxfId="314"/>
    <tableColumn id="357" xr3:uid="{38502289-F2BA-4685-A72D-EFF557E2C806}" name="44251" dataDxfId="313"/>
    <tableColumn id="358" xr3:uid="{2FD0C156-8C2B-4D54-AE7C-00F4342DBB47}" name="44252" dataDxfId="312"/>
    <tableColumn id="359" xr3:uid="{197F1802-EBD2-4511-AAA3-1D512F78D864}" name="44253" dataDxfId="311"/>
    <tableColumn id="360" xr3:uid="{6B60041C-52D8-4CD4-ABFE-C36F7E4AA8E9}" name="44254" dataDxfId="310"/>
    <tableColumn id="361" xr3:uid="{C4DF5A5D-8A88-4294-94B6-C6AEEE45F91F}" name="44255" dataDxfId="309"/>
    <tableColumn id="362" xr3:uid="{E0897AB0-3A5F-41BC-ACCD-6B15C59A15D2}" name="44256" dataDxfId="308"/>
    <tableColumn id="363" xr3:uid="{9EE8AFF8-B541-47C1-A69C-6D838675D8D6}" name="44257" dataDxfId="307"/>
    <tableColumn id="364" xr3:uid="{E6BCAC20-C0B4-4621-8747-F3339A7EBCC4}" name="44258" dataDxfId="306"/>
    <tableColumn id="365" xr3:uid="{02F1BC85-8964-4C1D-A435-71546E67EF77}" name="44259" dataDxfId="305"/>
    <tableColumn id="366" xr3:uid="{2FC77AA9-6C86-4679-9426-A7827DD29F90}" name="44260" dataDxfId="304"/>
    <tableColumn id="367" xr3:uid="{B7A85B9A-0C3C-41CF-96C8-33A0B2D791CA}" name="44261" dataDxfId="303"/>
    <tableColumn id="368" xr3:uid="{9E3EF0E9-56DE-4224-A9BF-640C6365443A}" name="44262" dataDxfId="302"/>
    <tableColumn id="369" xr3:uid="{F795B1DE-6707-4BC0-B580-C26865F968B4}" name="44263" dataDxfId="301"/>
    <tableColumn id="370" xr3:uid="{6B3AA100-BE82-4799-BBF1-6F059F495B89}" name="44264" dataDxfId="300"/>
    <tableColumn id="371" xr3:uid="{57F049EE-81F8-40DE-8FC7-F9C37655394C}" name="44265" dataDxfId="299"/>
    <tableColumn id="372" xr3:uid="{2645A210-9429-4701-85CB-A102FB5B9113}" name="44266" dataDxfId="298"/>
    <tableColumn id="373" xr3:uid="{B9B0D768-3E17-44F6-8921-A07F228979B0}" name="44267" dataDxfId="297"/>
    <tableColumn id="374" xr3:uid="{CA434886-0E33-4DF7-B2C8-430616F8251D}" name="44268" dataDxfId="296"/>
    <tableColumn id="375" xr3:uid="{246E38F3-9F62-4EA5-9E1C-BD8F7A0FBB49}" name="44269" dataDxfId="295"/>
    <tableColumn id="376" xr3:uid="{23B10D48-2A84-4234-A509-BF7F12499B35}" name="44270" dataDxfId="294"/>
    <tableColumn id="377" xr3:uid="{E493352F-39DF-471C-B344-7D8C01768678}" name="44271" dataDxfId="293"/>
    <tableColumn id="378" xr3:uid="{21C4A636-F56F-4425-AEA8-6D061B983A24}" name="44272" dataDxfId="292"/>
    <tableColumn id="379" xr3:uid="{13B214DE-499F-47D3-A9E1-39804C57D6B1}" name="44273" dataDxfId="291"/>
    <tableColumn id="380" xr3:uid="{8550154F-3DF3-44AF-A88B-E7CD1AB48A73}" name="44274" dataDxfId="290"/>
    <tableColumn id="381" xr3:uid="{9E2E0BE9-B2FD-4E9B-86CC-280FAC4D6244}" name="44275" dataDxfId="289"/>
    <tableColumn id="382" xr3:uid="{3FF32CF0-5830-47D7-8544-D0E1C3BD3A52}" name="44276" dataDxfId="288"/>
    <tableColumn id="383" xr3:uid="{EEA09618-9C9C-4C37-B75A-B00FA1079AF0}" name="44277" dataDxfId="287"/>
    <tableColumn id="384" xr3:uid="{B1BD2F0A-EC36-4DBA-B4FA-D4C263119AA5}" name="44278" dataDxfId="286"/>
    <tableColumn id="385" xr3:uid="{95AF8D9F-727F-4C26-88A7-9B47645E2F68}" name="44279" dataDxfId="285"/>
    <tableColumn id="386" xr3:uid="{C7DC5D7A-3B88-46F2-8205-364DF5B0AF5F}" name="44280" dataDxfId="284"/>
    <tableColumn id="387" xr3:uid="{4F2C5C05-6FE8-48D5-AE57-39C3EDA6E1D4}" name="44281" dataDxfId="283"/>
    <tableColumn id="388" xr3:uid="{3D742AC7-ADB8-4B7A-BF7E-BEF2406138E1}" name="44282" dataDxfId="282"/>
    <tableColumn id="389" xr3:uid="{AB8FB7A1-919C-484A-982E-1E6CCD56BADA}" name="44283" dataDxfId="281"/>
    <tableColumn id="390" xr3:uid="{8FA4A279-26E6-4ECB-8C2D-82F548E0D3E0}" name="44284" dataDxfId="280"/>
    <tableColumn id="391" xr3:uid="{700769E3-CC4E-4AA3-809B-C2450B42EFE7}" name="44285" dataDxfId="279"/>
    <tableColumn id="392" xr3:uid="{9B67468B-45A2-4093-A173-D7ECE2A5AE2D}" name="44286" dataDxfId="278"/>
    <tableColumn id="393" xr3:uid="{4CCE3B1C-DFBA-49E6-B31B-AD3F1F922C2B}" name="44287" dataDxfId="277"/>
    <tableColumn id="394" xr3:uid="{997C6696-3835-4947-8128-F70CDD33AEF8}" name="44288" dataDxfId="276"/>
    <tableColumn id="395" xr3:uid="{0C68BB0D-2FA8-4A2D-8C5A-4193D5540452}" name="44289" dataDxfId="275"/>
    <tableColumn id="396" xr3:uid="{FE407B8C-5053-480B-BE83-6B36E215DB97}" name="44290" dataDxfId="274"/>
    <tableColumn id="397" xr3:uid="{D59CF6AF-B227-4439-859A-D84D6C39CAE7}" name="44291" dataDxfId="273"/>
    <tableColumn id="398" xr3:uid="{DEE9D0C7-7854-4FF0-8BE7-55EC25DA0DE4}" name="44292" dataDxfId="272"/>
    <tableColumn id="399" xr3:uid="{E644C895-B179-47DF-B2B8-55AEA6F0AFF0}" name="44293" dataDxfId="271"/>
    <tableColumn id="400" xr3:uid="{7469D56C-9629-4516-B483-8BCDC65516FC}" name="44294" dataDxfId="270"/>
    <tableColumn id="401" xr3:uid="{E53E0327-9795-4ED8-862F-F5FD030BE1E5}" name="44295" dataDxfId="269"/>
    <tableColumn id="402" xr3:uid="{4B6E1E96-A61D-4E92-A383-7E2C1319B017}" name="44296" dataDxfId="268"/>
    <tableColumn id="403" xr3:uid="{D75959A3-BD81-4612-B984-41E2023CB440}" name="44297" dataDxfId="267"/>
    <tableColumn id="404" xr3:uid="{0A868F4C-CDC2-4452-8906-CC61D6BEE63F}" name="44298" dataDxfId="266"/>
    <tableColumn id="405" xr3:uid="{A9E25D46-7FAE-4E81-ABF8-63B339F923C7}" name="44299" dataDxfId="265"/>
    <tableColumn id="406" xr3:uid="{101266DF-AB05-4BF5-B163-790347FD755C}" name="44300" dataDxfId="264"/>
    <tableColumn id="407" xr3:uid="{6FEE6624-3E57-4C86-9714-69DF315BEA3A}" name="44301" dataDxfId="263"/>
    <tableColumn id="408" xr3:uid="{CC9DF33C-CB41-4561-8F49-607F131A6386}" name="44302" dataDxfId="262"/>
    <tableColumn id="409" xr3:uid="{8F5C9B7C-8246-4C29-A297-F6A8EE1E50D2}" name="44303" dataDxfId="261"/>
    <tableColumn id="410" xr3:uid="{C9DA4D59-8632-4AA2-B772-1B5E06071D48}" name="44304" dataDxfId="260"/>
    <tableColumn id="411" xr3:uid="{978BC9CB-8752-41EB-A5C8-4775BE5CBC91}" name="44305" dataDxfId="259"/>
    <tableColumn id="412" xr3:uid="{D784658E-7445-4BFE-B78C-E3314ED77211}" name="44306" dataDxfId="258"/>
    <tableColumn id="413" xr3:uid="{170AE33D-AE3C-4026-ADD3-41256D5A7054}" name="44307" dataDxfId="257"/>
    <tableColumn id="414" xr3:uid="{116C6DD2-F63A-4A36-8430-C12FFBA9673D}" name="44308" dataDxfId="256"/>
    <tableColumn id="415" xr3:uid="{7CE86100-8F45-4EBE-86F1-E755C32B2F29}" name="44309" dataDxfId="255"/>
    <tableColumn id="416" xr3:uid="{AC6A3A9A-2328-48FA-9C48-823BBB5F20BD}" name="44310" dataDxfId="254"/>
    <tableColumn id="417" xr3:uid="{28469A98-E885-473C-8001-CE0AA1A46A3E}" name="44311" dataDxfId="253"/>
    <tableColumn id="418" xr3:uid="{CD923802-8567-4150-97A2-452A818DCD68}" name="44312" dataDxfId="252"/>
    <tableColumn id="419" xr3:uid="{44CEEB9B-B507-4E27-83ED-CC4E30991849}" name="44313" dataDxfId="251"/>
    <tableColumn id="420" xr3:uid="{57485253-90EA-4354-AD53-FB635D60085D}" name="44314" dataDxfId="250"/>
    <tableColumn id="421" xr3:uid="{5825FC43-5767-4586-8743-5FBA8FAE4000}" name="44315" dataDxfId="249"/>
    <tableColumn id="422" xr3:uid="{5E51F846-CA1A-46E5-9B1D-A0F74FC9928B}" name="44316" dataDxfId="248"/>
    <tableColumn id="423" xr3:uid="{7A6F0942-E971-4A14-905B-7173990216CC}" name="44317" dataDxfId="247"/>
    <tableColumn id="424" xr3:uid="{B4D41CE2-9C2B-4296-B227-337ADDA00440}" name="44318" dataDxfId="246"/>
    <tableColumn id="425" xr3:uid="{0B0451EB-AD38-467F-B4C7-19EACFB36F7A}" name="44319" dataDxfId="245"/>
    <tableColumn id="426" xr3:uid="{BC7A2E56-C305-46F3-B729-BA3CDB826969}" name="44320" dataDxfId="244"/>
    <tableColumn id="427" xr3:uid="{2F8D8B6D-A258-40AD-B5EC-56C42F845146}" name="44321" dataDxfId="243"/>
    <tableColumn id="428" xr3:uid="{E86AC641-2929-4AEC-9C52-EDDC17696A13}" name="44322" dataDxfId="242"/>
    <tableColumn id="429" xr3:uid="{96A85F1C-33C1-4093-A768-7800E16AE59A}" name="44323" dataDxfId="241"/>
    <tableColumn id="430" xr3:uid="{076933C9-5B52-4BEB-8E06-74370BD25311}" name="44324" dataDxfId="240"/>
    <tableColumn id="431" xr3:uid="{B62A3404-0978-4CFA-81DC-C7D95EDFD587}" name="44325" dataDxfId="239"/>
    <tableColumn id="432" xr3:uid="{D4360CDB-1989-4166-8433-13D26782DD53}" name="44326" dataDxfId="238"/>
    <tableColumn id="433" xr3:uid="{64FF9822-2EBD-45E5-96BC-C28033D984BC}" name="44327" dataDxfId="237"/>
    <tableColumn id="434" xr3:uid="{8587A483-6E94-4303-9766-C234E2F0DF9F}" name="44328" dataDxfId="236"/>
    <tableColumn id="435" xr3:uid="{F6908600-D137-45CF-96BE-BFECBE5226F5}" name="44329" dataDxfId="235"/>
    <tableColumn id="436" xr3:uid="{8165D425-A0FA-438F-AEC8-AC822CDC6230}" name="44330" dataDxfId="234"/>
    <tableColumn id="437" xr3:uid="{F4324886-8025-4EB5-BCAE-E196F53A4E64}" name="44331" dataDxfId="233"/>
    <tableColumn id="438" xr3:uid="{98A4A256-556E-4F38-B11C-F36D9FA5BB24}" name="44332" dataDxfId="232"/>
    <tableColumn id="439" xr3:uid="{DE441905-0EBA-4217-9E15-626415136F15}" name="44333" dataDxfId="231"/>
    <tableColumn id="440" xr3:uid="{006B86E1-3C2F-4903-9644-5AD7C7966DA1}" name="44334" dataDxfId="230"/>
    <tableColumn id="441" xr3:uid="{5AF24115-CF2F-4A7F-9CD5-1683ABF6B5AA}" name="44335" dataDxfId="229"/>
    <tableColumn id="442" xr3:uid="{B631DA99-C75B-4E1D-BC29-C08BD86592B5}" name="44336" dataDxfId="228"/>
    <tableColumn id="443" xr3:uid="{889D00C7-550B-457C-B13A-5C08A033DDEB}" name="44337" dataDxfId="227"/>
    <tableColumn id="444" xr3:uid="{F9D5FA70-D0D9-45D9-A8E9-9FCA60414B99}" name="44338" dataDxfId="226"/>
    <tableColumn id="445" xr3:uid="{13B2E188-F66A-4A5F-948D-35BE84EEBB95}" name="44339" dataDxfId="225"/>
    <tableColumn id="446" xr3:uid="{7615CA21-0463-4945-816B-477AF9BD2983}" name="44340" dataDxfId="224"/>
    <tableColumn id="447" xr3:uid="{DFD55CC3-21F6-43AE-BE4E-978716F4BB5E}" name="44341" dataDxfId="223"/>
    <tableColumn id="448" xr3:uid="{D764A311-79F5-43F5-8A31-D6C50F15E9C1}" name="44342" dataDxfId="222"/>
    <tableColumn id="449" xr3:uid="{74FE909D-43AB-417C-9CBB-42109C88E336}" name="44343" dataDxfId="221"/>
    <tableColumn id="450" xr3:uid="{8A1C2852-7C44-483A-9E6F-457DF391D379}" name="44344" dataDxfId="220"/>
    <tableColumn id="451" xr3:uid="{F2264125-ACE5-4203-A0CB-C70F1977E45F}" name="44345" dataDxfId="219"/>
    <tableColumn id="452" xr3:uid="{5A9741FF-C75B-4BE2-8AE3-106A0601AF92}" name="44346" dataDxfId="218"/>
    <tableColumn id="453" xr3:uid="{25B745BC-0FE2-4EAF-A195-0FB125361A4B}" name="44347" dataDxfId="217"/>
    <tableColumn id="454" xr3:uid="{ACEDC73E-EC94-4A3F-9573-08970FF6EF34}" name="44348" dataDxfId="216"/>
    <tableColumn id="455" xr3:uid="{C39203D8-E7D0-436A-A197-27593B549E1B}" name="44349" dataDxfId="215"/>
    <tableColumn id="456" xr3:uid="{8BB71634-32EE-4361-87ED-D1307CD664B0}" name="44350" dataDxfId="214"/>
    <tableColumn id="457" xr3:uid="{54B4BC4E-A39F-4360-AA1D-DC8E0DDF1EE6}" name="44351" dataDxfId="213"/>
    <tableColumn id="458" xr3:uid="{E158E35D-9552-4D6C-8189-2E02023DFD3E}" name="44352" dataDxfId="212"/>
    <tableColumn id="459" xr3:uid="{DAA058E5-6F1B-4CB7-A59E-0624B789A099}" name="44353" dataDxfId="211"/>
    <tableColumn id="460" xr3:uid="{0BB48C28-6C72-41D8-AA67-1E92835AC85C}" name="44354" dataDxfId="210"/>
    <tableColumn id="461" xr3:uid="{8E02F6A2-5BE5-4621-A033-06BA6EC09BF6}" name="44355" dataDxfId="209"/>
    <tableColumn id="462" xr3:uid="{6C5F5386-20D1-4FFF-8427-0E41C5B6E792}" name="44356" dataDxfId="208"/>
    <tableColumn id="463" xr3:uid="{562614E0-FB1D-4462-8F26-925BE9C494FB}" name="44357" dataDxfId="207"/>
    <tableColumn id="464" xr3:uid="{E09CF35E-846A-4CA1-8661-C475B6A241C9}" name="44358" dataDxfId="206"/>
    <tableColumn id="465" xr3:uid="{A1AE9053-01A3-4C4D-BFE3-D4A81D50AA17}" name="44359" dataDxfId="205"/>
    <tableColumn id="466" xr3:uid="{6556BD91-6634-48D1-AB0C-FBA92EF1B9AE}" name="44360" dataDxfId="204"/>
    <tableColumn id="467" xr3:uid="{71E310A1-E49D-4DF2-85F1-F75EBCCB1E03}" name="44361" dataDxfId="203"/>
    <tableColumn id="468" xr3:uid="{BA1C6A4E-F082-477C-8283-356D21EB193C}" name="44362" dataDxfId="202"/>
    <tableColumn id="469" xr3:uid="{2D819747-85D1-465F-80AC-D30506C951D7}" name="44363" dataDxfId="201"/>
    <tableColumn id="470" xr3:uid="{6BDAB379-17D7-452C-926D-BB9A33A6CA0A}" name="44364" dataDxfId="200"/>
    <tableColumn id="471" xr3:uid="{DF119340-835A-4BBB-8A0F-4AC9D205BFE4}" name="44365" dataDxfId="199"/>
    <tableColumn id="472" xr3:uid="{F3021B82-4228-4DDD-BC1A-7EC98AF45C73}" name="44366" dataDxfId="198"/>
    <tableColumn id="473" xr3:uid="{5A27AE99-DB1A-4AE4-9C52-1B23CDECCE62}" name="44367" dataDxfId="197"/>
    <tableColumn id="474" xr3:uid="{EA8ADF7A-A91C-46CB-8EE6-93CF68F84BA5}" name="44368" dataDxfId="196"/>
    <tableColumn id="475" xr3:uid="{17F62E87-978E-4AA3-BF71-78102B54F03B}" name="44369" dataDxfId="195"/>
    <tableColumn id="476" xr3:uid="{7BCC91FE-B7D0-4022-9C73-E37C29C68630}" name="44370" dataDxfId="194"/>
    <tableColumn id="477" xr3:uid="{12AE2B51-3036-425D-9B5A-60305158E171}" name="44371" dataDxfId="193"/>
    <tableColumn id="478" xr3:uid="{2D41B619-89D5-477D-95AD-211FDA26EC5E}" name="44372" dataDxfId="192"/>
    <tableColumn id="479" xr3:uid="{63B8F530-BF4E-48CE-B14A-CF7782AC8D13}" name="44373" dataDxfId="191"/>
    <tableColumn id="480" xr3:uid="{458F2AD1-B5CA-4AF4-B67D-ED57E9E694D1}" name="44374" dataDxfId="190"/>
    <tableColumn id="481" xr3:uid="{191BB0E4-A237-4A7B-9B10-ABBC08E8DAAE}" name="44375" dataDxfId="189"/>
    <tableColumn id="521" xr3:uid="{CD916E83-7296-42EB-846C-C677EAF1169B}" name="44376" dataDxfId="188"/>
    <tableColumn id="523" xr3:uid="{196F44AD-CD99-4A68-BE07-EF6170F0C96D}" name="44377" dataDxfId="187"/>
    <tableColumn id="524" xr3:uid="{E857AD02-655B-4B7E-9E41-A3CE7A4B44F7}" name="44378" dataDxfId="186"/>
    <tableColumn id="482" xr3:uid="{E80F7ED5-B479-4CF9-A27E-B00290FCFD8F}" name="44379" dataDxfId="185"/>
    <tableColumn id="483" xr3:uid="{2ABA25A5-4EA2-4F22-8601-CFE74C319E35}" name="44380" dataDxfId="184"/>
    <tableColumn id="484" xr3:uid="{D9916D70-B627-4C8E-AFCB-451684A4F760}" name="44381" dataDxfId="183"/>
    <tableColumn id="485" xr3:uid="{A60340FB-FC74-4A8B-83FE-22C72721AC0F}" name="44382" dataDxfId="182"/>
    <tableColumn id="486" xr3:uid="{5CE294DA-C2CA-444A-ADD3-069704F78312}" name="44383" dataDxfId="181"/>
    <tableColumn id="487" xr3:uid="{7BB07A52-7C51-478C-B232-BF382FDF3D3F}" name="44384" dataDxfId="180"/>
    <tableColumn id="488" xr3:uid="{E1033F00-55F4-43B1-9428-7A267CC675D8}" name="44385" dataDxfId="179"/>
    <tableColumn id="489" xr3:uid="{FD981683-7548-41EC-BC22-639E5FBA39E1}" name="44386" dataDxfId="178"/>
    <tableColumn id="490" xr3:uid="{A868EB07-8B9D-4361-8528-9A9A7A2E676F}" name="44387" dataDxfId="177"/>
    <tableColumn id="491" xr3:uid="{55A8BF02-9A49-4A53-B3F6-B5A766FD8E05}" name="44388" dataDxfId="176"/>
    <tableColumn id="492" xr3:uid="{9E70F988-33B0-438A-BB47-FE3CE6CF2A1D}" name="44389" dataDxfId="175"/>
    <tableColumn id="493" xr3:uid="{C3CA0DBE-CE97-4939-9D5B-58636D9C6C16}" name="44390" dataDxfId="174"/>
    <tableColumn id="494" xr3:uid="{BC16DD22-1807-46B4-B19F-C64DB78F34C3}" name="44391" dataDxfId="173"/>
    <tableColumn id="495" xr3:uid="{FF246013-9EF6-4C24-90CC-4E144BE17A71}" name="44392" dataDxfId="172"/>
    <tableColumn id="496" xr3:uid="{F5A35EDC-1892-4FA9-B24E-BC2047D363C4}" name="44393" dataDxfId="171"/>
    <tableColumn id="497" xr3:uid="{771440BE-A91B-4D5F-926D-B99A9458D5B4}" name="44394" dataDxfId="170"/>
    <tableColumn id="498" xr3:uid="{1181FC4B-6734-4566-8299-CA27635F24AA}" name="44395" dataDxfId="169"/>
    <tableColumn id="499" xr3:uid="{A2D5AA6B-4C57-405E-B7C5-1BE6803292A9}" name="44396" dataDxfId="168"/>
    <tableColumn id="500" xr3:uid="{0B08F909-DE1D-45FE-B4F6-CDCCEB23C2C4}" name="44397" dataDxfId="167"/>
    <tableColumn id="501" xr3:uid="{DC2B95D6-97CB-4146-8ABA-8E9CC38AB76C}" name="44398" dataDxfId="166"/>
    <tableColumn id="502" xr3:uid="{D2AF2A54-33DE-4BF6-A382-82EC6392CAF9}" name="44399" dataDxfId="165"/>
    <tableColumn id="503" xr3:uid="{DB16C7E9-9C5F-4712-A550-33CD59D1037E}" name="44400" dataDxfId="164"/>
    <tableColumn id="504" xr3:uid="{E49C1B7A-F3FF-418E-BE1C-AB92E56D3195}" name="44401" dataDxfId="163"/>
    <tableColumn id="505" xr3:uid="{31B9C49C-67B4-4EF6-BC9C-793FAE3B4D1E}" name="44402" dataDxfId="162"/>
    <tableColumn id="506" xr3:uid="{B39A5ABA-BAF5-4CC5-8DCB-F08E2BCE8C1A}" name="44403" dataDxfId="161"/>
    <tableColumn id="507" xr3:uid="{1E62A0A4-CDBC-42CC-9217-BC128AA8F19E}" name="44404" dataDxfId="160"/>
    <tableColumn id="508" xr3:uid="{2310E136-5E9A-425B-8899-5EE6137D707D}" name="44405" dataDxfId="159"/>
    <tableColumn id="509" xr3:uid="{6EB42F01-3E5C-47CD-A59C-391DDAC11CBB}" name="44406" dataDxfId="158"/>
    <tableColumn id="510" xr3:uid="{382DED7A-3638-442C-9DB1-3A0B749265CF}" name="44407" dataDxfId="157"/>
    <tableColumn id="511" xr3:uid="{FF99C58B-82F6-4208-AA49-26006C6B03E1}" name="44408" dataDxfId="156"/>
    <tableColumn id="512" xr3:uid="{8EF62AD7-FDB5-4652-B8D5-8A4C9E3D834F}" name="44409" dataDxfId="155"/>
    <tableColumn id="513" xr3:uid="{F13511E0-CDA8-4A48-B6AC-CFA6C92BA247}" name="44410" dataDxfId="154"/>
    <tableColumn id="514" xr3:uid="{445AACE1-D830-411E-9712-265A00B3F307}" name="44411" dataDxfId="153"/>
    <tableColumn id="515" xr3:uid="{A95AFC89-A8D3-47FB-891B-B3C6CCC6F5AC}" name="44412" dataDxfId="152"/>
    <tableColumn id="516" xr3:uid="{0CF7E3A9-082F-4389-9725-0B0713EC1891}" name="44413" dataDxfId="151"/>
    <tableColumn id="517" xr3:uid="{EB06FC32-60D1-4064-9803-FFDA3D800FD8}" name="44414" dataDxfId="150"/>
    <tableColumn id="518" xr3:uid="{81D8A973-B2E2-4D0B-BFCE-A77EF35A70CC}" name="44415" dataDxfId="149"/>
    <tableColumn id="519" xr3:uid="{1C64F648-EE44-4D5C-BFB4-1EC953F08332}" name="44416" dataDxfId="148"/>
    <tableColumn id="520" xr3:uid="{CE57AA63-F03E-4741-AFF1-F1E536D7A321}" name="44417" dataDxfId="147"/>
    <tableColumn id="1" xr3:uid="{E9379B82-0EB4-4382-9787-02C1FAB0FF29}" name="44418" dataDxfId="146"/>
    <tableColumn id="522" xr3:uid="{7358692F-E0D9-428A-A4ED-E6E72F782843}" name="44419" dataDxfId="145"/>
    <tableColumn id="2" xr3:uid="{872293F9-56F2-48AF-A039-A70B70A4B546}" name="44420" dataDxfId="144"/>
    <tableColumn id="3" xr3:uid="{E462AB1B-1472-4973-B094-13D137E6B66E}" name="44421" dataDxfId="143"/>
    <tableColumn id="525" xr3:uid="{B1811284-47D5-4533-95C8-B148A75E7D10}" name="44422" dataDxfId="142"/>
    <tableColumn id="526" xr3:uid="{187D09A1-08E7-4098-9C7E-C7C78B0B7E70}" name="44423" dataDxfId="141"/>
    <tableColumn id="527" xr3:uid="{4FB62F00-7C1F-4638-A347-C26276A52488}" name="44424" dataDxfId="140"/>
    <tableColumn id="528" xr3:uid="{38319CBB-BE32-4394-91AF-16225050F484}" name="44425" dataDxfId="139"/>
    <tableColumn id="529" xr3:uid="{2CE142C9-AFFB-4CCE-AEB1-782E39F4ECA0}" name="44426" dataDxfId="138"/>
    <tableColumn id="530" xr3:uid="{8F703CCA-B8BC-433E-A0C2-3FAAED2A1F98}" name="44427" dataDxfId="137"/>
    <tableColumn id="531" xr3:uid="{F1B341F0-ADB5-4CF2-A62A-BCD17ED43E84}" name="44428" dataDxfId="136"/>
    <tableColumn id="532" xr3:uid="{7A764A6D-6F78-45BA-9E96-0CFDB855178A}" name="44429" dataDxfId="135"/>
    <tableColumn id="533" xr3:uid="{D01F2D1E-57FA-4AEB-BAA8-E86CB04D3A59}" name="44430" dataDxfId="134"/>
    <tableColumn id="534" xr3:uid="{44A7D644-2A92-466A-940A-7EC2A21F965A}" name="44431" dataDxfId="133"/>
    <tableColumn id="535" xr3:uid="{9B683F6B-4617-4E9E-A58D-861D65679061}" name="44432" dataDxfId="132"/>
    <tableColumn id="536" xr3:uid="{A121DC36-4B79-4652-A61C-3B16EC8BAAC3}" name="44433" dataDxfId="131"/>
    <tableColumn id="537" xr3:uid="{5E24E0E8-D360-4498-893C-3079B34E46B6}" name="44434" dataDxfId="130"/>
    <tableColumn id="538" xr3:uid="{AFC5FB64-6C9B-4D94-B271-215ED5B86505}" name="44435" dataDxfId="129"/>
    <tableColumn id="539" xr3:uid="{C67FAEFC-5974-4220-8E62-3A19F7E94873}" name="44436" dataDxfId="128"/>
    <tableColumn id="540" xr3:uid="{E714CF8E-4A1E-459B-9CF8-E9B536D68AA5}" name="44437" dataDxfId="127"/>
    <tableColumn id="541" xr3:uid="{53A284EE-6C92-457B-A971-2EE7387034E3}" name="44438" dataDxfId="126"/>
    <tableColumn id="542" xr3:uid="{134CC82B-8CFA-4958-8671-BFF0BAFB974F}" name="44439" dataDxfId="125"/>
    <tableColumn id="543" xr3:uid="{5E4E997D-63C4-4E5E-A692-9A8C78C0ED95}" name="44440" dataDxfId="124"/>
    <tableColumn id="544" xr3:uid="{98186328-24C8-4230-8A62-1C2C93ACE221}" name="44441" dataDxfId="123"/>
    <tableColumn id="545" xr3:uid="{6673A11B-02B5-45BC-B178-A78C5E23EEFE}" name="44442" dataDxfId="122"/>
    <tableColumn id="546" xr3:uid="{92D17758-56AC-4ED0-9CFF-23BE724B4D28}" name="44443" dataDxfId="121"/>
    <tableColumn id="547" xr3:uid="{841A6B1E-6AD6-47A3-B3A9-FDA9D88E2D0B}" name="44444" dataDxfId="120"/>
    <tableColumn id="548" xr3:uid="{D6F3BDA8-B412-4151-9AFF-6A97AC4DB04D}" name="44445" dataDxfId="119"/>
    <tableColumn id="549" xr3:uid="{E6D93AE8-6B06-472E-AC9B-28EBD62CDC93}" name="44446" dataDxfId="118"/>
    <tableColumn id="550" xr3:uid="{443A5FDD-28E5-4490-9DC5-AA07BCBCEB5F}" name="44447" dataDxfId="117"/>
    <tableColumn id="551" xr3:uid="{6B38ACC5-17A4-4F8B-BCCE-D2B07F84C41E}" name="44448" dataDxfId="116"/>
    <tableColumn id="552" xr3:uid="{F4FBF73E-0D47-4B4C-8DBB-73CB0183B560}" name="44449" dataDxfId="115"/>
    <tableColumn id="553" xr3:uid="{729F0AF7-AE7B-466D-B6BA-C029E30324AD}" name="44450" dataDxfId="114"/>
    <tableColumn id="554" xr3:uid="{885A3604-BDE6-4950-A943-64AB35484952}" name="44451" dataDxfId="113"/>
    <tableColumn id="555" xr3:uid="{70527694-97CD-4C31-B6A8-51E2831778CE}" name="44452" dataDxfId="112"/>
    <tableColumn id="556" xr3:uid="{D41E7C99-939A-49F6-8E65-72ABC659C639}" name="44453" dataDxfId="111"/>
    <tableColumn id="557" xr3:uid="{2B850F92-6B91-40DC-9C19-0B02C676C0BE}" name="44454" dataDxfId="110"/>
    <tableColumn id="558" xr3:uid="{7ADA2D7F-0181-440F-85EE-EE9FB7D97A4F}" name="44455" dataDxfId="109"/>
    <tableColumn id="559" xr3:uid="{A9AB971F-7F6C-4897-87AE-79DC8CC31461}" name="44456" dataDxfId="108"/>
    <tableColumn id="560" xr3:uid="{D907FC84-07AE-44F1-B47D-77EF6F7BCC77}" name="44457" dataDxfId="107"/>
    <tableColumn id="561" xr3:uid="{5F4FCBD2-C1C6-4568-8C31-D0B8CC6E3476}" name="44458" dataDxfId="106"/>
    <tableColumn id="562" xr3:uid="{85A97816-86E2-4816-889B-5ACDEA8A277B}" name="44459" dataDxfId="105"/>
    <tableColumn id="563" xr3:uid="{A73233F1-DFA1-4802-BBC6-F66E153ADAC3}" name="44460" dataDxfId="104"/>
    <tableColumn id="564" xr3:uid="{702CD2DF-6C15-40A7-84FF-63CE636CF9E7}" name="44461" dataDxfId="103"/>
    <tableColumn id="565" xr3:uid="{80038373-CC36-4BB6-B36B-51077A997F9F}" name="44462" dataDxfId="102"/>
    <tableColumn id="566" xr3:uid="{057B14E4-0A2A-4234-AEC7-A90911D429E3}" name="44463" dataDxfId="101"/>
    <tableColumn id="567" xr3:uid="{7A250DD2-95B7-484F-BDF0-E66B57B4922D}" name="44464" dataDxfId="100"/>
    <tableColumn id="568" xr3:uid="{D2415461-46D3-4DD0-8FE5-691530866BE4}" name="44465" dataDxfId="99"/>
    <tableColumn id="569" xr3:uid="{FD8076F0-DFA4-4D59-BC4A-1CABE6865C2A}" name="44466" dataDxfId="98"/>
    <tableColumn id="570" xr3:uid="{9B6BC372-349B-4EE1-B3B3-78934DDD13FE}" name="44467" dataDxfId="97"/>
    <tableColumn id="571" xr3:uid="{A9B42492-FA0F-4161-8037-5378AA8F11A2}" name="44468" dataDxfId="96"/>
    <tableColumn id="572" xr3:uid="{B2592E23-29B7-45FA-B2AE-A1B7ABEFB75A}" name="44469" dataDxfId="95"/>
    <tableColumn id="573" xr3:uid="{22E6291D-7152-4A02-A0E0-8F7622290923}" name="44470" dataDxfId="94"/>
    <tableColumn id="574" xr3:uid="{AC22EF16-E37D-4E4E-A5FF-85B89A4CD04B}" name="44471" dataDxfId="93"/>
    <tableColumn id="575" xr3:uid="{00435663-EC5A-47D9-BA10-43CC7572A676}" name="44472" dataDxfId="92"/>
    <tableColumn id="576" xr3:uid="{FB20DEAC-FF9D-4365-BC66-3128D4F40295}" name="44473" dataDxfId="91"/>
    <tableColumn id="577" xr3:uid="{8BADE02D-1AA5-41CA-B152-790964AFE682}" name="44474" dataDxfId="90"/>
    <tableColumn id="578" xr3:uid="{FE87F7F0-D207-445A-B8D7-006EB6B55338}" name="44475" dataDxfId="89"/>
    <tableColumn id="579" xr3:uid="{69448ACB-5B9F-46CD-9572-66D7847A03EB}" name="44476" dataDxfId="88"/>
    <tableColumn id="580" xr3:uid="{2FF789CD-5119-4547-AD15-7F26EAECA219}" name="44477" dataDxfId="87"/>
    <tableColumn id="581" xr3:uid="{63D367BF-23C2-41D0-9E7B-A09554D06300}" name="44478" dataDxfId="86"/>
    <tableColumn id="582" xr3:uid="{500CFC77-EC33-442B-87EC-D82B68B164BB}" name="44479" dataDxfId="85"/>
    <tableColumn id="583" xr3:uid="{B4AB2425-1BD3-42B0-9208-DA6266DEB597}" name="44480" dataDxfId="84"/>
    <tableColumn id="584" xr3:uid="{79CA9336-DE48-42DC-9365-BB8AF618DEC7}" name="44481" dataDxfId="83"/>
    <tableColumn id="585" xr3:uid="{C3392ECF-1811-4DCF-9D8C-F5607864B445}" name="44482" dataDxfId="82"/>
    <tableColumn id="586" xr3:uid="{CE83E085-5420-4568-A12E-81A69157FC64}" name="44483" dataDxfId="81"/>
    <tableColumn id="587" xr3:uid="{41FFA58C-7437-4555-BCB2-1B5258EEBB36}" name="44484" dataDxfId="80"/>
    <tableColumn id="588" xr3:uid="{6EEE6D49-FE16-4A3A-BE44-ECD344C96A0C}" name="44485" dataDxfId="79"/>
    <tableColumn id="589" xr3:uid="{F48A55BB-BCDD-494D-AB1E-33D1745D33A3}" name="44486" dataDxfId="78"/>
    <tableColumn id="590" xr3:uid="{6599F6FE-1829-489A-805A-A88A2E106177}" name="44487" dataDxfId="77"/>
    <tableColumn id="591" xr3:uid="{6CBD275B-7A48-4C81-8A3F-C05C424A6127}" name="44488" dataDxfId="76"/>
    <tableColumn id="592" xr3:uid="{10A907D2-4D66-4CD4-B9E2-93370C2637D3}" name="44489" dataDxfId="75"/>
    <tableColumn id="593" xr3:uid="{86D11AD8-78F2-4962-8095-1B50FB55E829}" name="44490" dataDxfId="74"/>
    <tableColumn id="594" xr3:uid="{231A9981-EAEE-4ADA-858F-0BC05FB432D6}" name="44491" dataDxfId="73"/>
    <tableColumn id="595" xr3:uid="{040C8FAF-EFF9-4B03-B495-BD98B35E25AF}" name="44492" dataDxfId="72"/>
    <tableColumn id="596" xr3:uid="{5ED4779E-2A18-4A2C-AF1E-A353534EC22A}" name="44493" dataDxfId="71"/>
    <tableColumn id="597" xr3:uid="{FB3057DB-F3E3-445D-A586-90E232DE119D}" name="44494" dataDxfId="70"/>
    <tableColumn id="598" xr3:uid="{8C72BC8C-91FA-40B0-92B5-FE3573022648}" name="44495" dataDxfId="69"/>
    <tableColumn id="599" xr3:uid="{4AF8160C-D844-4C50-940B-777E4B9FB716}" name="44496" dataDxfId="68"/>
    <tableColumn id="600" xr3:uid="{2F1F437B-5A2E-4F4C-A058-1C1FA78EDC10}" name="44497" dataDxfId="67"/>
    <tableColumn id="601" xr3:uid="{ED8B57B9-4535-4864-919B-66DC6EE0E32A}" name="44498" dataDxfId="66"/>
    <tableColumn id="602" xr3:uid="{BC89D111-9B3A-4045-AE4B-73EA46A33AA3}" name="44499" dataDxfId="65"/>
    <tableColumn id="603" xr3:uid="{F61ABBF5-D0C3-4D23-8067-2C32E3BC7B9D}" name="44500" dataDxfId="64"/>
    <tableColumn id="604" xr3:uid="{C2C2A2B7-1287-4A6D-B22D-132EF3FD3E13}" name="44501" dataDxfId="63"/>
    <tableColumn id="605" xr3:uid="{FE1E2E83-2EDF-40C4-9AA2-53780AD67E31}" name="44502" dataDxfId="62"/>
    <tableColumn id="606" xr3:uid="{61FA9F31-ABA2-4C3F-827E-9D2702225DF0}" name="44503" dataDxfId="61"/>
    <tableColumn id="607" xr3:uid="{4D772565-30F2-4889-9879-2F3BCCAA4273}" name="44504" dataDxfId="60"/>
    <tableColumn id="608" xr3:uid="{C875B4B2-C84D-46D5-AC03-796768A55768}" name="44505" dataDxfId="59"/>
    <tableColumn id="609" xr3:uid="{E4ABEF58-B985-42AB-9CF9-3E69F3957374}" name="44506" dataDxfId="58"/>
    <tableColumn id="610" xr3:uid="{A37BA392-167B-4F44-8164-31B698454CB5}" name="44507" dataDxfId="57"/>
    <tableColumn id="611" xr3:uid="{9E10A91C-164B-4F0C-9497-3DACC25F8F32}" name="44508" dataDxfId="56"/>
    <tableColumn id="612" xr3:uid="{C2496DEA-FC0E-4A39-8F6F-F1592783226A}" name="44509" dataDxfId="55"/>
    <tableColumn id="613" xr3:uid="{AF17CB22-6EE4-43A8-8855-14CF71353A43}" name="44510" dataDxfId="54"/>
    <tableColumn id="614" xr3:uid="{5D15F929-1E7E-4C47-B8EB-A8603701D3B8}" name="44511" dataDxfId="53"/>
    <tableColumn id="615" xr3:uid="{7A5335C4-50F6-409F-9015-CC349EA91673}" name="44512" dataDxfId="52"/>
    <tableColumn id="616" xr3:uid="{52BE57EE-4C22-4F4F-A9E7-505925B79C1C}" name="44513" dataDxfId="51"/>
    <tableColumn id="617" xr3:uid="{590C6706-D924-409C-BDA7-5639303B0C74}" name="44514" dataDxfId="50"/>
    <tableColumn id="618" xr3:uid="{C58A8D02-0272-4F45-B021-F1264418FCE1}" name="44515" dataDxfId="49"/>
    <tableColumn id="619" xr3:uid="{BC646E84-AF72-4B46-BC5B-BAEEF75B22AC}" name="44516" dataDxfId="48"/>
    <tableColumn id="620" xr3:uid="{613DE64E-543B-4B42-95BA-1A3C9A33DA69}" name="44517" dataDxfId="47"/>
    <tableColumn id="621" xr3:uid="{B0E58B21-D471-46DB-A421-8FB10224D244}" name="44518" dataDxfId="46"/>
    <tableColumn id="622" xr3:uid="{90AACC3F-ED36-48BE-971B-2892AB6C7104}" name="44519" dataDxfId="45"/>
    <tableColumn id="623" xr3:uid="{AE5DA8EE-7A86-4ECC-A851-9114008AB9CE}" name="44520" dataDxfId="44"/>
    <tableColumn id="624" xr3:uid="{83DF18E0-DC48-4BF6-82DA-D3FCD3F40332}" name="44521" dataDxfId="43"/>
    <tableColumn id="625" xr3:uid="{3C7C843B-00D4-4893-9C94-5874C9B9DFE6}" name="44522" dataDxfId="42"/>
    <tableColumn id="626" xr3:uid="{9B25E487-1F8C-4F0B-9979-E5CA2EE8CEF8}" name="44523" dataDxfId="41"/>
    <tableColumn id="627" xr3:uid="{5FEC3A45-FC36-456B-82D9-B86ADD19F8D6}" name="44524" dataDxfId="40"/>
    <tableColumn id="628" xr3:uid="{F11BB778-559B-4297-B4B0-1DCEA259F9E9}" name="44525" dataDxfId="39"/>
    <tableColumn id="629" xr3:uid="{E6925C15-6206-42C2-90BF-1CDB8A8C2AC4}" name="44526" dataDxfId="38"/>
    <tableColumn id="630" xr3:uid="{25CBD251-3C40-4C9E-8CA6-97FE92114225}" name="44527" dataDxfId="37"/>
    <tableColumn id="631" xr3:uid="{30916352-C845-4A3A-B71A-87873CA7F39F}" name="44528" dataDxfId="36"/>
    <tableColumn id="632" xr3:uid="{67B49905-DD39-4729-ACD3-3174BFD73CE0}" name="44529" dataDxfId="35"/>
    <tableColumn id="633" xr3:uid="{ABDCF387-EA36-482F-8197-ED688F478A13}" name="44530" dataDxfId="34"/>
    <tableColumn id="634" xr3:uid="{EC5CCFCC-168A-4C83-A8D0-C3B5E75D9B0D}" name="44531" dataDxfId="33"/>
    <tableColumn id="635" xr3:uid="{BFDEA1DE-EAB1-4FDE-AF07-1DDA32CE9CC6}" name="44532" dataDxfId="32"/>
    <tableColumn id="636" xr3:uid="{EB28BDD7-6E16-404C-8A3E-160A0E66E381}" name="44533" dataDxfId="31"/>
    <tableColumn id="637" xr3:uid="{4E49388E-489D-46B5-A583-A0660F2AE0CC}" name="44534" dataDxfId="30"/>
    <tableColumn id="638" xr3:uid="{43BB53B1-5A1E-42EA-804A-7EEA6AF23A46}" name="44535" dataDxfId="29"/>
    <tableColumn id="639" xr3:uid="{A33EBC3A-B497-449D-88C2-B6BAB9E54F8C}" name="44536" dataDxfId="28"/>
    <tableColumn id="640" xr3:uid="{6DAAF656-09D2-4392-81BD-C564C9FE66A3}" name="44537" dataDxfId="27"/>
    <tableColumn id="641" xr3:uid="{EC83129E-B843-40D9-A588-E266B3D6EFFD}" name="44538" dataDxfId="26"/>
    <tableColumn id="643" xr3:uid="{20359DF9-6B98-4A2E-AD83-0486AC958C80}" name="44539"/>
    <tableColumn id="644" xr3:uid="{96D93DE8-9EAD-4501-89A4-6B9FCD96E88D}" name="44540"/>
    <tableColumn id="642" xr3:uid="{21089302-1395-407D-BD17-46983B5D1756}" name="44541" dataDxfId="25"/>
    <tableColumn id="645" xr3:uid="{C445367E-BE22-4AF2-B3AE-EE2C1E227803}" name="44542" dataDxfId="24"/>
    <tableColumn id="646" xr3:uid="{A808A0D3-E590-4769-91AE-5879D7536CE1}" name="44543" dataDxfId="23"/>
    <tableColumn id="647" xr3:uid="{02E7499A-EB5B-43E4-B2FF-16D97DF7C750}" name="44544" dataDxfId="22"/>
    <tableColumn id="648" xr3:uid="{32A681EA-2865-449A-AFA8-FEE45E73C962}" name="44545" dataDxfId="21"/>
    <tableColumn id="649" xr3:uid="{FFFF1666-23CE-4BA0-B4F5-404D068C6F63}" name="44546" dataDxfId="20"/>
    <tableColumn id="650" xr3:uid="{00450876-F9C0-483E-947B-65461213792C}" name="44547" dataDxfId="19"/>
    <tableColumn id="651" xr3:uid="{BB656DC5-F188-46A8-A088-35675CAC7925}" name="44548" dataDxfId="18"/>
    <tableColumn id="652" xr3:uid="{1786D1A3-2D9A-415B-8FB6-C1930B098C50}" name="44549" dataDxfId="17"/>
    <tableColumn id="653" xr3:uid="{D50D59C5-12CB-41B1-8333-1031A9AC7B98}" name="44550" dataDxfId="16"/>
    <tableColumn id="654" xr3:uid="{789A003D-F847-4466-A3B4-D7EC1121AA46}" name="44551" dataDxfId="15"/>
    <tableColumn id="655" xr3:uid="{2701CCCB-4DB5-4365-89EB-97C59DF01C67}" name="44552" dataDxfId="14"/>
    <tableColumn id="656" xr3:uid="{2FD33E94-8847-4CCA-A572-F27A0A4CFEF5}" name="44553" dataDxfId="13"/>
    <tableColumn id="657" xr3:uid="{CBFB093A-0AD8-4BCC-8B5D-938341D57E7A}" name="44554" dataDxfId="12"/>
    <tableColumn id="658" xr3:uid="{2A3CBF82-9860-4261-8761-B76B544ADA80}" name="44555" dataDxfId="11"/>
    <tableColumn id="659" xr3:uid="{A78F5E13-ED21-4C1A-B0B8-7ED954A34631}" name="44556" dataDxfId="10"/>
    <tableColumn id="660" xr3:uid="{739A866E-804D-4642-82F1-9097AF61F441}" name="44557" dataDxfId="9"/>
    <tableColumn id="661" xr3:uid="{06E1010E-AF6B-42F2-9228-CDFEE1465FCE}" name="44558" dataDxfId="8"/>
    <tableColumn id="662" xr3:uid="{6ECF45F0-BBE7-42C4-91B1-AFD1CC5EBDFA}" name="44559" dataDxfId="7"/>
    <tableColumn id="663" xr3:uid="{B58F0B69-5B10-4018-8E7B-D58EBB64B336}" name="44560" dataDxfId="6"/>
    <tableColumn id="664" xr3:uid="{0FCCF427-34CE-4F91-8C1A-1D30F24105EC}" name="4456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583" totalsRowShown="0" headerRowDxfId="4">
  <autoFilter ref="B1:E1358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55"/>
  <sheetViews>
    <sheetView tabSelected="1" workbookViewId="0">
      <pane xSplit="1" ySplit="1" topLeftCell="BS648" activePane="bottomRight" state="frozen"/>
      <selection pane="bottomRight" activeCell="CA655" sqref="CA65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3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35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>
        <f>+IFERROR(C628/3.974,"")</f>
        <v>119983.14041268243</v>
      </c>
      <c r="S628">
        <f>+IFERROR(E628/3.974,"")</f>
        <v>1852.038248616004</v>
      </c>
      <c r="T628">
        <f>+IFERROR(G628/3.974,"")</f>
        <v>117476.09461499748</v>
      </c>
      <c r="U628">
        <f>+IFERROR(I628/3.974,"")</f>
        <v>655.00754906894815</v>
      </c>
      <c r="V628" s="4">
        <v>4210454</v>
      </c>
      <c r="W628">
        <f>V628-V627</f>
        <v>7695</v>
      </c>
      <c r="X628">
        <f>IFERROR(W628-W627,0)</f>
        <v>-5</v>
      </c>
      <c r="Y628" s="20">
        <f>IFERROR(V628/3.974,0)</f>
        <v>1059500.2516356315</v>
      </c>
      <c r="Z628" s="4">
        <v>3730032</v>
      </c>
      <c r="AA628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>
        <f>AJ628-AJ627</f>
        <v>117</v>
      </c>
      <c r="AL628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>
        <f>AS628-AS627</f>
        <v>-2</v>
      </c>
      <c r="AU628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6">
        <v>88466</v>
      </c>
      <c r="BI628">
        <f>IFERROR((BH628-BH627), 0)</f>
        <v>59</v>
      </c>
      <c r="BJ628" s="4">
        <v>179890</v>
      </c>
      <c r="BK628">
        <f>IFERROR((BJ628-BJ627),0)</f>
        <v>106</v>
      </c>
      <c r="BL628" s="4">
        <v>134112</v>
      </c>
      <c r="BM628">
        <f>IFERROR((BL628-BL627),0)</f>
        <v>67</v>
      </c>
      <c r="BN628" s="4">
        <v>52353</v>
      </c>
      <c r="BO628">
        <f>IFERROR((BN628-BN627),0)</f>
        <v>29</v>
      </c>
      <c r="BP628" s="4">
        <v>22052</v>
      </c>
      <c r="BQ628">
        <f>IFERROR((BP628-BP627),0)</f>
        <v>1</v>
      </c>
      <c r="BR628" s="8">
        <v>35</v>
      </c>
      <c r="BS628" s="15">
        <f>IFERROR((BR628-BR627),0)</f>
        <v>0</v>
      </c>
      <c r="BT628" s="8">
        <v>335</v>
      </c>
      <c r="BU628" s="15">
        <f>IFERROR((BT628-BT627),0)</f>
        <v>0</v>
      </c>
      <c r="BV628" s="8">
        <v>1549</v>
      </c>
      <c r="BW628" s="15">
        <f>IFERROR((BV628-BV627),0)</f>
        <v>0</v>
      </c>
      <c r="BX628" s="8">
        <v>3467</v>
      </c>
      <c r="BY628" s="15">
        <f>IFERROR((BX628-BX627),0)</f>
        <v>1</v>
      </c>
      <c r="BZ628" s="13">
        <v>1974</v>
      </c>
      <c r="CA628" s="16">
        <f>IFERROR((BZ628-BZ627),0)</f>
        <v>1</v>
      </c>
    </row>
    <row r="629" spans="1:79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>+IFERROR(D629-F629-H629,"")</f>
        <v>61</v>
      </c>
      <c r="K629">
        <f>+IFERROR(E629/C629,"")</f>
        <v>1.5426664654493017E-2</v>
      </c>
      <c r="L629">
        <f>+IFERROR(G629/C629,"")</f>
        <v>0.97898955346513072</v>
      </c>
      <c r="M629">
        <f>+IFERROR(I629/C629,"")</f>
        <v>5.5837818803762766E-3</v>
      </c>
      <c r="N629">
        <f>+IFERROR(D629/C629,"")</f>
        <v>5.9317202407901135E-4</v>
      </c>
      <c r="O629">
        <f>+IFERROR(F629/E629,"")</f>
        <v>0</v>
      </c>
      <c r="P629">
        <f>+IFERROR(H629/G629,"")</f>
        <v>4.7530145245272678E-4</v>
      </c>
      <c r="Q629">
        <f>+IFERROR(J629/I629,"")</f>
        <v>2.2897897897897899E-2</v>
      </c>
      <c r="R629">
        <f>+IFERROR(C629/3.974,"")</f>
        <v>120054.35329642677</v>
      </c>
      <c r="S629">
        <f>+IFERROR(E629/3.974,"")</f>
        <v>1852.038248616004</v>
      </c>
      <c r="T629">
        <f>+IFERROR(G629/3.974,"")</f>
        <v>117531.95772521388</v>
      </c>
      <c r="U629">
        <f>+IFERROR(I629/3.974,"")</f>
        <v>670.35732259687973</v>
      </c>
      <c r="V629" s="4">
        <v>4217639</v>
      </c>
      <c r="W629">
        <f>V629-V628</f>
        <v>7185</v>
      </c>
      <c r="X629">
        <f>IFERROR(W629-W628,0)</f>
        <v>-510</v>
      </c>
      <c r="Y629" s="20">
        <f>IFERROR(V629/3.974,0)</f>
        <v>1061308.2536487165</v>
      </c>
      <c r="Z629" s="4">
        <v>3736994</v>
      </c>
      <c r="AA629">
        <f>Z629-Z628</f>
        <v>6962</v>
      </c>
      <c r="AB629" s="17">
        <f>IFERROR(Z629/V629,0)</f>
        <v>0.88603932199982027</v>
      </c>
      <c r="AC629" s="16">
        <f>IFERROR(AA629-AA628,0)</f>
        <v>-471</v>
      </c>
      <c r="AD629">
        <f>V629-Z629</f>
        <v>480645</v>
      </c>
      <c r="AE629">
        <f>AD629-AD628</f>
        <v>223</v>
      </c>
      <c r="AF629" s="17">
        <f>IFERROR(AD629/V629,0)</f>
        <v>0.11396067800017973</v>
      </c>
      <c r="AG629" s="16">
        <f>IFERROR(AE629-AE628,0)</f>
        <v>-39</v>
      </c>
      <c r="AH629" s="20">
        <f>IFERROR(AE629/W629,0)</f>
        <v>3.1036882393876131E-2</v>
      </c>
      <c r="AI629" s="20">
        <f>IFERROR(AD629/3.974,0)</f>
        <v>120947.40815299445</v>
      </c>
      <c r="AJ629" s="4">
        <v>2448</v>
      </c>
      <c r="AK629">
        <f>AJ629-AJ628</f>
        <v>-16</v>
      </c>
      <c r="AL629">
        <f>IFERROR(AJ629/AJ628,0)-1</f>
        <v>-6.4935064935064402E-3</v>
      </c>
      <c r="AM629" s="20">
        <f>IFERROR(AJ629/3.974,0)</f>
        <v>616.0040261701057</v>
      </c>
      <c r="AN629" s="20">
        <f>IFERROR(AJ629/C629," ")</f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>IFERROR(AO629/3.974,0)</f>
        <v>21.640664318067437</v>
      </c>
      <c r="AS629" s="4">
        <v>105</v>
      </c>
      <c r="AT629">
        <f>AS629-AS628</f>
        <v>11</v>
      </c>
      <c r="AU629">
        <f>IFERROR(AS629/AS628,0)-1</f>
        <v>0.11702127659574457</v>
      </c>
      <c r="AV629" s="20">
        <f>IFERROR(AS629/3.974,0)</f>
        <v>26.421741318570707</v>
      </c>
      <c r="AW629" s="30">
        <f>IFERROR(AS629/C629," ")</f>
        <v>2.2008149303284874E-4</v>
      </c>
      <c r="AX629" s="4">
        <v>25</v>
      </c>
      <c r="AY629">
        <f>AX629-AX628</f>
        <v>3</v>
      </c>
      <c r="AZ629">
        <f>IFERROR(AX629/AX628,0)-1</f>
        <v>0.13636363636363646</v>
      </c>
      <c r="BA629" s="20">
        <f>IFERROR(AX629/3.974,0)</f>
        <v>6.290890790135883</v>
      </c>
      <c r="BB629" s="30">
        <f>IFERROR(AX629/C629," ")</f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>IFERROR(BC629-BC628,0)</f>
        <v>1</v>
      </c>
      <c r="BE629" s="30">
        <f>IFERROR(BC629/BC628,0)-1</f>
        <v>3.7551633496057946E-4</v>
      </c>
      <c r="BF629" s="20">
        <f>IFERROR(BC629/3.974,0)</f>
        <v>670.35732259687973</v>
      </c>
      <c r="BG629" s="20">
        <f>IFERROR(BC629/C629," ")</f>
        <v>5.5837818803762766E-3</v>
      </c>
      <c r="BH629" s="26">
        <v>88503</v>
      </c>
      <c r="BI629">
        <f>IFERROR((BH629-BH628), 0)</f>
        <v>37</v>
      </c>
      <c r="BJ629" s="4">
        <v>179976</v>
      </c>
      <c r="BK629">
        <f>IFERROR((BJ629-BJ628),0)</f>
        <v>86</v>
      </c>
      <c r="BL629" s="4">
        <v>134193</v>
      </c>
      <c r="BM629">
        <f>IFERROR((BL629-BL628),0)</f>
        <v>81</v>
      </c>
      <c r="BN629" s="4">
        <v>52368</v>
      </c>
      <c r="BO629">
        <f>IFERROR((BN629-BN628),0)</f>
        <v>15</v>
      </c>
      <c r="BP629" s="4">
        <v>22056</v>
      </c>
      <c r="BQ629">
        <f>IFERROR((BP629-BP628),0)</f>
        <v>4</v>
      </c>
      <c r="BR629" s="8">
        <v>35</v>
      </c>
      <c r="BS629" s="15">
        <f>IFERROR((BR629-BR628),0)</f>
        <v>0</v>
      </c>
      <c r="BT629" s="8">
        <v>335</v>
      </c>
      <c r="BU629" s="15">
        <f>IFERROR((BT629-BT628),0)</f>
        <v>0</v>
      </c>
      <c r="BV629" s="8">
        <v>1549</v>
      </c>
      <c r="BW629" s="15">
        <f>IFERROR((BV629-BV628),0)</f>
        <v>0</v>
      </c>
      <c r="BX629" s="8">
        <v>3467</v>
      </c>
      <c r="BY629" s="15">
        <f>IFERROR((BX629-BX628),0)</f>
        <v>0</v>
      </c>
      <c r="BZ629" s="13">
        <v>1974</v>
      </c>
      <c r="CA629" s="16">
        <f>IFERROR((BZ629-BZ628),0)</f>
        <v>0</v>
      </c>
    </row>
    <row r="630" spans="1:79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>+IFERROR(D630-F630-H630,"")</f>
        <v>-4</v>
      </c>
      <c r="K630">
        <f>+IFERROR(E630/C630,"")</f>
        <v>1.5421972487251365E-2</v>
      </c>
      <c r="L630">
        <f>+IFERROR(G630/C630,"")</f>
        <v>0.97900508269328268</v>
      </c>
      <c r="M630">
        <f>+IFERROR(I630/C630,"")</f>
        <v>5.5729448194659194E-3</v>
      </c>
      <c r="N630">
        <f>+IFERROR(D630/C630,"")</f>
        <v>4.3996932785257258E-4</v>
      </c>
      <c r="O630">
        <f>+IFERROR(F630/E630,"")</f>
        <v>1.3585110718652356E-4</v>
      </c>
      <c r="P630">
        <f>+IFERROR(H630/G630,"")</f>
        <v>4.5582460382849867E-4</v>
      </c>
      <c r="Q630">
        <f>+IFERROR(J630/I630,"")</f>
        <v>-1.5037593984962407E-3</v>
      </c>
      <c r="R630">
        <f>+IFERROR(C630/3.974,"")</f>
        <v>120107.1967790639</v>
      </c>
      <c r="S630">
        <f>+IFERROR(E630/3.974,"")</f>
        <v>1852.2898842476093</v>
      </c>
      <c r="T630">
        <f>+IFERROR(G630/3.974,"")</f>
        <v>117585.55611474584</v>
      </c>
      <c r="U630">
        <f>+IFERROR(I630/3.974,"")</f>
        <v>669.35078007045797</v>
      </c>
      <c r="V630" s="4">
        <v>4224325</v>
      </c>
      <c r="W630">
        <f>V630-V629</f>
        <v>6686</v>
      </c>
      <c r="X630">
        <f>IFERROR(W630-W629,0)</f>
        <v>-499</v>
      </c>
      <c r="Y630" s="20">
        <f>IFERROR(V630/3.974,0)</f>
        <v>1062990.6894816305</v>
      </c>
      <c r="Z630" s="4">
        <v>3743470</v>
      </c>
      <c r="AA630">
        <f>Z630-Z629</f>
        <v>6476</v>
      </c>
      <c r="AB630" s="17">
        <f>IFERROR(Z630/V630,0)</f>
        <v>0.88616997981926104</v>
      </c>
      <c r="AC630" s="16">
        <f>IFERROR(AA630-AA629,0)</f>
        <v>-486</v>
      </c>
      <c r="AD630">
        <f>V630-Z630</f>
        <v>480855</v>
      </c>
      <c r="AE630">
        <f>AD630-AD629</f>
        <v>210</v>
      </c>
      <c r="AF630" s="17">
        <f>IFERROR(AD630/V630,0)</f>
        <v>0.11383002018073893</v>
      </c>
      <c r="AG630" s="16">
        <f>IFERROR(AE630-AE629,0)</f>
        <v>-13</v>
      </c>
      <c r="AH630" s="20">
        <f>IFERROR(AE630/W630,0)</f>
        <v>3.1408914148967994E-2</v>
      </c>
      <c r="AI630" s="20">
        <f>IFERROR(AD630/3.974,0)</f>
        <v>121000.2516356316</v>
      </c>
      <c r="AJ630" s="4">
        <v>2449</v>
      </c>
      <c r="AK630">
        <f>AJ630-AJ629</f>
        <v>1</v>
      </c>
      <c r="AL630">
        <f>IFERROR(AJ630/AJ629,0)-1</f>
        <v>4.0849673202614234E-4</v>
      </c>
      <c r="AM630" s="20">
        <f>IFERROR(AJ630/3.974,0)</f>
        <v>616.25566180171108</v>
      </c>
      <c r="AN630" s="20">
        <f>IFERROR(AJ630/C630," ")</f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>IFERROR(AO630/3.974,0)</f>
        <v>23.905385002516354</v>
      </c>
      <c r="AS630" s="4">
        <v>93</v>
      </c>
      <c r="AT630">
        <f>AS630-AS629</f>
        <v>-12</v>
      </c>
      <c r="AU630">
        <f>IFERROR(AS630/AS629,0)-1</f>
        <v>-0.11428571428571432</v>
      </c>
      <c r="AV630" s="20">
        <f>IFERROR(AS630/3.974,0)</f>
        <v>23.402113739305484</v>
      </c>
      <c r="AW630" s="30">
        <f>IFERROR(AS630/C630," ")</f>
        <v>1.9484355947756786E-4</v>
      </c>
      <c r="AX630" s="4">
        <v>23</v>
      </c>
      <c r="AY630">
        <f>AX630-AX629</f>
        <v>-2</v>
      </c>
      <c r="AZ630">
        <f>IFERROR(AX630/AX629,0)-1</f>
        <v>-7.999999999999996E-2</v>
      </c>
      <c r="BA630" s="20">
        <f>IFERROR(AX630/3.974,0)</f>
        <v>5.7876195269250124</v>
      </c>
      <c r="BB630" s="30">
        <f>IFERROR(AX630/C630," ")</f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>IFERROR(BC630-BC629,0)</f>
        <v>-4</v>
      </c>
      <c r="BE630" s="30">
        <f>IFERROR(BC630/BC629,0)-1</f>
        <v>-1.5015015015015232E-3</v>
      </c>
      <c r="BF630" s="20">
        <f>IFERROR(BC630/3.974,0)</f>
        <v>669.35078007045797</v>
      </c>
      <c r="BG630" s="20">
        <f>IFERROR(BC630/C630," ")</f>
        <v>5.5729448194659194E-3</v>
      </c>
      <c r="BH630" s="26">
        <v>88559</v>
      </c>
      <c r="BI630">
        <f>IFERROR((BH630-BH629), 0)</f>
        <v>56</v>
      </c>
      <c r="BJ630" s="4">
        <v>180040</v>
      </c>
      <c r="BK630">
        <f>IFERROR((BJ630-BJ629),0)</f>
        <v>64</v>
      </c>
      <c r="BL630" s="4">
        <v>134258</v>
      </c>
      <c r="BM630">
        <f>IFERROR((BL630-BL629),0)</f>
        <v>65</v>
      </c>
      <c r="BN630" s="4">
        <v>52388</v>
      </c>
      <c r="BO630">
        <f>IFERROR((BN630-BN629),0)</f>
        <v>20</v>
      </c>
      <c r="BP630" s="4">
        <v>22061</v>
      </c>
      <c r="BQ630">
        <f>IFERROR((BP630-BP629),0)</f>
        <v>5</v>
      </c>
      <c r="BR630" s="8">
        <v>35</v>
      </c>
      <c r="BS630" s="15">
        <f>IFERROR((BR630-BR629),0)</f>
        <v>0</v>
      </c>
      <c r="BT630" s="8">
        <v>335</v>
      </c>
      <c r="BU630" s="15">
        <f>IFERROR((BT630-BT629),0)</f>
        <v>0</v>
      </c>
      <c r="BV630" s="8">
        <v>1549</v>
      </c>
      <c r="BW630" s="15">
        <f>IFERROR((BV630-BV629),0)</f>
        <v>0</v>
      </c>
      <c r="BX630" s="8">
        <v>3468</v>
      </c>
      <c r="BY630" s="15">
        <f>IFERROR((BX630-BX629),0)</f>
        <v>1</v>
      </c>
      <c r="BZ630" s="13">
        <v>1974</v>
      </c>
      <c r="CA630" s="16">
        <f>IFERROR((BZ630-BZ629),0)</f>
        <v>0</v>
      </c>
    </row>
    <row r="631" spans="1:79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>+IFERROR(D631-F631-H631,"")</f>
        <v>33</v>
      </c>
      <c r="K631">
        <f>+IFERROR(E631/C631,"")</f>
        <v>1.541734902013344E-2</v>
      </c>
      <c r="L631">
        <f>+IFERROR(G631/C631,"")</f>
        <v>0.97894302575421877</v>
      </c>
      <c r="M631">
        <f>+IFERROR(I631/C631,"")</f>
        <v>5.6396252256478343E-3</v>
      </c>
      <c r="N631">
        <f>+IFERROR(D631/C631,"")</f>
        <v>4.3558932303555496E-4</v>
      </c>
      <c r="O631">
        <f>+IFERROR(F631/E631,"")</f>
        <v>1.3583265417006248E-4</v>
      </c>
      <c r="P631">
        <f>+IFERROR(H631/G631,"")</f>
        <v>3.7222515771436637E-4</v>
      </c>
      <c r="Q631">
        <f>+IFERROR(J631/I631,"")</f>
        <v>1.2253991830672113E-2</v>
      </c>
      <c r="R631">
        <f>+IFERROR(C631/3.974,"")</f>
        <v>120159.53699043785</v>
      </c>
      <c r="S631">
        <f>+IFERROR(E631/3.974,"")</f>
        <v>1852.5415198792148</v>
      </c>
      <c r="T631">
        <f>+IFERROR(G631/3.974,"")</f>
        <v>117629.34071464519</v>
      </c>
      <c r="U631">
        <f>+IFERROR(I631/3.974,"")</f>
        <v>677.65475591343727</v>
      </c>
      <c r="V631" s="4">
        <v>4229187</v>
      </c>
      <c r="W631">
        <f>V631-V630</f>
        <v>4862</v>
      </c>
      <c r="X631">
        <f>IFERROR(W631-W630,0)</f>
        <v>-1824</v>
      </c>
      <c r="Y631" s="20">
        <f>IFERROR(V631/3.974,0)</f>
        <v>1064214.1419224963</v>
      </c>
      <c r="Z631" s="4">
        <v>3748124</v>
      </c>
      <c r="AA631">
        <f>Z631-Z630</f>
        <v>4654</v>
      </c>
      <c r="AB631" s="17">
        <f>IFERROR(Z631/V631,0)</f>
        <v>0.88625166018906232</v>
      </c>
      <c r="AC631" s="16">
        <f>IFERROR(AA631-AA630,0)</f>
        <v>-1822</v>
      </c>
      <c r="AD631">
        <f>V631-Z631</f>
        <v>481063</v>
      </c>
      <c r="AE631">
        <f>AD631-AD630</f>
        <v>208</v>
      </c>
      <c r="AF631" s="17">
        <f>IFERROR(AD631/V631,0)</f>
        <v>0.11374833981093765</v>
      </c>
      <c r="AG631" s="16">
        <f>IFERROR(AE631-AE630,0)</f>
        <v>-2</v>
      </c>
      <c r="AH631" s="20">
        <f>IFERROR(AE631/W631,0)</f>
        <v>4.2780748663101602E-2</v>
      </c>
      <c r="AI631" s="20">
        <f>IFERROR(AD631/3.974,0)</f>
        <v>121052.59184700553</v>
      </c>
      <c r="AJ631" s="4">
        <v>2482</v>
      </c>
      <c r="AK631">
        <f>AJ631-AJ630</f>
        <v>33</v>
      </c>
      <c r="AL631">
        <f>IFERROR(AJ631/AJ630,0)-1</f>
        <v>1.347488770926919E-2</v>
      </c>
      <c r="AM631" s="20">
        <f>IFERROR(AJ631/3.974,0)</f>
        <v>624.5596376446905</v>
      </c>
      <c r="AN631" s="20">
        <f>IFERROR(AJ631/C631," ")</f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>IFERROR(AO631/3.974,0)</f>
        <v>23.402113739305484</v>
      </c>
      <c r="AS631" s="4">
        <v>97</v>
      </c>
      <c r="AT631">
        <f>AS631-AS630</f>
        <v>4</v>
      </c>
      <c r="AU631">
        <f>IFERROR(AS631/AS630,0)-1</f>
        <v>4.3010752688172005E-2</v>
      </c>
      <c r="AV631" s="20">
        <f>IFERROR(AS631/3.974,0)</f>
        <v>24.408656265727227</v>
      </c>
      <c r="AW631" s="30">
        <f>IFERROR(AS631/C631," ")</f>
        <v>2.0313540545408094E-4</v>
      </c>
      <c r="AX631" s="4">
        <v>23</v>
      </c>
      <c r="AY631">
        <f>AX631-AX630</f>
        <v>0</v>
      </c>
      <c r="AZ631">
        <f>IFERROR(AX631/AX630,0)-1</f>
        <v>0</v>
      </c>
      <c r="BA631" s="20">
        <f>IFERROR(AX631/3.974,0)</f>
        <v>5.7876195269250124</v>
      </c>
      <c r="BB631" s="30">
        <f>IFERROR(AX631/C631," ")</f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>IFERROR(BC631-BC630,0)</f>
        <v>35</v>
      </c>
      <c r="BE631" s="30">
        <f>IFERROR(BC631/BC630,0)-1</f>
        <v>1.3157894736842035E-2</v>
      </c>
      <c r="BF631" s="20">
        <f>IFERROR(BC631/3.974,0)</f>
        <v>678.15802717664815</v>
      </c>
      <c r="BG631" s="20">
        <f>IFERROR(BC631/C631," ")</f>
        <v>5.6438135845231765E-3</v>
      </c>
      <c r="BH631" s="26">
        <v>88609</v>
      </c>
      <c r="BI631">
        <f>IFERROR((BH631-BH630), 0)</f>
        <v>50</v>
      </c>
      <c r="BJ631" s="4">
        <v>180113</v>
      </c>
      <c r="BK631">
        <f>IFERROR((BJ631-BJ630),0)</f>
        <v>73</v>
      </c>
      <c r="BL631" s="4">
        <v>134311</v>
      </c>
      <c r="BM631">
        <f>IFERROR((BL631-BL630),0)</f>
        <v>53</v>
      </c>
      <c r="BN631" s="4">
        <v>52413</v>
      </c>
      <c r="BO631">
        <f>IFERROR((BN631-BN630),0)</f>
        <v>25</v>
      </c>
      <c r="BP631" s="4">
        <v>22068</v>
      </c>
      <c r="BQ631">
        <f>IFERROR((BP631-BP630),0)</f>
        <v>7</v>
      </c>
      <c r="BR631" s="8">
        <v>35</v>
      </c>
      <c r="BS631" s="15">
        <f>IFERROR((BR631-BR630),0)</f>
        <v>0</v>
      </c>
      <c r="BT631" s="8">
        <v>335</v>
      </c>
      <c r="BU631" s="15">
        <f>IFERROR((BT631-BT630),0)</f>
        <v>0</v>
      </c>
      <c r="BV631" s="8">
        <v>1549</v>
      </c>
      <c r="BW631" s="15">
        <f>IFERROR((BV631-BV630),0)</f>
        <v>0</v>
      </c>
      <c r="BX631" s="8">
        <v>3469</v>
      </c>
      <c r="BY631" s="15">
        <f>IFERROR((BX631-BX630),0)</f>
        <v>1</v>
      </c>
      <c r="BZ631" s="13">
        <v>1974</v>
      </c>
      <c r="CA631" s="16">
        <f>IFERROR((BZ631-BZ630),0)</f>
        <v>0</v>
      </c>
    </row>
    <row r="632" spans="1:79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>+IFERROR(D632-F632-H632,"")</f>
        <v>-45</v>
      </c>
      <c r="K632">
        <f>+IFERROR(E632/C632,"")</f>
        <v>1.5414314668096011E-2</v>
      </c>
      <c r="L632">
        <f>+IFERROR(G632/C632,"")</f>
        <v>0.97904138959146414</v>
      </c>
      <c r="M632">
        <f>+IFERROR(I632/C632,"")</f>
        <v>5.544295740439859E-3</v>
      </c>
      <c r="N632">
        <f>+IFERROR(D632/C632,"")</f>
        <v>1.9681412371652066E-4</v>
      </c>
      <c r="O632">
        <f>+IFERROR(F632/E632,"")</f>
        <v>0</v>
      </c>
      <c r="P632">
        <f>+IFERROR(H632/G632,"")</f>
        <v>2.9726388906710464E-4</v>
      </c>
      <c r="Q632">
        <f>+IFERROR(J632/I632,"")</f>
        <v>-1.6993957703927493E-2</v>
      </c>
      <c r="R632">
        <f>+IFERROR(C632/3.974,"")</f>
        <v>120183.19073980875</v>
      </c>
      <c r="S632">
        <f>+IFERROR(E632/3.974,"")</f>
        <v>1852.5415198792148</v>
      </c>
      <c r="T632">
        <f>+IFERROR(G632/3.974,"")</f>
        <v>117664.31806743835</v>
      </c>
      <c r="U632">
        <f>+IFERROR(I632/3.974,"")</f>
        <v>666.33115249119271</v>
      </c>
      <c r="V632" s="4">
        <v>4232560</v>
      </c>
      <c r="W632">
        <f>V632-V631</f>
        <v>3373</v>
      </c>
      <c r="X632">
        <f>IFERROR(W632-W631,0)</f>
        <v>-1489</v>
      </c>
      <c r="Y632" s="20">
        <f>IFERROR(V632/3.974,0)</f>
        <v>1065062.9089079013</v>
      </c>
      <c r="Z632" s="4">
        <v>3751403</v>
      </c>
      <c r="AA632">
        <f>Z632-Z631</f>
        <v>3279</v>
      </c>
      <c r="AB632" s="17">
        <f>IFERROR(Z632/V632,0)</f>
        <v>0.88632009941973655</v>
      </c>
      <c r="AC632" s="16">
        <f>IFERROR(AA632-AA631,0)</f>
        <v>-1375</v>
      </c>
      <c r="AD632">
        <f>V632-Z632</f>
        <v>481157</v>
      </c>
      <c r="AE632">
        <f>AD632-AD631</f>
        <v>94</v>
      </c>
      <c r="AF632" s="17">
        <f>IFERROR(AD632/V632,0)</f>
        <v>0.11367990058026348</v>
      </c>
      <c r="AG632" s="16">
        <f>IFERROR(AE632-AE631,0)</f>
        <v>-114</v>
      </c>
      <c r="AH632" s="20">
        <f>IFERROR(AE632/W632,0)</f>
        <v>2.7868366439371479E-2</v>
      </c>
      <c r="AI632" s="20">
        <f>IFERROR(AD632/3.974,0)</f>
        <v>121076.24559637644</v>
      </c>
      <c r="AJ632" s="4">
        <v>2450</v>
      </c>
      <c r="AK632">
        <f>AJ632-AJ631</f>
        <v>-32</v>
      </c>
      <c r="AL632">
        <f>IFERROR(AJ632/AJ631,0)-1</f>
        <v>-1.2892828364222453E-2</v>
      </c>
      <c r="AM632" s="20">
        <f>IFERROR(AJ632/3.974,0)</f>
        <v>616.50729743331658</v>
      </c>
      <c r="AN632" s="20">
        <f>IFERROR(AJ632/C632," ")</f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>IFERROR(AO632/3.974,0)</f>
        <v>21.640664318067437</v>
      </c>
      <c r="AS632" s="4">
        <v>90</v>
      </c>
      <c r="AT632">
        <f>AS632-AS631</f>
        <v>-7</v>
      </c>
      <c r="AU632">
        <f>IFERROR(AS632/AS631,0)-1</f>
        <v>-7.2164948453608213E-2</v>
      </c>
      <c r="AV632" s="20">
        <f>IFERROR(AS632/3.974,0)</f>
        <v>22.64720684448918</v>
      </c>
      <c r="AW632" s="30">
        <f>IFERROR(AS632/C632," ")</f>
        <v>1.8843905462220063E-4</v>
      </c>
      <c r="AX632" s="4">
        <v>22</v>
      </c>
      <c r="AY632">
        <f>AX632-AX631</f>
        <v>-1</v>
      </c>
      <c r="AZ632">
        <f>IFERROR(AX632/AX631,0)-1</f>
        <v>-4.3478260869565188E-2</v>
      </c>
      <c r="BA632" s="20">
        <f>IFERROR(AX632/3.974,0)</f>
        <v>5.5359838953195766</v>
      </c>
      <c r="BB632" s="30">
        <f>IFERROR(AX632/C632," ")</f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>IFERROR(BC632-BC631,0)</f>
        <v>-47</v>
      </c>
      <c r="BE632" s="30">
        <f>IFERROR(BC632/BC631,0)-1</f>
        <v>-1.7439703153988906E-2</v>
      </c>
      <c r="BF632" s="20">
        <f>IFERROR(BC632/3.974,0)</f>
        <v>666.33115249119271</v>
      </c>
      <c r="BG632" s="20">
        <f>IFERROR(BC632/C632," ")</f>
        <v>5.544295740439859E-3</v>
      </c>
      <c r="BH632" s="26">
        <v>88627</v>
      </c>
      <c r="BI632">
        <f>IFERROR((BH632-BH631), 0)</f>
        <v>18</v>
      </c>
      <c r="BJ632" s="4">
        <v>180146</v>
      </c>
      <c r="BK632">
        <f>IFERROR((BJ632-BJ631),0)</f>
        <v>33</v>
      </c>
      <c r="BL632" s="4">
        <v>134331</v>
      </c>
      <c r="BM632">
        <f>IFERROR((BL632-BL631),0)</f>
        <v>20</v>
      </c>
      <c r="BN632" s="4">
        <v>52431</v>
      </c>
      <c r="BO632">
        <f>IFERROR((BN632-BN631),0)</f>
        <v>18</v>
      </c>
      <c r="BP632" s="4">
        <v>22073</v>
      </c>
      <c r="BQ632">
        <f>IFERROR((BP632-BP631),0)</f>
        <v>5</v>
      </c>
      <c r="BR632" s="8">
        <v>35</v>
      </c>
      <c r="BS632" s="15">
        <f>IFERROR((BR632-BR631),0)</f>
        <v>0</v>
      </c>
      <c r="BT632" s="8">
        <v>335</v>
      </c>
      <c r="BU632" s="15">
        <f>IFERROR((BT632-BT631),0)</f>
        <v>0</v>
      </c>
      <c r="BV632" s="8">
        <v>1549</v>
      </c>
      <c r="BW632" s="15">
        <f>IFERROR((BV632-BV631),0)</f>
        <v>0</v>
      </c>
      <c r="BX632" s="8">
        <v>3469</v>
      </c>
      <c r="BY632" s="15">
        <f>IFERROR((BX632-BX631),0)</f>
        <v>0</v>
      </c>
      <c r="BZ632" s="13">
        <v>1974</v>
      </c>
      <c r="CA632" s="16">
        <f>IFERROR((BZ632-BZ631),0)</f>
        <v>0</v>
      </c>
    </row>
    <row r="633" spans="1:79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>+IFERROR(D633-F633-H633,"")</f>
        <v>-97</v>
      </c>
      <c r="K633">
        <f>+IFERROR(E633/C633,"")</f>
        <v>1.5416270706783159E-2</v>
      </c>
      <c r="L633">
        <f>+IFERROR(G633/C633,"")</f>
        <v>0.97924402711086733</v>
      </c>
      <c r="M633">
        <f>+IFERROR(I633/C633,"")</f>
        <v>5.3397021823494688E-3</v>
      </c>
      <c r="N633">
        <f>+IFERROR(D633/C633,"")</f>
        <v>2.8048612012341391E-4</v>
      </c>
      <c r="O633">
        <f>+IFERROR(F633/E633,"")</f>
        <v>4.0733197556008148E-4</v>
      </c>
      <c r="P633">
        <f>+IFERROR(H633/G633,"")</f>
        <v>4.8736068538302702E-4</v>
      </c>
      <c r="Q633">
        <f>+IFERROR(J633/I633,"")</f>
        <v>-3.8024304194433554E-2</v>
      </c>
      <c r="R633">
        <f>+IFERROR(C633/3.974,"")</f>
        <v>120216.90991444388</v>
      </c>
      <c r="S633">
        <f>+IFERROR(E633/3.974,"")</f>
        <v>1853.296426774031</v>
      </c>
      <c r="T633">
        <f>+IFERROR(G633/3.974,"")</f>
        <v>117721.69099144438</v>
      </c>
      <c r="U633">
        <f>+IFERROR(I633/3.974,"")</f>
        <v>641.92249622546547</v>
      </c>
      <c r="V633" s="4">
        <v>4236620</v>
      </c>
      <c r="W633">
        <f>V633-V632</f>
        <v>4060</v>
      </c>
      <c r="X633">
        <f>IFERROR(W633-W632,0)</f>
        <v>687</v>
      </c>
      <c r="Y633" s="20">
        <f>IFERROR(V633/3.974,0)</f>
        <v>1066084.5495722194</v>
      </c>
      <c r="Z633" s="4">
        <v>3755329</v>
      </c>
      <c r="AA633">
        <f>Z633-Z632</f>
        <v>3926</v>
      </c>
      <c r="AB633" s="17">
        <f>IFERROR(Z633/V633,0)</f>
        <v>0.88639741114378912</v>
      </c>
      <c r="AC633" s="16">
        <f>IFERROR(AA633-AA632,0)</f>
        <v>647</v>
      </c>
      <c r="AD633">
        <f>V633-Z633</f>
        <v>481291</v>
      </c>
      <c r="AE633">
        <f>AD633-AD632</f>
        <v>134</v>
      </c>
      <c r="AF633" s="17">
        <f>IFERROR(AD633/V633,0)</f>
        <v>0.11360258885621084</v>
      </c>
      <c r="AG633" s="16">
        <f>IFERROR(AE633-AE632,0)</f>
        <v>40</v>
      </c>
      <c r="AH633" s="20">
        <f>IFERROR(AE633/W633,0)</f>
        <v>3.3004926108374383E-2</v>
      </c>
      <c r="AI633" s="20">
        <f>IFERROR(AD633/3.974,0)</f>
        <v>121109.96477101157</v>
      </c>
      <c r="AJ633" s="4">
        <v>2354</v>
      </c>
      <c r="AK633">
        <f>AJ633-AJ632</f>
        <v>-96</v>
      </c>
      <c r="AL633">
        <f>IFERROR(AJ633/AJ632,0)-1</f>
        <v>-3.9183673469387781E-2</v>
      </c>
      <c r="AM633" s="20">
        <f>IFERROR(AJ633/3.974,0)</f>
        <v>592.35027679919472</v>
      </c>
      <c r="AN633" s="20">
        <f>IFERROR(AJ633/C633," ")</f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>IFERROR(AO633/3.974,0)</f>
        <v>20.382486160040262</v>
      </c>
      <c r="AS633" s="4">
        <v>93</v>
      </c>
      <c r="AT633">
        <f>AS633-AS632</f>
        <v>3</v>
      </c>
      <c r="AU633">
        <f>IFERROR(AS633/AS632,0)-1</f>
        <v>3.3333333333333437E-2</v>
      </c>
      <c r="AV633" s="20">
        <f>IFERROR(AS633/3.974,0)</f>
        <v>23.402113739305484</v>
      </c>
      <c r="AW633" s="30">
        <f>IFERROR(AS633/C633," ")</f>
        <v>1.9466574008565293E-4</v>
      </c>
      <c r="AX633" s="4">
        <v>23</v>
      </c>
      <c r="AY633">
        <f>AX633-AX632</f>
        <v>1</v>
      </c>
      <c r="AZ633">
        <f>IFERROR(AX633/AX632,0)-1</f>
        <v>4.5454545454545414E-2</v>
      </c>
      <c r="BA633" s="20">
        <f>IFERROR(AX633/3.974,0)</f>
        <v>5.7876195269250124</v>
      </c>
      <c r="BB633" s="30">
        <f>IFERROR(AX633/C633," ")</f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>IFERROR(BC633-BC632,0)</f>
        <v>-97</v>
      </c>
      <c r="BE633" s="30">
        <f>IFERROR(BC633/BC632,0)-1</f>
        <v>-3.6631419939577081E-2</v>
      </c>
      <c r="BF633" s="20">
        <f>IFERROR(BC633/3.974,0)</f>
        <v>641.92249622546547</v>
      </c>
      <c r="BG633" s="20">
        <f>IFERROR(BC633/C633," ")</f>
        <v>5.3397021823494688E-3</v>
      </c>
      <c r="BH633" s="26">
        <v>88660</v>
      </c>
      <c r="BI633">
        <f>IFERROR((BH633-BH632), 0)</f>
        <v>33</v>
      </c>
      <c r="BJ633" s="4">
        <v>180179</v>
      </c>
      <c r="BK633">
        <f>IFERROR((BJ633-BJ632),0)</f>
        <v>33</v>
      </c>
      <c r="BL633" s="4">
        <v>134375</v>
      </c>
      <c r="BM633">
        <f>IFERROR((BL633-BL632),0)</f>
        <v>44</v>
      </c>
      <c r="BN633" s="4">
        <v>52448</v>
      </c>
      <c r="BO633">
        <f>IFERROR((BN633-BN632),0)</f>
        <v>17</v>
      </c>
      <c r="BP633" s="4">
        <v>22080</v>
      </c>
      <c r="BQ633">
        <f>IFERROR((BP633-BP632),0)</f>
        <v>7</v>
      </c>
      <c r="BR633" s="8">
        <v>35</v>
      </c>
      <c r="BS633" s="15">
        <f>IFERROR((BR633-BR632),0)</f>
        <v>0</v>
      </c>
      <c r="BT633" s="8">
        <v>335</v>
      </c>
      <c r="BU633" s="15">
        <f>IFERROR((BT633-BT632),0)</f>
        <v>0</v>
      </c>
      <c r="BV633" s="8">
        <v>1549</v>
      </c>
      <c r="BW633" s="15">
        <f>IFERROR((BV633-BV632),0)</f>
        <v>0</v>
      </c>
      <c r="BX633" s="8">
        <v>3470</v>
      </c>
      <c r="BY633" s="15">
        <f>IFERROR((BX633-BX632),0)</f>
        <v>1</v>
      </c>
      <c r="BZ633" s="13">
        <v>1976</v>
      </c>
      <c r="CA633" s="16">
        <f>IFERROR((BZ633-BZ632),0)</f>
        <v>2</v>
      </c>
    </row>
    <row r="634" spans="1:79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>+IFERROR(D634-F634-H634,"")</f>
        <v>72</v>
      </c>
      <c r="K634">
        <f>+IFERROR(E634/C634,"")</f>
        <v>1.5412456327538232E-2</v>
      </c>
      <c r="L634">
        <f>+IFERROR(G634/C634,"")</f>
        <v>0.97909998117115415</v>
      </c>
      <c r="M634">
        <f>+IFERROR(I634/C634,"")</f>
        <v>5.4875625013075585E-3</v>
      </c>
      <c r="N634">
        <f>+IFERROR(D634/C634,"")</f>
        <v>5.1883930626163725E-4</v>
      </c>
      <c r="O634">
        <f>+IFERROR(F634/E634,"")</f>
        <v>2.7148092846477533E-4</v>
      </c>
      <c r="P634">
        <f>+IFERROR(H634/G634,"")</f>
        <v>3.7179487179487181E-4</v>
      </c>
      <c r="Q634">
        <f>+IFERROR(J634/I634,"")</f>
        <v>2.7449485322150208E-2</v>
      </c>
      <c r="R634">
        <f>+IFERROR(C634/3.974,"")</f>
        <v>120279.31555108202</v>
      </c>
      <c r="S634">
        <f>+IFERROR(E634/3.974,"")</f>
        <v>1853.799698037242</v>
      </c>
      <c r="T634">
        <f>+IFERROR(G634/3.974,"")</f>
        <v>117765.47559134373</v>
      </c>
      <c r="U634">
        <f>+IFERROR(I634/3.974,"")</f>
        <v>660.04026170105681</v>
      </c>
      <c r="V634" s="4">
        <v>4244336</v>
      </c>
      <c r="W634">
        <f>V634-V633</f>
        <v>7716</v>
      </c>
      <c r="X634">
        <f>IFERROR(W634-W633,0)</f>
        <v>3656</v>
      </c>
      <c r="Y634" s="20">
        <f>IFERROR(V634/3.974,0)</f>
        <v>1068026.1701056869</v>
      </c>
      <c r="Z634" s="4">
        <v>3762797</v>
      </c>
      <c r="AA634">
        <f>Z634-Z633</f>
        <v>7468</v>
      </c>
      <c r="AB634" s="17">
        <f>IFERROR(Z634/V634,0)</f>
        <v>0.88654550440869906</v>
      </c>
      <c r="AC634" s="16">
        <f>IFERROR(AA634-AA633,0)</f>
        <v>3542</v>
      </c>
      <c r="AD634">
        <f>V634-Z634</f>
        <v>481539</v>
      </c>
      <c r="AE634">
        <f>AD634-AD633</f>
        <v>248</v>
      </c>
      <c r="AF634" s="17">
        <f>IFERROR(AD634/V634,0)</f>
        <v>0.11345449559130097</v>
      </c>
      <c r="AG634" s="16">
        <f>IFERROR(AE634-AE633,0)</f>
        <v>114</v>
      </c>
      <c r="AH634" s="20">
        <f>IFERROR(AE634/W634,0)</f>
        <v>3.2141005702436498E-2</v>
      </c>
      <c r="AI634" s="20">
        <f>IFERROR(AD634/3.974,0)</f>
        <v>121172.37040764972</v>
      </c>
      <c r="AJ634" s="4">
        <v>2425</v>
      </c>
      <c r="AK634">
        <f>AJ634-AJ633</f>
        <v>71</v>
      </c>
      <c r="AL634">
        <f>IFERROR(AJ634/AJ633,0)-1</f>
        <v>3.0161427357689119E-2</v>
      </c>
      <c r="AM634" s="20">
        <f>IFERROR(AJ634/3.974,0)</f>
        <v>610.21640664318068</v>
      </c>
      <c r="AN634" s="20">
        <f>IFERROR(AJ634/C634," ")</f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>IFERROR(AO634/3.974,0)</f>
        <v>20.382486160040262</v>
      </c>
      <c r="AS634" s="4">
        <v>94</v>
      </c>
      <c r="AT634">
        <f>AS634-AS633</f>
        <v>1</v>
      </c>
      <c r="AU634">
        <f>IFERROR(AS634/AS633,0)-1</f>
        <v>1.0752688172043001E-2</v>
      </c>
      <c r="AV634" s="20">
        <f>IFERROR(AS634/3.974,0)</f>
        <v>23.653749370910919</v>
      </c>
      <c r="AW634" s="30">
        <f>IFERROR(AS634/C634," ")</f>
        <v>1.9665683382497542E-4</v>
      </c>
      <c r="AX634" s="4">
        <v>23</v>
      </c>
      <c r="AY634">
        <f>AX634-AX633</f>
        <v>0</v>
      </c>
      <c r="AZ634">
        <f>IFERROR(AX634/AX633,0)-1</f>
        <v>0</v>
      </c>
      <c r="BA634" s="20">
        <f>IFERROR(AX634/3.974,0)</f>
        <v>5.7876195269250124</v>
      </c>
      <c r="BB634" s="30">
        <f>IFERROR(AX634/C634," ")</f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>IFERROR(BC634-BC633,0)</f>
        <v>72</v>
      </c>
      <c r="BE634" s="30">
        <f>IFERROR(BC634/BC633,0)-1</f>
        <v>2.8224225793806346E-2</v>
      </c>
      <c r="BF634" s="20">
        <f>IFERROR(BC634/3.974,0)</f>
        <v>660.04026170105681</v>
      </c>
      <c r="BG634" s="20">
        <f>IFERROR(BC634/C634," ")</f>
        <v>5.4875625013075585E-3</v>
      </c>
      <c r="BH634" s="26">
        <v>88697</v>
      </c>
      <c r="BI634">
        <f>IFERROR((BH634-BH633), 0)</f>
        <v>37</v>
      </c>
      <c r="BJ634" s="4">
        <v>180273</v>
      </c>
      <c r="BK634">
        <f>IFERROR((BJ634-BJ633),0)</f>
        <v>94</v>
      </c>
      <c r="BL634" s="4">
        <v>134455</v>
      </c>
      <c r="BM634">
        <f>IFERROR((BL634-BL633),0)</f>
        <v>80</v>
      </c>
      <c r="BN634" s="4">
        <v>52479</v>
      </c>
      <c r="BO634">
        <f>IFERROR((BN634-BN633),0)</f>
        <v>31</v>
      </c>
      <c r="BP634" s="4">
        <v>22086</v>
      </c>
      <c r="BQ634">
        <f>IFERROR((BP634-BP633),0)</f>
        <v>6</v>
      </c>
      <c r="BR634" s="8">
        <v>35</v>
      </c>
      <c r="BS634" s="15">
        <f>IFERROR((BR634-BR633),0)</f>
        <v>0</v>
      </c>
      <c r="BT634" s="8">
        <v>335</v>
      </c>
      <c r="BU634" s="15">
        <f>IFERROR((BT634-BT633),0)</f>
        <v>0</v>
      </c>
      <c r="BV634" s="8">
        <v>1550</v>
      </c>
      <c r="BW634" s="15">
        <f>IFERROR((BV634-BV633),0)</f>
        <v>1</v>
      </c>
      <c r="BX634" s="8">
        <v>3470</v>
      </c>
      <c r="BY634" s="15">
        <f>IFERROR((BX634-BX633),0)</f>
        <v>0</v>
      </c>
      <c r="BZ634" s="13">
        <v>1977</v>
      </c>
      <c r="CA634" s="16">
        <f>IFERROR((BZ634-BZ633),0)</f>
        <v>1</v>
      </c>
    </row>
    <row r="635" spans="1:79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>+IFERROR(D635-F635-H635,"")</f>
        <v>81</v>
      </c>
      <c r="K635">
        <f>+IFERROR(E635/C635,"")</f>
        <v>1.5409544717996968E-2</v>
      </c>
      <c r="L635">
        <f>+IFERROR(G635/C635,"")</f>
        <v>0.97893680413987771</v>
      </c>
      <c r="M635">
        <f>+IFERROR(I635/C635,"")</f>
        <v>5.6536511421253462E-3</v>
      </c>
      <c r="N635">
        <f>+IFERROR(D635/C635,"")</f>
        <v>5.9589148502430607E-4</v>
      </c>
      <c r="O635">
        <f>+IFERROR(F635/E635,"")</f>
        <v>4.0705563093622793E-4</v>
      </c>
      <c r="P635">
        <f>+IFERROR(H635/G635,"")</f>
        <v>4.2930279943870263E-4</v>
      </c>
      <c r="Q635">
        <f>+IFERROR(J635/I635,"")</f>
        <v>2.9955621301775148E-2</v>
      </c>
      <c r="R635">
        <f>+IFERROR(C635/3.974,"")</f>
        <v>120351.03170608958</v>
      </c>
      <c r="S635">
        <f>+IFERROR(E635/3.974,"")</f>
        <v>1854.5546049320583</v>
      </c>
      <c r="T635">
        <f>+IFERROR(G635/3.974,"")</f>
        <v>117816.05435329642</v>
      </c>
      <c r="U635">
        <f>+IFERROR(I635/3.974,"")</f>
        <v>680.42274786109715</v>
      </c>
      <c r="V635" s="4">
        <v>4251681</v>
      </c>
      <c r="W635">
        <f>V635-V634</f>
        <v>7345</v>
      </c>
      <c r="X635">
        <f>IFERROR(W635-W634,0)</f>
        <v>-371</v>
      </c>
      <c r="Y635" s="20">
        <f>IFERROR(V635/3.974,0)</f>
        <v>1069874.4338198288</v>
      </c>
      <c r="Z635" s="4">
        <v>3769857</v>
      </c>
      <c r="AA635">
        <f>Z635-Z634</f>
        <v>7060</v>
      </c>
      <c r="AB635" s="17">
        <f>IFERROR(Z635/V635,0)</f>
        <v>0.88667447063878968</v>
      </c>
      <c r="AC635" s="16">
        <f>IFERROR(AA635-AA634,0)</f>
        <v>-408</v>
      </c>
      <c r="AD635">
        <f>V635-Z635</f>
        <v>481824</v>
      </c>
      <c r="AE635">
        <f>AD635-AD634</f>
        <v>285</v>
      </c>
      <c r="AF635" s="17">
        <f>IFERROR(AD635/V635,0)</f>
        <v>0.11332552936121031</v>
      </c>
      <c r="AG635" s="16">
        <f>IFERROR(AE635-AE634,0)</f>
        <v>37</v>
      </c>
      <c r="AH635" s="20">
        <f>IFERROR(AE635/W635,0)</f>
        <v>3.880190605854323E-2</v>
      </c>
      <c r="AI635" s="20">
        <f>IFERROR(AD635/3.974,0)</f>
        <v>121244.08656265726</v>
      </c>
      <c r="AJ635" s="4">
        <v>2524</v>
      </c>
      <c r="AK635">
        <f>AJ635-AJ634</f>
        <v>99</v>
      </c>
      <c r="AL635">
        <f>IFERROR(AJ635/AJ634,0)-1</f>
        <v>4.0824742268041225E-2</v>
      </c>
      <c r="AM635" s="20">
        <f>IFERROR(AJ635/3.974,0)</f>
        <v>635.12833417211868</v>
      </c>
      <c r="AN635" s="20">
        <f>IFERROR(AJ635/C635," ")</f>
        <v>5.2772986252678901E-3</v>
      </c>
      <c r="AO635" s="4">
        <v>74</v>
      </c>
      <c r="AP635">
        <f t="shared" si="891"/>
        <v>-7</v>
      </c>
      <c r="AQ635">
        <f>IFERROR(AO635/AO634,0)-1</f>
        <v>-8.6419753086419804E-2</v>
      </c>
      <c r="AR635" s="20">
        <f>IFERROR(AO635/3.974,0)</f>
        <v>18.621036738802214</v>
      </c>
      <c r="AS635" s="4">
        <v>86</v>
      </c>
      <c r="AT635">
        <f>AS635-AS634</f>
        <v>-8</v>
      </c>
      <c r="AU635">
        <f>IFERROR(AS635/AS634,0)-1</f>
        <v>-8.5106382978723416E-2</v>
      </c>
      <c r="AV635" s="20">
        <f>IFERROR(AS635/3.974,0)</f>
        <v>21.640664318067437</v>
      </c>
      <c r="AW635" s="30">
        <f>IFERROR(AS635/C635," ")</f>
        <v>1.7981286916522922E-4</v>
      </c>
      <c r="AX635" s="4">
        <v>20</v>
      </c>
      <c r="AY635">
        <f>AX635-AX634</f>
        <v>-3</v>
      </c>
      <c r="AZ635">
        <f>IFERROR(AX635/AX634,0)-1</f>
        <v>-0.13043478260869568</v>
      </c>
      <c r="BA635" s="20">
        <f>IFERROR(AX635/3.974,0)</f>
        <v>5.0327126321087068</v>
      </c>
      <c r="BB635" s="30">
        <f>IFERROR(AX635/C635," ")</f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>IFERROR(BC635-BC634,0)</f>
        <v>81</v>
      </c>
      <c r="BE635" s="30">
        <f>IFERROR(BC635/BC634,0)-1</f>
        <v>3.0880670987418979E-2</v>
      </c>
      <c r="BF635" s="20">
        <f>IFERROR(BC635/3.974,0)</f>
        <v>680.42274786109715</v>
      </c>
      <c r="BG635" s="20">
        <f>IFERROR(BC635/C635," ")</f>
        <v>5.6536511421253462E-3</v>
      </c>
      <c r="BH635" s="26">
        <v>88747</v>
      </c>
      <c r="BI635">
        <f>IFERROR((BH635-BH634), 0)</f>
        <v>50</v>
      </c>
      <c r="BJ635" s="4">
        <v>180379</v>
      </c>
      <c r="BK635">
        <f>IFERROR((BJ635-BJ634),0)</f>
        <v>106</v>
      </c>
      <c r="BL635" s="4">
        <v>134549</v>
      </c>
      <c r="BM635">
        <f>IFERROR((BL635-BL634),0)</f>
        <v>94</v>
      </c>
      <c r="BN635" s="4">
        <v>52507</v>
      </c>
      <c r="BO635">
        <f>IFERROR((BN635-BN634),0)</f>
        <v>28</v>
      </c>
      <c r="BP635" s="4">
        <v>22093</v>
      </c>
      <c r="BQ635">
        <f>IFERROR((BP635-BP634),0)</f>
        <v>7</v>
      </c>
      <c r="BR635" s="8">
        <v>35</v>
      </c>
      <c r="BS635" s="15">
        <f>IFERROR((BR635-BR634),0)</f>
        <v>0</v>
      </c>
      <c r="BT635" s="8">
        <v>335</v>
      </c>
      <c r="BU635" s="15">
        <f>IFERROR((BT635-BT634),0)</f>
        <v>0</v>
      </c>
      <c r="BV635" s="8">
        <v>1551</v>
      </c>
      <c r="BW635" s="15">
        <f>IFERROR((BV635-BV634),0)</f>
        <v>1</v>
      </c>
      <c r="BX635" s="8">
        <v>3471</v>
      </c>
      <c r="BY635" s="15">
        <f>IFERROR((BX635-BX634),0)</f>
        <v>1</v>
      </c>
      <c r="BZ635" s="13">
        <v>1978</v>
      </c>
      <c r="CA635" s="16">
        <f>IFERROR((BZ635-BZ634),0)</f>
        <v>1</v>
      </c>
    </row>
    <row r="636" spans="1:79">
      <c r="A636" s="1">
        <v>44533</v>
      </c>
      <c r="B636">
        <v>44534</v>
      </c>
      <c r="C636" s="4">
        <v>478543</v>
      </c>
      <c r="D636">
        <f t="shared" si="890"/>
        <v>268</v>
      </c>
      <c r="E636" s="4">
        <v>7371</v>
      </c>
      <c r="F636">
        <f t="shared" si="893"/>
        <v>1</v>
      </c>
      <c r="G636" s="4">
        <v>468416</v>
      </c>
      <c r="H636">
        <f t="shared" si="894"/>
        <v>215</v>
      </c>
      <c r="I636">
        <f t="shared" si="887"/>
        <v>2756</v>
      </c>
      <c r="J636">
        <f>+IFERROR(D636-F636-H636,"")</f>
        <v>52</v>
      </c>
      <c r="K636">
        <f>+IFERROR(E636/C636,"")</f>
        <v>1.5403004536687403E-2</v>
      </c>
      <c r="L636">
        <f>+IFERROR(G636/C636,"")</f>
        <v>0.97883784738257584</v>
      </c>
      <c r="M636">
        <f>+IFERROR(I636/C636,"")</f>
        <v>5.7591480807367363E-3</v>
      </c>
      <c r="N636">
        <f>+IFERROR(D636/C636,"")</f>
        <v>5.6003326764783937E-4</v>
      </c>
      <c r="O636">
        <f>+IFERROR(F636/E636,"")</f>
        <v>1.35666802333469E-4</v>
      </c>
      <c r="P636">
        <f>+IFERROR(H636/G636,"")</f>
        <v>4.5899371498838641E-4</v>
      </c>
      <c r="Q636">
        <f>+IFERROR(J636/I636,"")</f>
        <v>1.8867924528301886E-2</v>
      </c>
      <c r="R636">
        <f>+IFERROR(C636/3.974,"")</f>
        <v>120418.47005535984</v>
      </c>
      <c r="S636">
        <f>+IFERROR(E636/3.974,"")</f>
        <v>1854.8062405636638</v>
      </c>
      <c r="T636">
        <f>+IFERROR(G636/3.974,"")</f>
        <v>117870.15601409158</v>
      </c>
      <c r="U636">
        <f>+IFERROR(I636/3.974,"")</f>
        <v>693.50780070457972</v>
      </c>
      <c r="V636" s="4">
        <v>4258361</v>
      </c>
      <c r="W636">
        <f>V636-V635</f>
        <v>6680</v>
      </c>
      <c r="X636">
        <f>IFERROR(W636-W635,0)</f>
        <v>-665</v>
      </c>
      <c r="Y636" s="20">
        <f>IFERROR(V636/3.974,0)</f>
        <v>1071555.3598389532</v>
      </c>
      <c r="Z636" s="4">
        <v>3776269</v>
      </c>
      <c r="AA636">
        <f>Z636-Z635</f>
        <v>6412</v>
      </c>
      <c r="AB636" s="17">
        <f>IFERROR(Z636/V636,0)</f>
        <v>0.88678930696575509</v>
      </c>
      <c r="AC636" s="16">
        <f>IFERROR(AA636-AA635,0)</f>
        <v>-648</v>
      </c>
      <c r="AD636">
        <f>V636-Z636</f>
        <v>482092</v>
      </c>
      <c r="AE636">
        <f>AD636-AD635</f>
        <v>268</v>
      </c>
      <c r="AF636" s="17">
        <f>IFERROR(AD636/V636,0)</f>
        <v>0.11321069303424487</v>
      </c>
      <c r="AG636" s="16">
        <f>IFERROR(AE636-AE635,0)</f>
        <v>-17</v>
      </c>
      <c r="AH636" s="20">
        <f>IFERROR(AE636/W636,0)</f>
        <v>4.0119760479041915E-2</v>
      </c>
      <c r="AI636" s="20">
        <f>IFERROR(AD636/3.974,0)</f>
        <v>121311.52491192752</v>
      </c>
      <c r="AJ636" s="4">
        <v>2565</v>
      </c>
      <c r="AK636">
        <f>AJ636-AJ635</f>
        <v>41</v>
      </c>
      <c r="AL636">
        <f>IFERROR(AJ636/AJ635,0)-1</f>
        <v>1.6244057052297922E-2</v>
      </c>
      <c r="AM636" s="20">
        <f>IFERROR(AJ636/3.974,0)</f>
        <v>645.4453950679416</v>
      </c>
      <c r="AN636" s="20">
        <f>IFERROR(AJ636/C636," ")</f>
        <v>5.3600198937190594E-3</v>
      </c>
      <c r="AO636" s="4">
        <v>80</v>
      </c>
      <c r="AP636">
        <f t="shared" si="891"/>
        <v>6</v>
      </c>
      <c r="AQ636">
        <f>IFERROR(AO636/AO635,0)-1</f>
        <v>8.1081081081081141E-2</v>
      </c>
      <c r="AR636" s="20">
        <f>IFERROR(AO636/3.974,0)</f>
        <v>20.130850528434824</v>
      </c>
      <c r="AS636" s="4">
        <v>91</v>
      </c>
      <c r="AT636">
        <f>AS636-AS635</f>
        <v>5</v>
      </c>
      <c r="AU636">
        <f>IFERROR(AS636/AS635,0)-1</f>
        <v>5.8139534883721034E-2</v>
      </c>
      <c r="AV636" s="20">
        <f>IFERROR(AS636/3.974,0)</f>
        <v>22.898842476094615</v>
      </c>
      <c r="AW636" s="30">
        <f>IFERROR(AS636/C636," ")</f>
        <v>1.9016054983564696E-4</v>
      </c>
      <c r="AX636" s="4">
        <v>20</v>
      </c>
      <c r="AY636">
        <f>AX636-AX635</f>
        <v>0</v>
      </c>
      <c r="AZ636">
        <f>IFERROR(AX636/AX635,0)-1</f>
        <v>0</v>
      </c>
      <c r="BA636" s="20">
        <f>IFERROR(AX636/3.974,0)</f>
        <v>5.0327126321087059</v>
      </c>
      <c r="BB636" s="30">
        <f>IFERROR(AX636/C636," ")</f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>IFERROR(BC636-BC635,0)</f>
        <v>52</v>
      </c>
      <c r="BE636" s="30">
        <f>IFERROR(BC636/BC635,0)-1</f>
        <v>1.9230769230769162E-2</v>
      </c>
      <c r="BF636" s="20">
        <f>IFERROR(BC636/3.974,0)</f>
        <v>693.50780070457972</v>
      </c>
      <c r="BG636" s="20">
        <f>IFERROR(BC636/C636," ")</f>
        <v>5.7591480807367363E-3</v>
      </c>
      <c r="BH636" s="26">
        <v>88808</v>
      </c>
      <c r="BI636">
        <f>IFERROR((BH636-BH635), 0)</f>
        <v>61</v>
      </c>
      <c r="BJ636" s="4">
        <v>180475</v>
      </c>
      <c r="BK636">
        <f>IFERROR((BJ636-BJ635),0)</f>
        <v>96</v>
      </c>
      <c r="BL636" s="4">
        <v>134618</v>
      </c>
      <c r="BM636">
        <f>IFERROR((BL636-BL635),0)</f>
        <v>69</v>
      </c>
      <c r="BN636" s="4">
        <v>52540</v>
      </c>
      <c r="BO636">
        <f>IFERROR((BN636-BN635),0)</f>
        <v>33</v>
      </c>
      <c r="BP636" s="4">
        <v>22102</v>
      </c>
      <c r="BQ636">
        <f>IFERROR((BP636-BP635),0)</f>
        <v>9</v>
      </c>
      <c r="BR636" s="8">
        <v>35</v>
      </c>
      <c r="BS636" s="15">
        <f>IFERROR((BR636-BR635),0)</f>
        <v>0</v>
      </c>
      <c r="BT636" s="8">
        <v>335</v>
      </c>
      <c r="BU636" s="15">
        <f>IFERROR((BT636-BT635),0)</f>
        <v>0</v>
      </c>
      <c r="BV636" s="8">
        <v>1551</v>
      </c>
      <c r="BW636" s="15">
        <f>IFERROR((BV636-BV635),0)</f>
        <v>0</v>
      </c>
      <c r="BX636" s="8">
        <v>3471</v>
      </c>
      <c r="BY636" s="15">
        <f>IFERROR((BX636-BX635),0)</f>
        <v>0</v>
      </c>
      <c r="BZ636" s="13">
        <v>1979</v>
      </c>
      <c r="CA636" s="16">
        <f>IFERROR((BZ636-BZ635),0)</f>
        <v>1</v>
      </c>
    </row>
    <row r="637" spans="1:79">
      <c r="A637" s="1">
        <v>44534</v>
      </c>
      <c r="B637">
        <v>44535</v>
      </c>
      <c r="C637" s="4">
        <v>478831</v>
      </c>
      <c r="D637">
        <f t="shared" si="890"/>
        <v>288</v>
      </c>
      <c r="E637" s="4">
        <v>7373</v>
      </c>
      <c r="F637">
        <f t="shared" si="893"/>
        <v>2</v>
      </c>
      <c r="G637" s="4">
        <v>468661</v>
      </c>
      <c r="H637">
        <f t="shared" si="894"/>
        <v>245</v>
      </c>
      <c r="I637">
        <f t="shared" si="887"/>
        <v>2797</v>
      </c>
      <c r="J637">
        <f>+IFERROR(D637-F637-H637,"")</f>
        <v>41</v>
      </c>
      <c r="K637">
        <f>+IFERROR(E637/C637,"")</f>
        <v>1.539791701038571E-2</v>
      </c>
      <c r="L637">
        <f>+IFERROR(G637/C637,"")</f>
        <v>0.97876077363412139</v>
      </c>
      <c r="M637">
        <f>+IFERROR(I637/C637,"")</f>
        <v>5.8413093554928568E-3</v>
      </c>
      <c r="N637">
        <f>+IFERROR(D637/C637,"")</f>
        <v>6.0146481744080896E-4</v>
      </c>
      <c r="O637">
        <f>+IFERROR(F637/E637,"")</f>
        <v>2.712600027126E-4</v>
      </c>
      <c r="P637">
        <f>+IFERROR(H637/G637,"")</f>
        <v>5.2276592248981675E-4</v>
      </c>
      <c r="Q637">
        <f>+IFERROR(J637/I637,"")</f>
        <v>1.465856274579907E-2</v>
      </c>
      <c r="R637">
        <f>+IFERROR(C637/3.974,"")</f>
        <v>120490.94111726219</v>
      </c>
      <c r="S637">
        <f>+IFERROR(E637/3.974,"")</f>
        <v>1855.3095118268745</v>
      </c>
      <c r="T637">
        <f>+IFERROR(G637/3.974,"")</f>
        <v>117931.80674383492</v>
      </c>
      <c r="U637">
        <f>+IFERROR(I637/3.974,"")</f>
        <v>703.82486160040253</v>
      </c>
      <c r="V637" s="4">
        <v>4265449</v>
      </c>
      <c r="W637">
        <f>V637-V636</f>
        <v>7088</v>
      </c>
      <c r="X637">
        <f>IFERROR(W637-W636,0)</f>
        <v>408</v>
      </c>
      <c r="Y637" s="20">
        <f>IFERROR(V637/3.974,0)</f>
        <v>1073338.9531957724</v>
      </c>
      <c r="Z637" s="4">
        <v>3783069</v>
      </c>
      <c r="AA637">
        <f>Z637-Z636</f>
        <v>6800</v>
      </c>
      <c r="AB637" s="17">
        <f>IFERROR(Z637/V637,0)</f>
        <v>0.88690991264928964</v>
      </c>
      <c r="AC637" s="16">
        <f>IFERROR(AA637-AA636,0)</f>
        <v>388</v>
      </c>
      <c r="AD637">
        <f>V637-Z637</f>
        <v>482380</v>
      </c>
      <c r="AE637">
        <f>AD637-AD636</f>
        <v>288</v>
      </c>
      <c r="AF637" s="17">
        <f>IFERROR(AD637/V637,0)</f>
        <v>0.11309008735071033</v>
      </c>
      <c r="AG637" s="16">
        <f>IFERROR(AE637-AE636,0)</f>
        <v>20</v>
      </c>
      <c r="AH637" s="20">
        <f>IFERROR(AE637/W637,0)</f>
        <v>4.0632054176072234E-2</v>
      </c>
      <c r="AI637" s="20">
        <f>IFERROR(AD637/3.974,0)</f>
        <v>121383.99597382989</v>
      </c>
      <c r="AJ637" s="4">
        <v>2595</v>
      </c>
      <c r="AK637">
        <f>AJ637-AJ636</f>
        <v>30</v>
      </c>
      <c r="AL637">
        <f>IFERROR(AJ637/AJ636,0)-1</f>
        <v>1.1695906432748648E-2</v>
      </c>
      <c r="AM637" s="20">
        <f>IFERROR(AJ637/3.974,0)</f>
        <v>652.99446401610464</v>
      </c>
      <c r="AN637" s="20">
        <f>IFERROR(AJ637/C637," ")</f>
        <v>5.4194486154822896E-3</v>
      </c>
      <c r="AO637" s="4">
        <v>86</v>
      </c>
      <c r="AP637">
        <f t="shared" si="891"/>
        <v>6</v>
      </c>
      <c r="AQ637">
        <f>IFERROR(AO637/AO636,0)-1</f>
        <v>7.4999999999999956E-2</v>
      </c>
      <c r="AR637" s="20">
        <f>IFERROR(AO637/3.974,0)</f>
        <v>21.640664318067437</v>
      </c>
      <c r="AS637" s="4">
        <v>98</v>
      </c>
      <c r="AT637">
        <f>AS637-AS636</f>
        <v>7</v>
      </c>
      <c r="AU637">
        <f>IFERROR(AS637/AS636,0)-1</f>
        <v>7.6923076923076872E-2</v>
      </c>
      <c r="AV637" s="20">
        <f>IFERROR(AS637/3.974,0)</f>
        <v>24.660291897332662</v>
      </c>
      <c r="AW637" s="30">
        <f>IFERROR(AS637/C637," ")</f>
        <v>2.0466511149027527E-4</v>
      </c>
      <c r="AX637" s="4">
        <v>18</v>
      </c>
      <c r="AY637">
        <f>AX637-AX636</f>
        <v>-2</v>
      </c>
      <c r="AZ637">
        <f>IFERROR(AX637/AX636,0)-1</f>
        <v>-9.9999999999999978E-2</v>
      </c>
      <c r="BA637" s="20">
        <f>IFERROR(AX637/3.974,0)</f>
        <v>4.5294413688978361</v>
      </c>
      <c r="BB637" s="30">
        <f>IFERROR(AX637/C637," ")</f>
        <v>3.759155109005056E-5</v>
      </c>
      <c r="BC637" s="16">
        <f>+Pagina_Inicial[[#This Row],[Aislamiento Domiciliario]]+Pagina_Inicial[[#This Row],[Aislamiento en Hoteles]]+Pagina_Inicial[[#This Row],[Hospitalizados en Sala]]+Pagina_Inicial[[#This Row],[Hospitalizados en UCI]]</f>
        <v>2797</v>
      </c>
      <c r="BD637" s="16">
        <f>IFERROR(BC637-BC636,0)</f>
        <v>41</v>
      </c>
      <c r="BE637" s="30">
        <f>IFERROR(BC637/BC636,0)-1</f>
        <v>1.4876632801161138E-2</v>
      </c>
      <c r="BF637" s="20">
        <f>IFERROR(BC637/3.974,0)</f>
        <v>703.82486160040253</v>
      </c>
      <c r="BG637" s="20">
        <f>IFERROR(BC637/C637," ")</f>
        <v>5.8413093554928568E-3</v>
      </c>
      <c r="BH637" s="26">
        <v>88861</v>
      </c>
      <c r="BI637">
        <f>IFERROR((BH637-BH636), 0)</f>
        <v>53</v>
      </c>
      <c r="BJ637" s="4">
        <v>180559</v>
      </c>
      <c r="BK637">
        <f>IFERROR((BJ637-BJ636),0)</f>
        <v>84</v>
      </c>
      <c r="BL637" s="4">
        <v>134724</v>
      </c>
      <c r="BM637">
        <f>IFERROR((BL637-BL636),0)</f>
        <v>106</v>
      </c>
      <c r="BN637" s="4">
        <v>52574</v>
      </c>
      <c r="BO637">
        <f>IFERROR((BN637-BN636),0)</f>
        <v>34</v>
      </c>
      <c r="BP637" s="4">
        <v>22113</v>
      </c>
      <c r="BQ637">
        <f>IFERROR((BP637-BP636),0)</f>
        <v>11</v>
      </c>
      <c r="BR637" s="8">
        <v>35</v>
      </c>
      <c r="BS637" s="15">
        <f>IFERROR((BR637-BR636),0)</f>
        <v>0</v>
      </c>
      <c r="BT637" s="8">
        <v>335</v>
      </c>
      <c r="BU637" s="15">
        <f>IFERROR((BT637-BT636),0)</f>
        <v>0</v>
      </c>
      <c r="BV637" s="8">
        <v>1551</v>
      </c>
      <c r="BW637" s="15">
        <f>IFERROR((BV637-BV636),0)</f>
        <v>0</v>
      </c>
      <c r="BX637" s="8">
        <v>3472</v>
      </c>
      <c r="BY637" s="15">
        <f>IFERROR((BX637-BX636),0)</f>
        <v>1</v>
      </c>
      <c r="BZ637" s="13">
        <v>1980</v>
      </c>
      <c r="CA637" s="16">
        <f>IFERROR((BZ637-BZ636),0)</f>
        <v>1</v>
      </c>
    </row>
    <row r="638" spans="1:79">
      <c r="A638" s="1">
        <v>44535</v>
      </c>
      <c r="B638">
        <v>44536</v>
      </c>
      <c r="C638" s="4">
        <v>479053</v>
      </c>
      <c r="D638">
        <f>IFERROR(C638-C637,"")</f>
        <v>222</v>
      </c>
      <c r="E638" s="4">
        <v>7374</v>
      </c>
      <c r="F638">
        <f>E638-E637</f>
        <v>1</v>
      </c>
      <c r="G638" s="4">
        <v>468838</v>
      </c>
      <c r="H638">
        <f>G638-G637</f>
        <v>177</v>
      </c>
      <c r="I638">
        <f>+IFERROR(C638-E638-G638,"")</f>
        <v>2841</v>
      </c>
      <c r="J638">
        <f>+IFERROR(D638-F638-H638,"")</f>
        <v>44</v>
      </c>
      <c r="K638">
        <f>+IFERROR(E638/C638,"")</f>
        <v>1.5392868847497042E-2</v>
      </c>
      <c r="L638">
        <f>+IFERROR(G638/C638,"")</f>
        <v>0.9786766808682964</v>
      </c>
      <c r="M638">
        <f>+IFERROR(I638/C638,"")</f>
        <v>5.9304502842065492E-3</v>
      </c>
      <c r="N638">
        <f>+IFERROR(D638/C638,"")</f>
        <v>4.6341427775214853E-4</v>
      </c>
      <c r="O638">
        <f>+IFERROR(F638/E638,"")</f>
        <v>1.3561160835367508E-4</v>
      </c>
      <c r="P638">
        <f>+IFERROR(H638/G638,"")</f>
        <v>3.7752912519889599E-4</v>
      </c>
      <c r="Q638">
        <f>+IFERROR(J638/I638,"")</f>
        <v>1.5487504399859204E-2</v>
      </c>
      <c r="R638">
        <f>+IFERROR(C638/3.974,"")</f>
        <v>120546.8042274786</v>
      </c>
      <c r="S638">
        <f>+IFERROR(E638/3.974,"")</f>
        <v>1855.56114745848</v>
      </c>
      <c r="T638">
        <f>+IFERROR(G638/3.974,"")</f>
        <v>117976.34625062908</v>
      </c>
      <c r="U638">
        <f>+IFERROR(I638/3.974,"")</f>
        <v>714.89682939104171</v>
      </c>
      <c r="V638" s="4">
        <v>4270313</v>
      </c>
      <c r="W638">
        <f>V638-V637</f>
        <v>4864</v>
      </c>
      <c r="X638">
        <f>IFERROR(W638-W637,0)</f>
        <v>-2224</v>
      </c>
      <c r="Y638" s="20">
        <f>IFERROR(V638/3.974,0)</f>
        <v>1074562.9089079013</v>
      </c>
      <c r="Z638" s="4">
        <v>3787711</v>
      </c>
      <c r="AA638">
        <f>Z638-Z637</f>
        <v>4642</v>
      </c>
      <c r="AB638" s="17">
        <f>IFERROR(Z638/V638,0)</f>
        <v>0.88698673844282605</v>
      </c>
      <c r="AC638" s="16">
        <f>IFERROR(AA638-AA637,0)</f>
        <v>-2158</v>
      </c>
      <c r="AD638">
        <f>V638-Z638</f>
        <v>482602</v>
      </c>
      <c r="AE638">
        <f>AD638-AD637</f>
        <v>222</v>
      </c>
      <c r="AF638" s="17">
        <f>IFERROR(AD638/V638,0)</f>
        <v>0.11301326155717391</v>
      </c>
      <c r="AG638" s="16">
        <f>IFERROR(AE638-AE637,0)</f>
        <v>-66</v>
      </c>
      <c r="AH638" s="20">
        <f>IFERROR(AE638/W638,0)</f>
        <v>4.5641447368421052E-2</v>
      </c>
      <c r="AI638" s="20">
        <f>IFERROR(AD638/3.974,0)</f>
        <v>121439.8590840463</v>
      </c>
      <c r="AJ638" s="4">
        <v>2639</v>
      </c>
      <c r="AK638">
        <f>AJ638-AJ637</f>
        <v>44</v>
      </c>
      <c r="AL638">
        <f>IFERROR(AJ638/AJ637,0)-1</f>
        <v>1.6955684007707195E-2</v>
      </c>
      <c r="AM638" s="20">
        <f>IFERROR(AJ638/3.974,0)</f>
        <v>664.06643180674382</v>
      </c>
      <c r="AN638" s="20">
        <f>IFERROR(AJ638/C638," ")</f>
        <v>5.5087850404861262E-3</v>
      </c>
      <c r="AO638" s="4">
        <v>90</v>
      </c>
      <c r="AP638">
        <f>AO638-AO637</f>
        <v>4</v>
      </c>
      <c r="AQ638">
        <f>IFERROR(AO638/AO637,0)-1</f>
        <v>4.6511627906976827E-2</v>
      </c>
      <c r="AR638" s="20">
        <f>IFERROR(AO638/3.974,0)</f>
        <v>22.64720684448918</v>
      </c>
      <c r="AS638" s="4">
        <v>95</v>
      </c>
      <c r="AT638">
        <f>AS638-AS637</f>
        <v>-3</v>
      </c>
      <c r="AU638">
        <f>IFERROR(AS638/AS637,0)-1</f>
        <v>-3.0612244897959218E-2</v>
      </c>
      <c r="AV638" s="20">
        <f>IFERROR(AS638/3.974,0)</f>
        <v>23.905385002516354</v>
      </c>
      <c r="AW638" s="30">
        <f>IFERROR(AS638/C638," ")</f>
        <v>1.9830791165069417E-4</v>
      </c>
      <c r="AX638" s="4">
        <v>17</v>
      </c>
      <c r="AY638">
        <f>AX638-AX637</f>
        <v>-1</v>
      </c>
      <c r="AZ638">
        <f>IFERROR(AX638/AX637,0)-1</f>
        <v>-5.555555555555558E-2</v>
      </c>
      <c r="BA638" s="20">
        <f>IFERROR(AX638/3.974,0)</f>
        <v>4.2778057372924003</v>
      </c>
      <c r="BB638" s="30">
        <f>IFERROR(AX638/C638," ")</f>
        <v>3.5486678926966328E-5</v>
      </c>
      <c r="BC638" s="16">
        <f>+Pagina_Inicial[[#This Row],[Aislamiento Domiciliario]]+Pagina_Inicial[[#This Row],[Aislamiento en Hoteles]]+Pagina_Inicial[[#This Row],[Hospitalizados en Sala]]+Pagina_Inicial[[#This Row],[Hospitalizados en UCI]]</f>
        <v>2841</v>
      </c>
      <c r="BD638" s="16">
        <f>IFERROR(BC638-BC637,0)</f>
        <v>44</v>
      </c>
      <c r="BE638" s="30">
        <f>IFERROR(BC638/BC637,0)-1</f>
        <v>1.5731140507686758E-2</v>
      </c>
      <c r="BF638" s="20">
        <f>IFERROR(BC638/3.974,0)</f>
        <v>714.89682939104171</v>
      </c>
      <c r="BG638" s="20">
        <f>IFERROR(BC638/C638," ")</f>
        <v>5.9304502842065492E-3</v>
      </c>
      <c r="BH638" s="26">
        <v>88921</v>
      </c>
      <c r="BI638">
        <f>IFERROR((BH638-BH637), 0)</f>
        <v>60</v>
      </c>
      <c r="BJ638" s="4">
        <v>180620</v>
      </c>
      <c r="BK638">
        <f>IFERROR((BJ638-BJ637),0)</f>
        <v>61</v>
      </c>
      <c r="BL638" s="4">
        <v>134793</v>
      </c>
      <c r="BM638">
        <f>IFERROR((BL638-BL637),0)</f>
        <v>69</v>
      </c>
      <c r="BN638" s="4">
        <v>52602</v>
      </c>
      <c r="BO638">
        <f>IFERROR((BN638-BN637),0)</f>
        <v>28</v>
      </c>
      <c r="BP638" s="4">
        <v>22117</v>
      </c>
      <c r="BQ638">
        <f>IFERROR((BP638-BP637),0)</f>
        <v>4</v>
      </c>
      <c r="BR638" s="8">
        <v>35</v>
      </c>
      <c r="BS638" s="15">
        <f>IFERROR((BR638-BR637),0)</f>
        <v>0</v>
      </c>
      <c r="BT638" s="8">
        <v>335</v>
      </c>
      <c r="BU638" s="15">
        <f>IFERROR((BT638-BT637),0)</f>
        <v>0</v>
      </c>
      <c r="BV638" s="8">
        <v>1551</v>
      </c>
      <c r="BW638" s="15">
        <f>IFERROR((BV638-BV637),0)</f>
        <v>0</v>
      </c>
      <c r="BX638" s="8">
        <v>3472</v>
      </c>
      <c r="BY638" s="15">
        <f>IFERROR((BX638-BX637),0)</f>
        <v>0</v>
      </c>
      <c r="BZ638" s="13">
        <v>1981</v>
      </c>
      <c r="CA638" s="16">
        <f>IFERROR((BZ638-BZ637),0)</f>
        <v>1</v>
      </c>
    </row>
    <row r="639" spans="1:79">
      <c r="A639" s="1">
        <v>44536</v>
      </c>
      <c r="B639">
        <v>44537</v>
      </c>
      <c r="C639" s="4">
        <v>478831</v>
      </c>
      <c r="D639">
        <f>IFERROR(C639-C638,"")</f>
        <v>-222</v>
      </c>
      <c r="E639" s="4">
        <v>7373</v>
      </c>
      <c r="F639">
        <f>E639-E638</f>
        <v>-1</v>
      </c>
      <c r="G639" s="4">
        <v>468698</v>
      </c>
      <c r="H639">
        <f>G639-G638</f>
        <v>-140</v>
      </c>
      <c r="I639">
        <f>+IFERROR(C639-E639-G639,"")</f>
        <v>2760</v>
      </c>
      <c r="J639">
        <f>+IFERROR(D639-F639-H639,"")</f>
        <v>-81</v>
      </c>
      <c r="K639">
        <f>+IFERROR(E639/C639,"")</f>
        <v>1.539791701038571E-2</v>
      </c>
      <c r="L639">
        <f>+IFERROR(G639/C639,"")</f>
        <v>0.97883804515580652</v>
      </c>
      <c r="M639">
        <f>+IFERROR(I639/C639,"")</f>
        <v>5.7640378338077525E-3</v>
      </c>
      <c r="N639">
        <f>+IFERROR(D639/C639,"")</f>
        <v>-4.6362913011062357E-4</v>
      </c>
      <c r="O639">
        <f>+IFERROR(F639/E639,"")</f>
        <v>-1.356300013563E-4</v>
      </c>
      <c r="P639">
        <f>+IFERROR(H639/G639,"")</f>
        <v>-2.9869980243141638E-4</v>
      </c>
      <c r="Q639">
        <f>+IFERROR(J639/I639,"")</f>
        <v>-2.9347826086956522E-2</v>
      </c>
      <c r="R639">
        <f>+IFERROR(C639/3.974,"")</f>
        <v>120490.94111726219</v>
      </c>
      <c r="S639">
        <f>+IFERROR(E639/3.974,"")</f>
        <v>1855.3095118268745</v>
      </c>
      <c r="T639">
        <f>+IFERROR(G639/3.974,"")</f>
        <v>117941.11726220432</v>
      </c>
      <c r="U639">
        <f>+IFERROR(I639/3.974,"")</f>
        <v>694.51434323100148</v>
      </c>
      <c r="V639" s="4">
        <v>4273876</v>
      </c>
      <c r="W639">
        <f>V639-V638</f>
        <v>3563</v>
      </c>
      <c r="X639">
        <f>IFERROR(W639-W638,0)</f>
        <v>-1301</v>
      </c>
      <c r="Y639" s="20">
        <f>IFERROR(V639/3.974,0)</f>
        <v>1075459.4866633115</v>
      </c>
      <c r="Z639" s="4">
        <v>3791096</v>
      </c>
      <c r="AA639">
        <f>Z639-Z638</f>
        <v>3385</v>
      </c>
      <c r="AB639" s="17">
        <f>IFERROR(Z639/V639,0)</f>
        <v>0.88703930577302659</v>
      </c>
      <c r="AC639" s="16">
        <f>IFERROR(AA639-AA638,0)</f>
        <v>-1257</v>
      </c>
      <c r="AD639">
        <f>V639-Z639</f>
        <v>482780</v>
      </c>
      <c r="AE639">
        <f>AD639-AD638</f>
        <v>178</v>
      </c>
      <c r="AF639" s="17">
        <f>IFERROR(AD639/V639,0)</f>
        <v>0.11296069422697336</v>
      </c>
      <c r="AG639" s="16">
        <f>IFERROR(AE639-AE638,0)</f>
        <v>-44</v>
      </c>
      <c r="AH639" s="20">
        <f>IFERROR(AE639/W639,0)</f>
        <v>4.9957900645523433E-2</v>
      </c>
      <c r="AI639" s="20">
        <f>IFERROR(AD639/3.974,0)</f>
        <v>121484.65022647206</v>
      </c>
      <c r="AJ639" s="4">
        <v>2702</v>
      </c>
      <c r="AK639">
        <f>AJ639-AJ638</f>
        <v>63</v>
      </c>
      <c r="AL639">
        <f>IFERROR(AJ639/AJ638,0)-1</f>
        <v>2.3872679045092937E-2</v>
      </c>
      <c r="AM639" s="20">
        <f>IFERROR(AJ639/3.974,0)</f>
        <v>679.91947659788627</v>
      </c>
      <c r="AN639" s="20">
        <f>IFERROR(AJ639/C639," ")</f>
        <v>5.6429095025175898E-3</v>
      </c>
      <c r="AO639" s="4">
        <v>86</v>
      </c>
      <c r="AP639">
        <f>AO639-AO638</f>
        <v>-4</v>
      </c>
      <c r="AQ639">
        <f>IFERROR(AO639/AO638,0)-1</f>
        <v>-4.4444444444444398E-2</v>
      </c>
      <c r="AR639" s="20">
        <f>IFERROR(AO639/3.974,0)</f>
        <v>21.640664318067437</v>
      </c>
      <c r="AS639" s="4">
        <v>87</v>
      </c>
      <c r="AT639">
        <f>AS639-AS638</f>
        <v>-8</v>
      </c>
      <c r="AU639">
        <f>IFERROR(AS639/AS638,0)-1</f>
        <v>-8.4210526315789513E-2</v>
      </c>
      <c r="AV639" s="20">
        <f>IFERROR(AS639/3.974,0)</f>
        <v>21.892299949672871</v>
      </c>
      <c r="AW639" s="30">
        <f>IFERROR(AS639/C639," ")</f>
        <v>1.8169249693524437E-4</v>
      </c>
      <c r="AX639" s="4">
        <v>13</v>
      </c>
      <c r="AY639">
        <f>AX639-AX638</f>
        <v>-4</v>
      </c>
      <c r="AZ639">
        <f>IFERROR(AX639/AX638,0)-1</f>
        <v>-0.23529411764705888</v>
      </c>
      <c r="BA639" s="20">
        <f>IFERROR(AX639/3.974,0)</f>
        <v>3.271263210870659</v>
      </c>
      <c r="BB639" s="30">
        <f>IFERROR(AX639/C639," ")</f>
        <v>2.7149453565036515E-5</v>
      </c>
      <c r="BC639" s="16">
        <f>+Pagina_Inicial[[#This Row],[Aislamiento Domiciliario]]+Pagina_Inicial[[#This Row],[Aislamiento en Hoteles]]+Pagina_Inicial[[#This Row],[Hospitalizados en Sala]]+Pagina_Inicial[[#This Row],[Hospitalizados en UCI]]</f>
        <v>2888</v>
      </c>
      <c r="BD639" s="16">
        <f>IFERROR(BC639-BC638,0)</f>
        <v>47</v>
      </c>
      <c r="BE639" s="30">
        <f>IFERROR(BC639/BC638,0)-1</f>
        <v>1.6543470608940458E-2</v>
      </c>
      <c r="BF639" s="20">
        <f>IFERROR(BC639/3.974,0)</f>
        <v>726.72370407649714</v>
      </c>
      <c r="BG639" s="20">
        <f>IFERROR(BC639/C639," ")</f>
        <v>6.031355530448112E-3</v>
      </c>
      <c r="BH639" s="26">
        <v>88958</v>
      </c>
      <c r="BI639">
        <f>IFERROR((BH639-BH638), 0)</f>
        <v>37</v>
      </c>
      <c r="BJ639" s="4">
        <v>180667</v>
      </c>
      <c r="BK639">
        <f>IFERROR((BJ639-BJ638),0)</f>
        <v>47</v>
      </c>
      <c r="BL639" s="4">
        <v>134847</v>
      </c>
      <c r="BM639">
        <f>IFERROR((BL639-BL638),0)</f>
        <v>54</v>
      </c>
      <c r="BN639" s="4">
        <v>52625</v>
      </c>
      <c r="BO639">
        <f>IFERROR((BN639-BN638),0)</f>
        <v>23</v>
      </c>
      <c r="BP639" s="4">
        <v>22124</v>
      </c>
      <c r="BQ639">
        <f>IFERROR((BP639-BP638),0)</f>
        <v>7</v>
      </c>
      <c r="BR639" s="8">
        <v>35</v>
      </c>
      <c r="BS639" s="15">
        <f>IFERROR((BR639-BR638),0)</f>
        <v>0</v>
      </c>
      <c r="BT639" s="8">
        <v>335</v>
      </c>
      <c r="BU639" s="15">
        <f>IFERROR((BT639-BT638),0)</f>
        <v>0</v>
      </c>
      <c r="BV639" s="8">
        <v>1551</v>
      </c>
      <c r="BW639" s="15">
        <f>IFERROR((BV639-BV638),0)</f>
        <v>0</v>
      </c>
      <c r="BX639" s="8">
        <v>3472</v>
      </c>
      <c r="BY639" s="15">
        <f>IFERROR((BX639-BX638),0)</f>
        <v>0</v>
      </c>
      <c r="BZ639" s="13">
        <v>1982</v>
      </c>
      <c r="CA639" s="16">
        <f>IFERROR((BZ639-BZ638),0)</f>
        <v>1</v>
      </c>
    </row>
    <row r="640" spans="1:79">
      <c r="A640" s="1">
        <v>44537</v>
      </c>
      <c r="B640">
        <v>44538</v>
      </c>
      <c r="C640" s="4">
        <v>479563</v>
      </c>
      <c r="D640">
        <f>IFERROR(C640-C639,"")</f>
        <v>732</v>
      </c>
      <c r="E640" s="4">
        <v>7379</v>
      </c>
      <c r="F640">
        <f>E640-E639</f>
        <v>6</v>
      </c>
      <c r="G640" s="4">
        <v>469189</v>
      </c>
      <c r="H640">
        <f>G640-G639</f>
        <v>491</v>
      </c>
      <c r="I640">
        <f>+IFERROR(C640-E640-G640,"")</f>
        <v>2995</v>
      </c>
      <c r="J640">
        <f>+IFERROR(D640-F640-H640,"")</f>
        <v>235</v>
      </c>
      <c r="K640">
        <f>+IFERROR(E640/C640,"")</f>
        <v>1.5386925179799109E-2</v>
      </c>
      <c r="L640">
        <f>+IFERROR(G640/C640,"")</f>
        <v>0.97836780568976334</v>
      </c>
      <c r="M640">
        <f>+IFERROR(I640/C640,"")</f>
        <v>6.2452691304375023E-3</v>
      </c>
      <c r="N640">
        <f>+IFERROR(D640/C640,"")</f>
        <v>1.5263896505777134E-3</v>
      </c>
      <c r="O640">
        <f>+IFERROR(F640/E640,"")</f>
        <v>8.1311830871391786E-4</v>
      </c>
      <c r="P640">
        <f>+IFERROR(H640/G640,"")</f>
        <v>1.0464865970856094E-3</v>
      </c>
      <c r="Q640">
        <f>+IFERROR(J640/I640,"")</f>
        <v>7.8464106844741241E-2</v>
      </c>
      <c r="R640">
        <f>+IFERROR(C640/3.974,"")</f>
        <v>120675.13839959737</v>
      </c>
      <c r="S640">
        <f>+IFERROR(E640/3.974,"")</f>
        <v>1856.8193256165073</v>
      </c>
      <c r="T640">
        <f>+IFERROR(G640/3.974,"")</f>
        <v>118064.6703573226</v>
      </c>
      <c r="U640">
        <f>+IFERROR(I640/3.974,"")</f>
        <v>753.64871665827877</v>
      </c>
      <c r="V640" s="4">
        <v>4281343</v>
      </c>
      <c r="W640">
        <f>V640-V639</f>
        <v>7467</v>
      </c>
      <c r="X640">
        <f>IFERROR(W640-W639,0)</f>
        <v>3904</v>
      </c>
      <c r="Y640" s="20">
        <f>IFERROR(V640/3.974,0)</f>
        <v>1077338.4499245093</v>
      </c>
      <c r="Z640" s="4">
        <v>3798231</v>
      </c>
      <c r="AA640">
        <f>Z640-Z639</f>
        <v>7135</v>
      </c>
      <c r="AB640" s="17">
        <f>IFERROR(Z640/V640,0)</f>
        <v>0.88715877237586427</v>
      </c>
      <c r="AC640" s="16">
        <f>IFERROR(AA640-AA639,0)</f>
        <v>3750</v>
      </c>
      <c r="AD640">
        <f>V640-Z640</f>
        <v>483112</v>
      </c>
      <c r="AE640">
        <f>AD640-AD639</f>
        <v>332</v>
      </c>
      <c r="AF640" s="17">
        <f>IFERROR(AD640/V640,0)</f>
        <v>0.1128412276241357</v>
      </c>
      <c r="AG640" s="16">
        <f>IFERROR(AE640-AE639,0)</f>
        <v>154</v>
      </c>
      <c r="AH640" s="20">
        <f>IFERROR(AE640/W640,0)</f>
        <v>4.4462300790143294E-2</v>
      </c>
      <c r="AI640" s="20">
        <f>IFERROR(AD640/3.974,0)</f>
        <v>121568.19325616506</v>
      </c>
      <c r="AJ640" s="4">
        <v>2804</v>
      </c>
      <c r="AK640">
        <f>AJ640-AJ639</f>
        <v>102</v>
      </c>
      <c r="AL640">
        <f>IFERROR(AJ640/AJ639,0)-1</f>
        <v>3.7749814951887561E-2</v>
      </c>
      <c r="AM640" s="20">
        <f>IFERROR(AJ640/3.974,0)</f>
        <v>705.58631102164065</v>
      </c>
      <c r="AN640" s="20">
        <f>IFERROR(AJ640/C640," ")</f>
        <v>5.8469898636883998E-3</v>
      </c>
      <c r="AO640" s="4">
        <v>81</v>
      </c>
      <c r="AP640">
        <f>AO640-AO639</f>
        <v>-5</v>
      </c>
      <c r="AQ640">
        <f>IFERROR(AO640/AO639,0)-1</f>
        <v>-5.8139534883720922E-2</v>
      </c>
      <c r="AR640" s="20">
        <f>IFERROR(AO640/3.974,0)</f>
        <v>20.382486160040262</v>
      </c>
      <c r="AS640" s="4">
        <v>97</v>
      </c>
      <c r="AT640">
        <f>AS640-AS639</f>
        <v>10</v>
      </c>
      <c r="AU640">
        <f>IFERROR(AS640/AS639,0)-1</f>
        <v>0.11494252873563227</v>
      </c>
      <c r="AV640" s="20">
        <f>IFERROR(AS640/3.974,0)</f>
        <v>24.408656265727227</v>
      </c>
      <c r="AW640" s="30">
        <f>IFERROR(AS640/C640," ")</f>
        <v>2.0226748101917787E-4</v>
      </c>
      <c r="AX640" s="4">
        <v>13</v>
      </c>
      <c r="AY640">
        <f>AX640-AX639</f>
        <v>0</v>
      </c>
      <c r="AZ640">
        <f>IFERROR(AX640/AX639,0)-1</f>
        <v>0</v>
      </c>
      <c r="BA640" s="20">
        <f>IFERROR(AX640/3.974,0)</f>
        <v>3.271263210870659</v>
      </c>
      <c r="BB640" s="30">
        <f>IFERROR(AX640/C640," ")</f>
        <v>2.7108012920096005E-5</v>
      </c>
      <c r="BC640" s="16">
        <f>+Pagina_Inicial[[#This Row],[Aislamiento Domiciliario]]+Pagina_Inicial[[#This Row],[Aislamiento en Hoteles]]+Pagina_Inicial[[#This Row],[Hospitalizados en Sala]]+Pagina_Inicial[[#This Row],[Hospitalizados en UCI]]</f>
        <v>2995</v>
      </c>
      <c r="BD640" s="16">
        <f>IFERROR(BC640-BC639,0)</f>
        <v>107</v>
      </c>
      <c r="BE640" s="30">
        <f>IFERROR(BC640/BC639,0)-1</f>
        <v>3.7049861495844771E-2</v>
      </c>
      <c r="BF640" s="20">
        <f>IFERROR(BC640/3.974,0)</f>
        <v>753.64871665827877</v>
      </c>
      <c r="BG640" s="20">
        <f>IFERROR(BC640/C640," ")</f>
        <v>6.2452691304375023E-3</v>
      </c>
      <c r="BH640" s="26">
        <v>89008</v>
      </c>
      <c r="BI640">
        <f>IFERROR((BH640-BH639), 0)</f>
        <v>50</v>
      </c>
      <c r="BJ640" s="4">
        <v>180785</v>
      </c>
      <c r="BK640">
        <f>IFERROR((BJ640-BJ639),0)</f>
        <v>118</v>
      </c>
      <c r="BL640" s="4">
        <v>134965</v>
      </c>
      <c r="BM640">
        <f>IFERROR((BL640-BL639),0)</f>
        <v>118</v>
      </c>
      <c r="BN640" s="4">
        <v>52668</v>
      </c>
      <c r="BO640">
        <f>IFERROR((BN640-BN639),0)</f>
        <v>43</v>
      </c>
      <c r="BP640" s="4">
        <v>22137</v>
      </c>
      <c r="BQ640">
        <f>IFERROR((BP640-BP639),0)</f>
        <v>13</v>
      </c>
      <c r="BR640" s="8">
        <v>35</v>
      </c>
      <c r="BS640" s="15">
        <f>IFERROR((BR640-BR639),0)</f>
        <v>0</v>
      </c>
      <c r="BT640" s="8">
        <v>335</v>
      </c>
      <c r="BU640" s="15">
        <f>IFERROR((BT640-BT639),0)</f>
        <v>0</v>
      </c>
      <c r="BV640" s="8">
        <v>1552</v>
      </c>
      <c r="BW640" s="15">
        <f>IFERROR((BV640-BV639),0)</f>
        <v>1</v>
      </c>
      <c r="BX640" s="8">
        <v>3473</v>
      </c>
      <c r="BY640" s="15">
        <f>IFERROR((BX640-BX639),0)</f>
        <v>1</v>
      </c>
      <c r="BZ640" s="13">
        <v>1984</v>
      </c>
      <c r="CA640" s="16">
        <f>IFERROR((BZ640-BZ639),0)</f>
        <v>2</v>
      </c>
    </row>
    <row r="641" spans="1:79">
      <c r="A641" s="1">
        <v>44538</v>
      </c>
      <c r="B641">
        <v>44539</v>
      </c>
      <c r="C641" s="4">
        <v>479901</v>
      </c>
      <c r="D641">
        <f>IFERROR(C641-C640,"")</f>
        <v>338</v>
      </c>
      <c r="E641" s="4">
        <v>7381</v>
      </c>
      <c r="F641">
        <f>E641-E640</f>
        <v>2</v>
      </c>
      <c r="G641" s="4">
        <v>469431</v>
      </c>
      <c r="H641">
        <f>G641-G640</f>
        <v>242</v>
      </c>
      <c r="I641">
        <f>+IFERROR(C641-E641-G641,"")</f>
        <v>3089</v>
      </c>
      <c r="J641">
        <f>+IFERROR(D641-F641-H641,"")</f>
        <v>94</v>
      </c>
      <c r="K641">
        <f>+IFERROR(E641/C641,"")</f>
        <v>1.5380255511032484E-2</v>
      </c>
      <c r="L641">
        <f>+IFERROR(G641/C641,"")</f>
        <v>0.97818300024380034</v>
      </c>
      <c r="M641">
        <f>+IFERROR(I641/C641,"")</f>
        <v>6.4367442451672323E-3</v>
      </c>
      <c r="N641">
        <f>+IFERROR(D641/C641,"")</f>
        <v>7.0431193100243595E-4</v>
      </c>
      <c r="O641">
        <f>+IFERROR(F641/E641,"")</f>
        <v>2.7096599376778217E-4</v>
      </c>
      <c r="P641">
        <f>+IFERROR(H641/G641,"")</f>
        <v>5.1551772251939051E-4</v>
      </c>
      <c r="Q641">
        <f>+IFERROR(J641/I641,"")</f>
        <v>3.0430560051796698E-2</v>
      </c>
      <c r="R641">
        <f>+IFERROR(C641/3.974,"")</f>
        <v>120760.19124308001</v>
      </c>
      <c r="S641">
        <f>+IFERROR(E641/3.974,"")</f>
        <v>1857.322596879718</v>
      </c>
      <c r="T641">
        <f>+IFERROR(G641/3.974,"")</f>
        <v>118125.56618017111</v>
      </c>
      <c r="U641">
        <f>+IFERROR(I641/3.974,"")</f>
        <v>777.30246602918965</v>
      </c>
      <c r="V641" s="4">
        <v>4289247</v>
      </c>
      <c r="W641">
        <f>V641-V640</f>
        <v>7904</v>
      </c>
      <c r="X641">
        <f>IFERROR(W641-W640,0)</f>
        <v>437</v>
      </c>
      <c r="Y641" s="20">
        <f>IFERROR(V641/3.974,0)</f>
        <v>1079327.3779567187</v>
      </c>
      <c r="Z641" s="4">
        <v>3805797</v>
      </c>
      <c r="AA641">
        <f>Z641-Z640</f>
        <v>7566</v>
      </c>
      <c r="AB641" s="17">
        <f>IFERROR(Z641/V641,0)</f>
        <v>0.88728790857696005</v>
      </c>
      <c r="AC641" s="16">
        <f>IFERROR(AA641-AA640,0)</f>
        <v>431</v>
      </c>
      <c r="AD641">
        <f>V641-Z641</f>
        <v>483450</v>
      </c>
      <c r="AE641">
        <f>AD641-AD640</f>
        <v>338</v>
      </c>
      <c r="AF641" s="17">
        <f>IFERROR(AD641/V641,0)</f>
        <v>0.11271209142303999</v>
      </c>
      <c r="AG641" s="16">
        <f>IFERROR(AE641-AE640,0)</f>
        <v>6</v>
      </c>
      <c r="AH641" s="20">
        <f>IFERROR(AE641/W641,0)</f>
        <v>4.2763157894736843E-2</v>
      </c>
      <c r="AI641" s="20">
        <f>IFERROR(AD641/3.974,0)</f>
        <v>121653.2460996477</v>
      </c>
      <c r="AJ641" s="4">
        <v>2890</v>
      </c>
      <c r="AK641">
        <f>AJ641-AJ640</f>
        <v>86</v>
      </c>
      <c r="AL641">
        <f>IFERROR(AJ641/AJ640,0)-1</f>
        <v>3.0670470756062773E-2</v>
      </c>
      <c r="AM641" s="20">
        <f>IFERROR(AJ641/3.974,0)</f>
        <v>727.22697533970802</v>
      </c>
      <c r="AN641" s="20">
        <f>IFERROR(AJ641/C641," ")</f>
        <v>6.0220753863817747E-3</v>
      </c>
      <c r="AO641" s="4">
        <v>91</v>
      </c>
      <c r="AP641">
        <f>AO641-AO640</f>
        <v>10</v>
      </c>
      <c r="AQ641">
        <f>IFERROR(AO641/AO640,0)-1</f>
        <v>0.12345679012345689</v>
      </c>
      <c r="AR641" s="20">
        <f>IFERROR(AO641/3.974,0)</f>
        <v>22.898842476094615</v>
      </c>
      <c r="AS641" s="4">
        <v>95</v>
      </c>
      <c r="AT641">
        <f>AS641-AS640</f>
        <v>-2</v>
      </c>
      <c r="AU641">
        <f>IFERROR(AS641/AS640,0)-1</f>
        <v>-2.0618556701030966E-2</v>
      </c>
      <c r="AV641" s="20">
        <f>IFERROR(AS641/3.974,0)</f>
        <v>23.905385002516354</v>
      </c>
      <c r="AW641" s="30">
        <f>IFERROR(AS641/C641," ")</f>
        <v>1.9795749540009293E-4</v>
      </c>
      <c r="AX641" s="4">
        <v>13</v>
      </c>
      <c r="AY641">
        <f>AX641-AX640</f>
        <v>0</v>
      </c>
      <c r="AZ641">
        <f>IFERROR(AX641/AX640,0)-1</f>
        <v>0</v>
      </c>
      <c r="BA641" s="20">
        <f>IFERROR(AX641/3.974,0)</f>
        <v>3.271263210870659</v>
      </c>
      <c r="BB641" s="30">
        <f>IFERROR(AX641/C641," ")</f>
        <v>2.7088920423170612E-5</v>
      </c>
      <c r="BC641" s="16">
        <f>+Pagina_Inicial[[#This Row],[Aislamiento Domiciliario]]+Pagina_Inicial[[#This Row],[Aislamiento en Hoteles]]+Pagina_Inicial[[#This Row],[Hospitalizados en Sala]]+Pagina_Inicial[[#This Row],[Hospitalizados en UCI]]</f>
        <v>3089</v>
      </c>
      <c r="BD641" s="16">
        <f>IFERROR(BC641-BC640,0)</f>
        <v>94</v>
      </c>
      <c r="BE641" s="30">
        <f>IFERROR(BC641/BC640,0)-1</f>
        <v>3.1385642737896458E-2</v>
      </c>
      <c r="BF641" s="20">
        <f>IFERROR(BC641/3.974,0)</f>
        <v>777.30246602918965</v>
      </c>
      <c r="BG641" s="20">
        <f>IFERROR(BC641/C641," ")</f>
        <v>6.4367442451672323E-3</v>
      </c>
      <c r="BH641" s="26">
        <v>89075</v>
      </c>
      <c r="BI641">
        <f>IFERROR((BH641-BH640), 0)</f>
        <v>67</v>
      </c>
      <c r="BJ641" s="4">
        <v>180904</v>
      </c>
      <c r="BK641">
        <f>IFERROR((BJ641-BJ640),0)</f>
        <v>119</v>
      </c>
      <c r="BL641" s="4">
        <v>135077</v>
      </c>
      <c r="BM641">
        <f>IFERROR((BL641-BL640),0)</f>
        <v>112</v>
      </c>
      <c r="BN641" s="4">
        <v>52699</v>
      </c>
      <c r="BO641">
        <f>IFERROR((BN641-BN640),0)</f>
        <v>31</v>
      </c>
      <c r="BP641" s="4">
        <v>22146</v>
      </c>
      <c r="BQ641">
        <f>IFERROR((BP641-BP640),0)</f>
        <v>9</v>
      </c>
      <c r="BR641" s="8">
        <v>35</v>
      </c>
      <c r="BS641" s="15">
        <f>IFERROR((BR641-BR640),0)</f>
        <v>0</v>
      </c>
      <c r="BT641" s="8">
        <v>335</v>
      </c>
      <c r="BU641" s="15">
        <f>IFERROR((BT641-BT640),0)</f>
        <v>0</v>
      </c>
      <c r="BV641" s="8">
        <v>1552</v>
      </c>
      <c r="BW641" s="15">
        <f>IFERROR((BV641-BV640),0)</f>
        <v>0</v>
      </c>
      <c r="BX641" s="8">
        <v>3473</v>
      </c>
      <c r="BY641" s="15">
        <f>IFERROR((BX641-BX640),0)</f>
        <v>0</v>
      </c>
      <c r="BZ641" s="13">
        <v>1986</v>
      </c>
      <c r="CA641" s="16">
        <f>IFERROR((BZ641-BZ640),0)</f>
        <v>2</v>
      </c>
    </row>
    <row r="642" spans="1:79">
      <c r="A642" s="1">
        <v>44539</v>
      </c>
      <c r="B642">
        <v>44540</v>
      </c>
      <c r="C642" s="4">
        <v>480090</v>
      </c>
      <c r="D642">
        <f>IFERROR(C642-C641,"")</f>
        <v>189</v>
      </c>
      <c r="E642" s="4">
        <v>7382</v>
      </c>
      <c r="F642">
        <f>E642-E641</f>
        <v>1</v>
      </c>
      <c r="G642" s="4">
        <v>469690</v>
      </c>
      <c r="H642">
        <f>G642-G641</f>
        <v>259</v>
      </c>
      <c r="I642">
        <f>+IFERROR(C642-E642-G642,"")</f>
        <v>3018</v>
      </c>
      <c r="J642">
        <f>+IFERROR(D642-F642-H642,"")</f>
        <v>-71</v>
      </c>
      <c r="K642">
        <f>+IFERROR(E642/C642,"")</f>
        <v>1.5376283613489137E-2</v>
      </c>
      <c r="L642">
        <f>+IFERROR(G642/C642,"")</f>
        <v>0.97833739507175743</v>
      </c>
      <c r="M642">
        <f>+IFERROR(I642/C642,"")</f>
        <v>6.2863213147534838E-3</v>
      </c>
      <c r="N642">
        <f>+IFERROR(D642/C642,"")</f>
        <v>3.936761857151784E-4</v>
      </c>
      <c r="O642">
        <f>+IFERROR(F642/E642,"")</f>
        <v>1.35464643727987E-4</v>
      </c>
      <c r="P642">
        <f>+IFERROR(H642/G642,"")</f>
        <v>5.5142753731184395E-4</v>
      </c>
      <c r="Q642">
        <f>+IFERROR(J642/I642,"")</f>
        <v>-2.3525513585155731E-2</v>
      </c>
      <c r="R642">
        <f>+IFERROR(C642/3.974,"")</f>
        <v>120807.75037745344</v>
      </c>
      <c r="S642">
        <f>+IFERROR(E642/3.974,"")</f>
        <v>1857.5742325113235</v>
      </c>
      <c r="T642">
        <f>+IFERROR(G642/3.974,"")</f>
        <v>118190.73980875692</v>
      </c>
      <c r="U642">
        <f>+IFERROR(I642/3.974,"")</f>
        <v>759.4363361852038</v>
      </c>
      <c r="V642" s="4">
        <v>4293279</v>
      </c>
      <c r="W642">
        <f>V642-V641</f>
        <v>4032</v>
      </c>
      <c r="X642">
        <f>IFERROR(W642-W641,0)</f>
        <v>-3872</v>
      </c>
      <c r="Y642" s="20">
        <f>IFERROR(V642/3.974,0)</f>
        <v>1080341.9728233516</v>
      </c>
      <c r="Z642" s="4">
        <v>3809640</v>
      </c>
      <c r="AA642">
        <f>Z642-Z641</f>
        <v>3843</v>
      </c>
      <c r="AB642" s="17">
        <f>IFERROR(Z642/V642,0)</f>
        <v>0.88734973897573388</v>
      </c>
      <c r="AC642" s="16">
        <f>IFERROR(AA642-AA641,0)</f>
        <v>-3723</v>
      </c>
      <c r="AD642">
        <f>V642-Z642</f>
        <v>483639</v>
      </c>
      <c r="AE642">
        <f>AD642-AD641</f>
        <v>189</v>
      </c>
      <c r="AF642" s="17">
        <f>IFERROR(AD642/V642,0)</f>
        <v>0.11265026102426606</v>
      </c>
      <c r="AG642" s="16">
        <f>IFERROR(AE642-AE641,0)</f>
        <v>-149</v>
      </c>
      <c r="AH642" s="20">
        <f>IFERROR(AE642/W642,0)</f>
        <v>4.6875E-2</v>
      </c>
      <c r="AI642" s="20">
        <f>IFERROR(AD642/3.974,0)</f>
        <v>121700.80523402113</v>
      </c>
      <c r="AJ642" s="4">
        <v>2814</v>
      </c>
      <c r="AK642">
        <f>AJ642-AJ641</f>
        <v>-76</v>
      </c>
      <c r="AL642">
        <f>IFERROR(AJ642/AJ641,0)-1</f>
        <v>-2.6297577854671239E-2</v>
      </c>
      <c r="AM642" s="20">
        <f>IFERROR(AJ642/3.974,0)</f>
        <v>708.10266733769504</v>
      </c>
      <c r="AN642" s="20">
        <f>IFERROR(AJ642/C642," ")</f>
        <v>5.8614009873148784E-3</v>
      </c>
      <c r="AO642" s="4">
        <v>93</v>
      </c>
      <c r="AP642">
        <f>AO642-AO641</f>
        <v>2</v>
      </c>
      <c r="AQ642">
        <f>IFERROR(AO642/AO641,0)-1</f>
        <v>2.19780219780219E-2</v>
      </c>
      <c r="AR642" s="20">
        <f>IFERROR(AO642/3.974,0)</f>
        <v>23.402113739305484</v>
      </c>
      <c r="AS642" s="4">
        <v>96</v>
      </c>
      <c r="AT642">
        <f>AS642-AS641</f>
        <v>1</v>
      </c>
      <c r="AU642">
        <f>IFERROR(AS642/AS641,0)-1</f>
        <v>1.0526315789473717E-2</v>
      </c>
      <c r="AV642" s="20">
        <f>IFERROR(AS642/3.974,0)</f>
        <v>24.157020634121789</v>
      </c>
      <c r="AW642" s="30">
        <f>IFERROR(AS642/C642," ")</f>
        <v>1.9996250702993188E-4</v>
      </c>
      <c r="AX642" s="4">
        <v>15</v>
      </c>
      <c r="AY642">
        <f>AX642-AX641</f>
        <v>2</v>
      </c>
      <c r="AZ642">
        <f>IFERROR(AX642/AX641,0)-1</f>
        <v>0.15384615384615374</v>
      </c>
      <c r="BA642" s="20">
        <f>IFERROR(AX642/3.974,0)</f>
        <v>3.7745344740815296</v>
      </c>
      <c r="BB642" s="30">
        <f>IFERROR(AX642/C642," ")</f>
        <v>3.1244141723426859E-5</v>
      </c>
      <c r="BC642" s="16">
        <f>+Pagina_Inicial[[#This Row],[Aislamiento Domiciliario]]+Pagina_Inicial[[#This Row],[Aislamiento en Hoteles]]+Pagina_Inicial[[#This Row],[Hospitalizados en Sala]]+Pagina_Inicial[[#This Row],[Hospitalizados en UCI]]</f>
        <v>3018</v>
      </c>
      <c r="BD642" s="16">
        <f>IFERROR(BC642-BC641,0)</f>
        <v>-71</v>
      </c>
      <c r="BE642" s="30">
        <f>IFERROR(BC642/BC641,0)-1</f>
        <v>-2.2984784719974116E-2</v>
      </c>
      <c r="BF642" s="20">
        <f>IFERROR(BC642/3.974,0)</f>
        <v>759.4363361852038</v>
      </c>
      <c r="BG642" s="20">
        <f>IFERROR(BC642/C642," ")</f>
        <v>6.2863213147534838E-3</v>
      </c>
      <c r="BH642" s="26">
        <v>89105</v>
      </c>
      <c r="BI642">
        <f>IFERROR((BH642-BH641), 0)</f>
        <v>30</v>
      </c>
      <c r="BJ642" s="4">
        <v>180980</v>
      </c>
      <c r="BK642">
        <f>IFERROR((BJ642-BJ641),0)</f>
        <v>76</v>
      </c>
      <c r="BL642" s="4">
        <v>135136</v>
      </c>
      <c r="BM642">
        <f>IFERROR((BL642-BL641),0)</f>
        <v>59</v>
      </c>
      <c r="BN642" s="4">
        <v>52721</v>
      </c>
      <c r="BO642">
        <f>IFERROR((BN642-BN641),0)</f>
        <v>22</v>
      </c>
      <c r="BP642" s="4">
        <v>22148</v>
      </c>
      <c r="BQ642">
        <f>IFERROR((BP642-BP641),0)</f>
        <v>2</v>
      </c>
      <c r="BR642" s="8">
        <v>35</v>
      </c>
      <c r="BS642" s="15">
        <f>IFERROR((BR642-BR641),0)</f>
        <v>0</v>
      </c>
      <c r="BT642" s="8">
        <v>335</v>
      </c>
      <c r="BU642" s="15">
        <f>IFERROR((BT642-BT641),0)</f>
        <v>0</v>
      </c>
      <c r="BV642" s="8">
        <v>1552</v>
      </c>
      <c r="BW642" s="15">
        <f>IFERROR((BV642-BV641),0)</f>
        <v>0</v>
      </c>
      <c r="BX642" s="8">
        <v>3474</v>
      </c>
      <c r="BY642" s="15">
        <f>IFERROR((BX642-BX641),0)</f>
        <v>1</v>
      </c>
      <c r="BZ642" s="13">
        <v>1986</v>
      </c>
      <c r="CA642" s="16">
        <f>IFERROR((BZ642-BZ641),0)</f>
        <v>0</v>
      </c>
    </row>
    <row r="643" spans="1:79">
      <c r="A643" s="1">
        <v>44540</v>
      </c>
      <c r="B643">
        <v>44541</v>
      </c>
      <c r="C643" s="4">
        <v>480573</v>
      </c>
      <c r="D643">
        <f>IFERROR(C643-C642,"")</f>
        <v>483</v>
      </c>
      <c r="E643" s="4">
        <v>7386</v>
      </c>
      <c r="F643">
        <f>E643-E642</f>
        <v>4</v>
      </c>
      <c r="G643" s="4">
        <v>470109</v>
      </c>
      <c r="H643">
        <f>G643-G642</f>
        <v>419</v>
      </c>
      <c r="I643">
        <f>+IFERROR(C643-E643-G643,"")</f>
        <v>3078</v>
      </c>
      <c r="J643">
        <f>+IFERROR(D643-F643-H643,"")</f>
        <v>60</v>
      </c>
      <c r="K643">
        <f>+IFERROR(E643/C643,"")</f>
        <v>1.5369153073518488E-2</v>
      </c>
      <c r="L643">
        <f>+IFERROR(G643/C643,"")</f>
        <v>0.97822599272118904</v>
      </c>
      <c r="M643">
        <f>+IFERROR(I643/C643,"")</f>
        <v>6.4048542052924321E-3</v>
      </c>
      <c r="N643">
        <f>+IFERROR(D643/C643,"")</f>
        <v>1.0050502212983251E-3</v>
      </c>
      <c r="O643">
        <f>+IFERROR(F643/E643,"")</f>
        <v>5.415651232060655E-4</v>
      </c>
      <c r="P643">
        <f>+IFERROR(H643/G643,"")</f>
        <v>8.9128265997885593E-4</v>
      </c>
      <c r="Q643">
        <f>+IFERROR(J643/I643,"")</f>
        <v>1.9493177387914229E-2</v>
      </c>
      <c r="R643">
        <f>+IFERROR(C643/3.974,"")</f>
        <v>120929.29038751886</v>
      </c>
      <c r="S643">
        <f>+IFERROR(E643/3.974,"")</f>
        <v>1858.5807750377453</v>
      </c>
      <c r="T643">
        <f>+IFERROR(G643/3.974,"")</f>
        <v>118296.17513839959</v>
      </c>
      <c r="U643">
        <f>+IFERROR(I643/3.974,"")</f>
        <v>774.53447408152988</v>
      </c>
      <c r="V643" s="4">
        <v>4304404</v>
      </c>
      <c r="W643">
        <f>V643-V642</f>
        <v>11125</v>
      </c>
      <c r="X643">
        <f>IFERROR(W643-W642,0)</f>
        <v>7093</v>
      </c>
      <c r="Y643" s="20">
        <f>IFERROR(V643/3.974,0)</f>
        <v>1083141.4192249621</v>
      </c>
      <c r="Z643" s="4">
        <v>3820282</v>
      </c>
      <c r="AA643">
        <f>Z643-Z642</f>
        <v>10642</v>
      </c>
      <c r="AB643" s="17">
        <f>IFERROR(Z643/V643,0)</f>
        <v>0.88752867992874274</v>
      </c>
      <c r="AC643" s="16">
        <f>IFERROR(AA643-AA642,0)</f>
        <v>6799</v>
      </c>
      <c r="AD643">
        <f>V643-Z643</f>
        <v>484122</v>
      </c>
      <c r="AE643">
        <f>AD643-AD642</f>
        <v>483</v>
      </c>
      <c r="AF643" s="17">
        <f>IFERROR(AD643/V643,0)</f>
        <v>0.11247132007125725</v>
      </c>
      <c r="AG643" s="16">
        <f>IFERROR(AE643-AE642,0)</f>
        <v>294</v>
      </c>
      <c r="AH643" s="20">
        <f>IFERROR(AE643/W643,0)</f>
        <v>4.3415730337078649E-2</v>
      </c>
      <c r="AI643" s="20">
        <f>IFERROR(AD643/3.974,0)</f>
        <v>121822.34524408655</v>
      </c>
      <c r="AJ643" s="4">
        <v>2866</v>
      </c>
      <c r="AK643">
        <f>AJ643-AJ642</f>
        <v>52</v>
      </c>
      <c r="AL643">
        <f>IFERROR(AJ643/AJ642,0)-1</f>
        <v>1.8479033404406486E-2</v>
      </c>
      <c r="AM643" s="20">
        <f>IFERROR(AJ643/3.974,0)</f>
        <v>721.18772018117761</v>
      </c>
      <c r="AN643" s="20">
        <f>IFERROR(AJ643/C643," ")</f>
        <v>5.9637141495672875E-3</v>
      </c>
      <c r="AO643" s="4">
        <v>97</v>
      </c>
      <c r="AP643">
        <f>AO643-AO642</f>
        <v>4</v>
      </c>
      <c r="AQ643">
        <f>IFERROR(AO643/AO642,0)-1</f>
        <v>4.3010752688172005E-2</v>
      </c>
      <c r="AR643" s="20">
        <f>IFERROR(AO643/3.974,0)</f>
        <v>24.408656265727227</v>
      </c>
      <c r="AS643" s="4">
        <v>101</v>
      </c>
      <c r="AT643">
        <f>AS643-AS642</f>
        <v>5</v>
      </c>
      <c r="AU643">
        <f>IFERROR(AS643/AS642,0)-1</f>
        <v>5.2083333333333259E-2</v>
      </c>
      <c r="AV643" s="20">
        <f>IFERROR(AS643/3.974,0)</f>
        <v>25.415198792148967</v>
      </c>
      <c r="AW643" s="30">
        <f>IFERROR(AS643/C643," ")</f>
        <v>2.1016578126528123E-4</v>
      </c>
      <c r="AX643" s="4">
        <v>14</v>
      </c>
      <c r="AY643">
        <f>AX643-AX642</f>
        <v>-1</v>
      </c>
      <c r="AZ643">
        <f>IFERROR(AX643/AX642,0)-1</f>
        <v>-6.6666666666666652E-2</v>
      </c>
      <c r="BA643" s="20">
        <f>IFERROR(AX643/3.974,0)</f>
        <v>3.5228988424760943</v>
      </c>
      <c r="BB643" s="30">
        <f>IFERROR(AX643/C643," ")</f>
        <v>2.9131890472415222E-5</v>
      </c>
      <c r="BC643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3" s="16">
        <f>IFERROR(BC643-BC642,0)</f>
        <v>60</v>
      </c>
      <c r="BE643" s="30">
        <f>IFERROR(BC643/BC642,0)-1</f>
        <v>1.9880715705765439E-2</v>
      </c>
      <c r="BF643" s="20">
        <f>IFERROR(BC643/3.974,0)</f>
        <v>774.53447408152988</v>
      </c>
      <c r="BG643" s="20">
        <f>IFERROR(BC643/C643," ")</f>
        <v>6.4048542052924321E-3</v>
      </c>
      <c r="BH643" s="26">
        <v>89181</v>
      </c>
      <c r="BI643">
        <f>IFERROR((BH643-BH642), 0)</f>
        <v>76</v>
      </c>
      <c r="BJ643" s="4">
        <v>181171</v>
      </c>
      <c r="BK643">
        <f>IFERROR((BJ643-BJ642),0)</f>
        <v>191</v>
      </c>
      <c r="BL643" s="4">
        <v>135292</v>
      </c>
      <c r="BM643">
        <f>IFERROR((BL643-BL642),0)</f>
        <v>156</v>
      </c>
      <c r="BN643" s="4">
        <v>52772</v>
      </c>
      <c r="BO643">
        <f>IFERROR((BN643-BN642),0)</f>
        <v>51</v>
      </c>
      <c r="BP643" s="4">
        <v>22157</v>
      </c>
      <c r="BQ643">
        <f>IFERROR((BP643-BP642),0)</f>
        <v>9</v>
      </c>
      <c r="BR643" s="8">
        <v>35</v>
      </c>
      <c r="BS643" s="15">
        <f>IFERROR((BR643-BR642),0)</f>
        <v>0</v>
      </c>
      <c r="BT643" s="8">
        <v>336</v>
      </c>
      <c r="BU643" s="15">
        <f>IFERROR((BT643-BT642),0)</f>
        <v>1</v>
      </c>
      <c r="BV643" s="8">
        <v>1552</v>
      </c>
      <c r="BW643" s="15">
        <f>IFERROR((BV643-BV642),0)</f>
        <v>0</v>
      </c>
      <c r="BX643" s="8">
        <v>3475</v>
      </c>
      <c r="BY643" s="15">
        <f>IFERROR((BX643-BX642),0)</f>
        <v>1</v>
      </c>
      <c r="BZ643" s="13">
        <v>1988</v>
      </c>
      <c r="CA643" s="16">
        <f>IFERROR((BZ643-BZ642),0)</f>
        <v>2</v>
      </c>
    </row>
    <row r="644" spans="1:79">
      <c r="A644" s="1">
        <v>44541</v>
      </c>
      <c r="B644">
        <v>44542</v>
      </c>
      <c r="C644" s="4">
        <v>480573</v>
      </c>
      <c r="D644">
        <f>IFERROR(C644-C643,"")</f>
        <v>0</v>
      </c>
      <c r="E644" s="4">
        <v>7386</v>
      </c>
      <c r="F644">
        <f>E644-E643</f>
        <v>0</v>
      </c>
      <c r="G644" s="4">
        <v>470109</v>
      </c>
      <c r="H644">
        <f>G644-G643</f>
        <v>0</v>
      </c>
      <c r="I644">
        <f>+IFERROR(C644-E644-G644,"")</f>
        <v>3078</v>
      </c>
      <c r="J644">
        <f>+IFERROR(D644-F644-H644,"")</f>
        <v>0</v>
      </c>
      <c r="K644">
        <f>+IFERROR(E644/C644,"")</f>
        <v>1.5369153073518488E-2</v>
      </c>
      <c r="L644">
        <f>+IFERROR(G644/C644,"")</f>
        <v>0.97822599272118904</v>
      </c>
      <c r="M644">
        <f>+IFERROR(I644/C644,"")</f>
        <v>6.4048542052924321E-3</v>
      </c>
      <c r="N644">
        <f>+IFERROR(D644/C644,"")</f>
        <v>0</v>
      </c>
      <c r="O644">
        <f>+IFERROR(F644/E644,"")</f>
        <v>0</v>
      </c>
      <c r="P644">
        <f>+IFERROR(H644/G644,"")</f>
        <v>0</v>
      </c>
      <c r="Q644">
        <f>+IFERROR(J644/I644,"")</f>
        <v>0</v>
      </c>
      <c r="R644">
        <f>+IFERROR(C644/3.974,"")</f>
        <v>120929.29038751886</v>
      </c>
      <c r="S644">
        <f>+IFERROR(E644/3.974,"")</f>
        <v>1858.5807750377453</v>
      </c>
      <c r="T644">
        <f>+IFERROR(G644/3.974,"")</f>
        <v>118296.17513839959</v>
      </c>
      <c r="U644">
        <f>+IFERROR(I644/3.974,"")</f>
        <v>774.53447408152988</v>
      </c>
      <c r="V644" s="4">
        <v>4304404</v>
      </c>
      <c r="W644">
        <f>V644-V643</f>
        <v>0</v>
      </c>
      <c r="X644">
        <f>IFERROR(W644-W643,0)</f>
        <v>-11125</v>
      </c>
      <c r="Y644" s="20">
        <f>IFERROR(V644/3.974,0)</f>
        <v>1083141.4192249621</v>
      </c>
      <c r="Z644" s="4">
        <v>3820282</v>
      </c>
      <c r="AA644">
        <f>Z644-Z643</f>
        <v>0</v>
      </c>
      <c r="AB644" s="17">
        <f>IFERROR(Z644/V644,0)</f>
        <v>0.88752867992874274</v>
      </c>
      <c r="AC644" s="16">
        <f>IFERROR(AA644-AA643,0)</f>
        <v>-10642</v>
      </c>
      <c r="AD644">
        <f>V644-Z644</f>
        <v>484122</v>
      </c>
      <c r="AE644">
        <f>AD644-AD643</f>
        <v>0</v>
      </c>
      <c r="AF644" s="17">
        <f>IFERROR(AD644/V644,0)</f>
        <v>0.11247132007125725</v>
      </c>
      <c r="AG644" s="16">
        <f>IFERROR(AE644-AE643,0)</f>
        <v>-483</v>
      </c>
      <c r="AH644" s="20">
        <f>IFERROR(AE644/W644,0)</f>
        <v>0</v>
      </c>
      <c r="AI644" s="20">
        <f>IFERROR(AD644/3.974,0)</f>
        <v>121822.34524408655</v>
      </c>
      <c r="AJ644" s="4">
        <v>2866</v>
      </c>
      <c r="AK644">
        <f>AJ644-AJ643</f>
        <v>0</v>
      </c>
      <c r="AL644">
        <f>IFERROR(AJ644/AJ643,0)-1</f>
        <v>0</v>
      </c>
      <c r="AM644" s="20">
        <f>IFERROR(AJ644/3.974,0)</f>
        <v>721.18772018117761</v>
      </c>
      <c r="AN644" s="20">
        <f>IFERROR(AJ644/C644," ")</f>
        <v>5.9637141495672875E-3</v>
      </c>
      <c r="AO644" s="4">
        <v>97</v>
      </c>
      <c r="AP644">
        <f>AO644-AO643</f>
        <v>0</v>
      </c>
      <c r="AQ644">
        <f>IFERROR(AO644/AO643,0)-1</f>
        <v>0</v>
      </c>
      <c r="AR644" s="20">
        <f>IFERROR(AO644/3.974,0)</f>
        <v>24.408656265727227</v>
      </c>
      <c r="AS644" s="4">
        <v>101</v>
      </c>
      <c r="AT644">
        <f>AS644-AS643</f>
        <v>0</v>
      </c>
      <c r="AU644">
        <f>IFERROR(AS644/AS643,0)-1</f>
        <v>0</v>
      </c>
      <c r="AV644" s="20">
        <f>IFERROR(AS644/3.974,0)</f>
        <v>25.415198792148967</v>
      </c>
      <c r="AW644" s="30">
        <f>IFERROR(AS644/C644," ")</f>
        <v>2.1016578126528123E-4</v>
      </c>
      <c r="AX644" s="4">
        <v>14</v>
      </c>
      <c r="AY644">
        <f>AX644-AX643</f>
        <v>0</v>
      </c>
      <c r="AZ644">
        <f>IFERROR(AX644/AX643,0)-1</f>
        <v>0</v>
      </c>
      <c r="BA644" s="20">
        <f>IFERROR(AX644/3.974,0)</f>
        <v>3.5228988424760943</v>
      </c>
      <c r="BB644" s="30">
        <f>IFERROR(AX644/C644," ")</f>
        <v>2.9131890472415222E-5</v>
      </c>
      <c r="BC644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4" s="16">
        <f>IFERROR(BC644-BC643,0)</f>
        <v>0</v>
      </c>
      <c r="BE644" s="30">
        <f>IFERROR(BC644/BC643,0)-1</f>
        <v>0</v>
      </c>
      <c r="BF644" s="20">
        <f>IFERROR(BC644/3.974,0)</f>
        <v>774.53447408152988</v>
      </c>
      <c r="BG644" s="20">
        <f>IFERROR(BC644/C644," ")</f>
        <v>6.4048542052924321E-3</v>
      </c>
      <c r="BH644" s="26">
        <v>89181</v>
      </c>
      <c r="BI644">
        <f>IFERROR((BH644-BH643), 0)</f>
        <v>0</v>
      </c>
      <c r="BJ644" s="4">
        <v>181171</v>
      </c>
      <c r="BK644">
        <f>IFERROR((BJ644-BJ643),0)</f>
        <v>0</v>
      </c>
      <c r="BL644" s="4">
        <v>135292</v>
      </c>
      <c r="BM644">
        <f>IFERROR((BL644-BL643),0)</f>
        <v>0</v>
      </c>
      <c r="BN644" s="4">
        <v>52772</v>
      </c>
      <c r="BO644">
        <f>IFERROR((BN644-BN643),0)</f>
        <v>0</v>
      </c>
      <c r="BP644" s="4">
        <v>22157</v>
      </c>
      <c r="BQ644">
        <f>IFERROR((BP644-BP643),0)</f>
        <v>0</v>
      </c>
      <c r="BR644" s="8">
        <v>35</v>
      </c>
      <c r="BS644" s="15">
        <f>IFERROR((BR644-BR643),0)</f>
        <v>0</v>
      </c>
      <c r="BT644" s="8">
        <v>336</v>
      </c>
      <c r="BU644" s="15">
        <f>IFERROR((BT644-BT643),0)</f>
        <v>0</v>
      </c>
      <c r="BV644" s="8">
        <v>1552</v>
      </c>
      <c r="BW644" s="15">
        <f>IFERROR((BV644-BV643),0)</f>
        <v>0</v>
      </c>
      <c r="BX644" s="8">
        <v>3475</v>
      </c>
      <c r="BY644" s="15">
        <f>IFERROR((BX644-BX643),0)</f>
        <v>0</v>
      </c>
      <c r="BZ644" s="13">
        <v>1988</v>
      </c>
      <c r="CA644" s="16">
        <f>IFERROR((BZ644-BZ643),0)</f>
        <v>0</v>
      </c>
    </row>
    <row r="645" spans="1:79">
      <c r="A645" s="1">
        <v>44542</v>
      </c>
      <c r="B645">
        <v>44543</v>
      </c>
      <c r="C645" s="4">
        <v>480781</v>
      </c>
      <c r="D645">
        <f>IFERROR(C645-C644,"")</f>
        <v>208</v>
      </c>
      <c r="E645" s="4">
        <v>7386</v>
      </c>
      <c r="F645">
        <f>E645-E644</f>
        <v>0</v>
      </c>
      <c r="G645" s="4">
        <v>470285</v>
      </c>
      <c r="H645">
        <f>G645-G644</f>
        <v>176</v>
      </c>
      <c r="I645">
        <f>+IFERROR(C645-E645-G645,"")</f>
        <v>3110</v>
      </c>
      <c r="J645">
        <f>+IFERROR(D645-F645-H645,"")</f>
        <v>32</v>
      </c>
      <c r="K645">
        <f>+IFERROR(E645/C645,"")</f>
        <v>1.5362503925903893E-2</v>
      </c>
      <c r="L645">
        <f>+IFERROR(G645/C645,"")</f>
        <v>0.97816885442644363</v>
      </c>
      <c r="M645">
        <f>+IFERROR(I645/C645,"")</f>
        <v>6.4686416476524653E-3</v>
      </c>
      <c r="N645">
        <f>+IFERROR(D645/C645,"")</f>
        <v>4.32629409232062E-4</v>
      </c>
      <c r="O645">
        <f>+IFERROR(F645/E645,"")</f>
        <v>0</v>
      </c>
      <c r="P645">
        <f>+IFERROR(H645/G645,"")</f>
        <v>3.7424115164208939E-4</v>
      </c>
      <c r="Q645">
        <f>+IFERROR(J645/I645,"")</f>
        <v>1.0289389067524116E-2</v>
      </c>
      <c r="R645">
        <f>+IFERROR(C645/3.974,"")</f>
        <v>120981.63059889279</v>
      </c>
      <c r="S645">
        <f>+IFERROR(E645/3.974,"")</f>
        <v>1858.5807750377453</v>
      </c>
      <c r="T645">
        <f>+IFERROR(G645/3.974,"")</f>
        <v>118340.46300956215</v>
      </c>
      <c r="U645">
        <f>+IFERROR(I645/3.974,"")</f>
        <v>782.5868142929038</v>
      </c>
      <c r="V645" s="4">
        <v>4310101</v>
      </c>
      <c r="W645">
        <f>V645-V644</f>
        <v>5697</v>
      </c>
      <c r="X645">
        <f>IFERROR(W645-W644,0)</f>
        <v>5697</v>
      </c>
      <c r="Y645" s="20">
        <f>IFERROR(V645/3.974,0)</f>
        <v>1084574.9874182183</v>
      </c>
      <c r="Z645" s="4">
        <v>3825771</v>
      </c>
      <c r="AA645">
        <f>Z645-Z644</f>
        <v>5489</v>
      </c>
      <c r="AB645" s="17">
        <f>IFERROR(Z645/V645,0)</f>
        <v>0.88762908340198987</v>
      </c>
      <c r="AC645" s="16">
        <f>IFERROR(AA645-AA644,0)</f>
        <v>5489</v>
      </c>
      <c r="AD645">
        <f>V645-Z645</f>
        <v>484330</v>
      </c>
      <c r="AE645">
        <f>AD645-AD644</f>
        <v>208</v>
      </c>
      <c r="AF645" s="17">
        <f>IFERROR(AD645/V645,0)</f>
        <v>0.11237091659801011</v>
      </c>
      <c r="AG645" s="16">
        <f>IFERROR(AE645-AE644,0)</f>
        <v>208</v>
      </c>
      <c r="AH645" s="20">
        <f>IFERROR(AE645/W645,0)</f>
        <v>3.6510444093382485E-2</v>
      </c>
      <c r="AI645" s="20">
        <f>IFERROR(AD645/3.974,0)</f>
        <v>121874.68545546049</v>
      </c>
      <c r="AJ645" s="4">
        <v>2902</v>
      </c>
      <c r="AK645">
        <f>AJ645-AJ644</f>
        <v>36</v>
      </c>
      <c r="AL645">
        <f>IFERROR(AJ645/AJ644,0)-1</f>
        <v>1.2561060711793415E-2</v>
      </c>
      <c r="AM645" s="20">
        <f>IFERROR(AJ645/3.974,0)</f>
        <v>730.24660291897328</v>
      </c>
      <c r="AN645" s="20">
        <f>IFERROR(AJ645/C645," ")</f>
        <v>6.0360122384204035E-3</v>
      </c>
      <c r="AO645" s="4">
        <v>98</v>
      </c>
      <c r="AP645">
        <f>AO645-AO644</f>
        <v>1</v>
      </c>
      <c r="AQ645">
        <f>IFERROR(AO645/AO644,0)-1</f>
        <v>1.0309278350515427E-2</v>
      </c>
      <c r="AR645" s="20">
        <f>IFERROR(AO645/3.974,0)</f>
        <v>24.660291897332662</v>
      </c>
      <c r="AS645" s="4">
        <v>96</v>
      </c>
      <c r="AT645">
        <f>AS645-AS644</f>
        <v>-5</v>
      </c>
      <c r="AU645">
        <f>IFERROR(AS645/AS644,0)-1</f>
        <v>-4.9504950495049549E-2</v>
      </c>
      <c r="AV645" s="20">
        <f>IFERROR(AS645/3.974,0)</f>
        <v>24.157020634121789</v>
      </c>
      <c r="AW645" s="30">
        <f>IFERROR(AS645/C645," ")</f>
        <v>1.996751119532594E-4</v>
      </c>
      <c r="AX645" s="4">
        <v>14</v>
      </c>
      <c r="AY645">
        <f>AX645-AX644</f>
        <v>0</v>
      </c>
      <c r="AZ645">
        <f>IFERROR(AX645/AX644,0)-1</f>
        <v>0</v>
      </c>
      <c r="BA645" s="20">
        <f>IFERROR(AX645/3.974,0)</f>
        <v>3.5228988424760943</v>
      </c>
      <c r="BB645" s="30">
        <f>IFERROR(AX645/C645," ")</f>
        <v>2.9119287159850328E-5</v>
      </c>
      <c r="BC645" s="16">
        <f>+Pagina_Inicial[[#This Row],[Aislamiento Domiciliario]]+Pagina_Inicial[[#This Row],[Aislamiento en Hoteles]]+Pagina_Inicial[[#This Row],[Hospitalizados en Sala]]+Pagina_Inicial[[#This Row],[Hospitalizados en UCI]]</f>
        <v>3110</v>
      </c>
      <c r="BD645" s="16">
        <f>IFERROR(BC645-BC644,0)</f>
        <v>32</v>
      </c>
      <c r="BE645" s="30">
        <f>IFERROR(BC645/BC644,0)-1</f>
        <v>1.0396361273554255E-2</v>
      </c>
      <c r="BF645" s="20">
        <f>IFERROR(BC645/3.974,0)</f>
        <v>782.5868142929038</v>
      </c>
      <c r="BG645" s="20">
        <f>IFERROR(BC645/C645," ")</f>
        <v>6.4686416476524653E-3</v>
      </c>
      <c r="BH645" s="26">
        <v>89225</v>
      </c>
      <c r="BI645">
        <f>IFERROR((BH645-BH644), 0)</f>
        <v>44</v>
      </c>
      <c r="BJ645" s="4">
        <v>181251</v>
      </c>
      <c r="BK645">
        <f>IFERROR((BJ645-BJ644),0)</f>
        <v>80</v>
      </c>
      <c r="BL645" s="4">
        <v>135343</v>
      </c>
      <c r="BM645">
        <f>IFERROR((BL645-BL644),0)</f>
        <v>51</v>
      </c>
      <c r="BN645" s="4">
        <v>52800</v>
      </c>
      <c r="BO645">
        <f>IFERROR((BN645-BN644),0)</f>
        <v>28</v>
      </c>
      <c r="BP645" s="4">
        <v>22162</v>
      </c>
      <c r="BQ645">
        <f>IFERROR((BP645-BP644),0)</f>
        <v>5</v>
      </c>
      <c r="BR645" s="8">
        <v>35</v>
      </c>
      <c r="BS645" s="15">
        <f>IFERROR((BR645-BR644),0)</f>
        <v>0</v>
      </c>
      <c r="BT645" s="8">
        <v>336</v>
      </c>
      <c r="BU645" s="15">
        <f>IFERROR((BT645-BT644),0)</f>
        <v>0</v>
      </c>
      <c r="BV645" s="8">
        <v>1552</v>
      </c>
      <c r="BW645" s="15">
        <f>IFERROR((BV645-BV644),0)</f>
        <v>0</v>
      </c>
      <c r="BX645" s="8">
        <v>3475</v>
      </c>
      <c r="BY645" s="15">
        <f>IFERROR((BX645-BX644),0)</f>
        <v>0</v>
      </c>
      <c r="BZ645" s="13">
        <v>1988</v>
      </c>
      <c r="CA645" s="16">
        <f>IFERROR((BZ645-BZ644),0)</f>
        <v>0</v>
      </c>
    </row>
    <row r="646" spans="1:79">
      <c r="A646" s="1">
        <v>44543</v>
      </c>
      <c r="B646">
        <v>44544</v>
      </c>
      <c r="C646" s="4">
        <v>481056</v>
      </c>
      <c r="D646">
        <f>IFERROR(C646-C645,"")</f>
        <v>275</v>
      </c>
      <c r="E646" s="4">
        <v>7388</v>
      </c>
      <c r="F646">
        <f>E646-E645</f>
        <v>2</v>
      </c>
      <c r="G646" s="4">
        <v>470398</v>
      </c>
      <c r="H646">
        <f>G646-G645</f>
        <v>113</v>
      </c>
      <c r="I646">
        <f>+IFERROR(C646-E646-G646,"")</f>
        <v>3270</v>
      </c>
      <c r="J646">
        <f>+IFERROR(D646-F646-H646,"")</f>
        <v>160</v>
      </c>
      <c r="K646">
        <f>+IFERROR(E646/C646,"")</f>
        <v>1.5357879332135968E-2</v>
      </c>
      <c r="L646">
        <f>+IFERROR(G646/C646,"")</f>
        <v>0.97784457526774426</v>
      </c>
      <c r="M646">
        <f>+IFERROR(I646/C646,"")</f>
        <v>6.7975454001197363E-3</v>
      </c>
      <c r="N646">
        <f>+IFERROR(D646/C646,"")</f>
        <v>5.7165901682964149E-4</v>
      </c>
      <c r="O646">
        <f>+IFERROR(F646/E646,"")</f>
        <v>2.7070925825663239E-4</v>
      </c>
      <c r="P646">
        <f>+IFERROR(H646/G646,"")</f>
        <v>2.4022210978788175E-4</v>
      </c>
      <c r="Q646">
        <f>+IFERROR(J646/I646,"")</f>
        <v>4.8929663608562692E-2</v>
      </c>
      <c r="R646">
        <f>+IFERROR(C646/3.974,"")</f>
        <v>121050.83039758429</v>
      </c>
      <c r="S646">
        <f>+IFERROR(E646/3.974,"")</f>
        <v>1859.0840463009561</v>
      </c>
      <c r="T646">
        <f>+IFERROR(G646/3.974,"")</f>
        <v>118368.89783593356</v>
      </c>
      <c r="U646">
        <f>+IFERROR(I646/3.974,"")</f>
        <v>822.84851534977349</v>
      </c>
      <c r="V646" s="4">
        <v>4314516</v>
      </c>
      <c r="W646">
        <f>V646-V645</f>
        <v>4415</v>
      </c>
      <c r="X646">
        <f>IFERROR(W646-W645,0)</f>
        <v>-1282</v>
      </c>
      <c r="Y646" s="20">
        <f>IFERROR(V646/3.974,0)</f>
        <v>1085685.9587317563</v>
      </c>
      <c r="Z646" s="4">
        <v>3829911</v>
      </c>
      <c r="AA646">
        <f>Z646-Z645</f>
        <v>4140</v>
      </c>
      <c r="AB646" s="17">
        <f>IFERROR(Z646/V646,0)</f>
        <v>0.88768033308950534</v>
      </c>
      <c r="AC646" s="16">
        <f>IFERROR(AA646-AA645,0)</f>
        <v>-1349</v>
      </c>
      <c r="AD646">
        <f>V646-Z646</f>
        <v>484605</v>
      </c>
      <c r="AE646">
        <f>AD646-AD645</f>
        <v>275</v>
      </c>
      <c r="AF646" s="17">
        <f>IFERROR(AD646/V646,0)</f>
        <v>0.11231966691049471</v>
      </c>
      <c r="AG646" s="16">
        <f>IFERROR(AE646-AE645,0)</f>
        <v>67</v>
      </c>
      <c r="AH646" s="20">
        <f>IFERROR(AE646/W646,0)</f>
        <v>6.2287655719139301E-2</v>
      </c>
      <c r="AI646" s="20">
        <f>IFERROR(AD646/3.974,0)</f>
        <v>121943.88525415199</v>
      </c>
      <c r="AJ646" s="4">
        <v>3056</v>
      </c>
      <c r="AK646">
        <f>AJ646-AJ645</f>
        <v>154</v>
      </c>
      <c r="AL646">
        <f>IFERROR(AJ646/AJ645,0)-1</f>
        <v>5.3066850447966996E-2</v>
      </c>
      <c r="AM646" s="20">
        <f>IFERROR(AJ646/3.974,0)</f>
        <v>768.99849018621035</v>
      </c>
      <c r="AN646" s="20">
        <f>IFERROR(AJ646/C646," ")</f>
        <v>6.3526907470232152E-3</v>
      </c>
      <c r="AO646" s="4">
        <v>99</v>
      </c>
      <c r="AP646">
        <f>AO646-AO645</f>
        <v>1</v>
      </c>
      <c r="AQ646">
        <f>IFERROR(AO646/AO645,0)-1</f>
        <v>1.0204081632652962E-2</v>
      </c>
      <c r="AR646" s="20">
        <f>IFERROR(AO646/3.974,0)</f>
        <v>24.911927528938097</v>
      </c>
      <c r="AS646" s="4">
        <v>98</v>
      </c>
      <c r="AT646">
        <f>AS646-AS645</f>
        <v>2</v>
      </c>
      <c r="AU646">
        <f>IFERROR(AS646/AS645,0)-1</f>
        <v>2.0833333333333259E-2</v>
      </c>
      <c r="AV646" s="20">
        <f>IFERROR(AS646/3.974,0)</f>
        <v>24.660291897332662</v>
      </c>
      <c r="AW646" s="30">
        <f>IFERROR(AS646/C646," ")</f>
        <v>2.0371848599747222E-4</v>
      </c>
      <c r="AX646" s="4">
        <v>17</v>
      </c>
      <c r="AY646">
        <f>AX646-AX645</f>
        <v>3</v>
      </c>
      <c r="AZ646">
        <f>IFERROR(AX646/AX645,0)-1</f>
        <v>0.21428571428571419</v>
      </c>
      <c r="BA646" s="20">
        <f>IFERROR(AX646/3.974,0)</f>
        <v>4.2778057372924003</v>
      </c>
      <c r="BB646" s="30">
        <f>IFERROR(AX646/C646," ")</f>
        <v>3.5338921040377836E-5</v>
      </c>
      <c r="BC646" s="16">
        <f>+Pagina_Inicial[[#This Row],[Aislamiento Domiciliario]]+Pagina_Inicial[[#This Row],[Aislamiento en Hoteles]]+Pagina_Inicial[[#This Row],[Hospitalizados en Sala]]+Pagina_Inicial[[#This Row],[Hospitalizados en UCI]]</f>
        <v>3270</v>
      </c>
      <c r="BD646" s="16">
        <f>IFERROR(BC646-BC645,0)</f>
        <v>160</v>
      </c>
      <c r="BE646" s="30">
        <f>IFERROR(BC646/BC645,0)-1</f>
        <v>5.1446945337620509E-2</v>
      </c>
      <c r="BF646" s="20">
        <f>IFERROR(BC646/3.974,0)</f>
        <v>822.84851534977349</v>
      </c>
      <c r="BG646" s="20">
        <f>IFERROR(BC646/C646," ")</f>
        <v>6.7975454001197363E-3</v>
      </c>
      <c r="BH646" s="26">
        <v>89276</v>
      </c>
      <c r="BI646">
        <f>IFERROR((BH646-BH645), 0)</f>
        <v>51</v>
      </c>
      <c r="BJ646" s="4">
        <v>181349</v>
      </c>
      <c r="BK646">
        <f>IFERROR((BJ646-BJ645),0)</f>
        <v>98</v>
      </c>
      <c r="BL646" s="4">
        <v>135419</v>
      </c>
      <c r="BM646">
        <f>IFERROR((BL646-BL645),0)</f>
        <v>76</v>
      </c>
      <c r="BN646" s="4">
        <v>52844</v>
      </c>
      <c r="BO646">
        <f>IFERROR((BN646-BN645),0)</f>
        <v>44</v>
      </c>
      <c r="BP646" s="4">
        <v>22168</v>
      </c>
      <c r="BQ646">
        <f>IFERROR((BP646-BP645),0)</f>
        <v>6</v>
      </c>
      <c r="BR646" s="8">
        <v>35</v>
      </c>
      <c r="BS646" s="15">
        <f>IFERROR((BR646-BR645),0)</f>
        <v>0</v>
      </c>
      <c r="BT646" s="8">
        <v>336</v>
      </c>
      <c r="BU646" s="15">
        <f>IFERROR((BT646-BT645),0)</f>
        <v>0</v>
      </c>
      <c r="BV646" s="8">
        <v>1553</v>
      </c>
      <c r="BW646" s="15">
        <f>IFERROR((BV646-BV645),0)</f>
        <v>1</v>
      </c>
      <c r="BX646" s="8">
        <v>3476</v>
      </c>
      <c r="BY646" s="15">
        <f>IFERROR((BX646-BX645),0)</f>
        <v>1</v>
      </c>
      <c r="BZ646" s="13">
        <v>1988</v>
      </c>
      <c r="CA646" s="16">
        <f>IFERROR((BZ646-BZ645),0)</f>
        <v>0</v>
      </c>
    </row>
    <row r="647" spans="1:79">
      <c r="A647" s="1">
        <v>44544</v>
      </c>
      <c r="B647">
        <v>44545</v>
      </c>
      <c r="C647" s="4">
        <v>481438</v>
      </c>
      <c r="D647">
        <f>IFERROR(C647-C646,"")</f>
        <v>382</v>
      </c>
      <c r="E647" s="4">
        <v>7391</v>
      </c>
      <c r="F647">
        <f>E647-E646</f>
        <v>3</v>
      </c>
      <c r="G647" s="4">
        <v>470561</v>
      </c>
      <c r="H647">
        <f>G647-G646</f>
        <v>163</v>
      </c>
      <c r="I647">
        <f>+IFERROR(C647-E647-G647,"")</f>
        <v>3486</v>
      </c>
      <c r="J647">
        <f>+IFERROR(D647-F647-H647,"")</f>
        <v>216</v>
      </c>
      <c r="K647">
        <f>+IFERROR(E647/C647,"")</f>
        <v>1.5351924858444908E-2</v>
      </c>
      <c r="L647">
        <f>+IFERROR(G647/C647,"")</f>
        <v>0.97740726739476314</v>
      </c>
      <c r="M647">
        <f>+IFERROR(I647/C647,"")</f>
        <v>7.2408077467919028E-3</v>
      </c>
      <c r="N647">
        <f>+IFERROR(D647/C647,"")</f>
        <v>7.934562705893594E-4</v>
      </c>
      <c r="O647">
        <f>+IFERROR(F647/E647,"")</f>
        <v>4.058990664321472E-4</v>
      </c>
      <c r="P647">
        <f>+IFERROR(H647/G647,"")</f>
        <v>3.4639504761338062E-4</v>
      </c>
      <c r="Q647">
        <f>+IFERROR(J647/I647,"")</f>
        <v>6.1962134251290879E-2</v>
      </c>
      <c r="R647">
        <f>+IFERROR(C647/3.974,"")</f>
        <v>121146.95520885757</v>
      </c>
      <c r="S647">
        <f>+IFERROR(E647/3.974,"")</f>
        <v>1859.8389531957723</v>
      </c>
      <c r="T647">
        <f>+IFERROR(G647/3.974,"")</f>
        <v>118409.91444388525</v>
      </c>
      <c r="U647">
        <f>+IFERROR(I647/3.974,"")</f>
        <v>877.20181177654752</v>
      </c>
      <c r="V647" s="4">
        <v>4324051</v>
      </c>
      <c r="W647">
        <f>V647-V646</f>
        <v>9535</v>
      </c>
      <c r="X647">
        <f>IFERROR(W647-W646,0)</f>
        <v>5120</v>
      </c>
      <c r="Y647" s="20">
        <f>IFERROR(V647/3.974,0)</f>
        <v>1088085.3044791142</v>
      </c>
      <c r="Z647" s="4">
        <v>3839064</v>
      </c>
      <c r="AA647">
        <f>Z647-Z646</f>
        <v>9153</v>
      </c>
      <c r="AB647" s="17">
        <f>IFERROR(Z647/V647,0)</f>
        <v>0.88783966701595329</v>
      </c>
      <c r="AC647" s="16">
        <f>IFERROR(AA647-AA646,0)</f>
        <v>5013</v>
      </c>
      <c r="AD647">
        <f>V647-Z647</f>
        <v>484987</v>
      </c>
      <c r="AE647">
        <f>AD647-AD646</f>
        <v>382</v>
      </c>
      <c r="AF647" s="17">
        <f>IFERROR(AD647/V647,0)</f>
        <v>0.11216033298404668</v>
      </c>
      <c r="AG647" s="16">
        <f>IFERROR(AE647-AE646,0)</f>
        <v>107</v>
      </c>
      <c r="AH647" s="20">
        <f>IFERROR(AE647/W647,0)</f>
        <v>4.0062926061877294E-2</v>
      </c>
      <c r="AI647" s="20">
        <f>IFERROR(AD647/3.974,0)</f>
        <v>122040.01006542526</v>
      </c>
      <c r="AJ647" s="4">
        <v>3263</v>
      </c>
      <c r="AK647">
        <f>AJ647-AJ646</f>
        <v>207</v>
      </c>
      <c r="AL647">
        <f>IFERROR(AJ647/AJ646,0)-1</f>
        <v>6.7735602094240788E-2</v>
      </c>
      <c r="AM647" s="20">
        <f>IFERROR(AJ647/3.974,0)</f>
        <v>821.08706592853548</v>
      </c>
      <c r="AN647" s="20">
        <f>IFERROR(AJ647/C647," ")</f>
        <v>6.7776120705054441E-3</v>
      </c>
      <c r="AO647" s="4">
        <v>102</v>
      </c>
      <c r="AP647">
        <f>AO647-AO646</f>
        <v>3</v>
      </c>
      <c r="AQ647">
        <f>IFERROR(AO647/AO646,0)-1</f>
        <v>3.0303030303030276E-2</v>
      </c>
      <c r="AR647" s="20">
        <f>IFERROR(AO647/3.974,0)</f>
        <v>25.666834423754402</v>
      </c>
      <c r="AS647" s="4">
        <v>105</v>
      </c>
      <c r="AT647">
        <f>AS647-AS646</f>
        <v>7</v>
      </c>
      <c r="AU647">
        <f>IFERROR(AS647/AS646,0)-1</f>
        <v>7.1428571428571397E-2</v>
      </c>
      <c r="AV647" s="20">
        <f>IFERROR(AS647/3.974,0)</f>
        <v>26.421741318570707</v>
      </c>
      <c r="AW647" s="30">
        <f>IFERROR(AS647/C647," ")</f>
        <v>2.1809661887927417E-4</v>
      </c>
      <c r="AX647" s="4">
        <v>16</v>
      </c>
      <c r="AY647">
        <f>AX647-AX646</f>
        <v>-1</v>
      </c>
      <c r="AZ647">
        <f>IFERROR(AX647/AX646,0)-1</f>
        <v>-5.8823529411764719E-2</v>
      </c>
      <c r="BA647" s="20">
        <f>IFERROR(AX647/3.974,0)</f>
        <v>4.0261701056869654</v>
      </c>
      <c r="BB647" s="30">
        <f>IFERROR(AX647/C647," ")</f>
        <v>3.3233770495889399E-5</v>
      </c>
      <c r="BC647" s="16">
        <f>+Pagina_Inicial[[#This Row],[Aislamiento Domiciliario]]+Pagina_Inicial[[#This Row],[Aislamiento en Hoteles]]+Pagina_Inicial[[#This Row],[Hospitalizados en Sala]]+Pagina_Inicial[[#This Row],[Hospitalizados en UCI]]</f>
        <v>3486</v>
      </c>
      <c r="BD647" s="16">
        <f>IFERROR(BC647-BC646,0)</f>
        <v>216</v>
      </c>
      <c r="BE647" s="30">
        <f>IFERROR(BC647/BC646,0)-1</f>
        <v>6.6055045871559637E-2</v>
      </c>
      <c r="BF647" s="20">
        <f>IFERROR(BC647/3.974,0)</f>
        <v>877.20181177654752</v>
      </c>
      <c r="BG647" s="20">
        <f>IFERROR(BC647/C647," ")</f>
        <v>7.2408077467919028E-3</v>
      </c>
      <c r="BH647" s="26">
        <v>89347</v>
      </c>
      <c r="BI647">
        <f>IFERROR((BH647-BH646), 0)</f>
        <v>71</v>
      </c>
      <c r="BJ647" s="4">
        <v>181487</v>
      </c>
      <c r="BK647">
        <f>IFERROR((BJ647-BJ646),0)</f>
        <v>138</v>
      </c>
      <c r="BL647" s="4">
        <v>135545</v>
      </c>
      <c r="BM647">
        <f>IFERROR((BL647-BL646),0)</f>
        <v>126</v>
      </c>
      <c r="BN647" s="4">
        <v>52880</v>
      </c>
      <c r="BO647">
        <f>IFERROR((BN647-BN646),0)</f>
        <v>36</v>
      </c>
      <c r="BP647" s="4">
        <v>22179</v>
      </c>
      <c r="BQ647">
        <f>IFERROR((BP647-BP646),0)</f>
        <v>11</v>
      </c>
      <c r="BR647" s="8">
        <v>35</v>
      </c>
      <c r="BS647" s="15">
        <f>IFERROR((BR647-BR646),0)</f>
        <v>0</v>
      </c>
      <c r="BT647" s="8">
        <v>337</v>
      </c>
      <c r="BU647" s="15">
        <f>IFERROR((BT647-BT646),0)</f>
        <v>1</v>
      </c>
      <c r="BV647" s="8">
        <v>1553</v>
      </c>
      <c r="BW647" s="15">
        <f>IFERROR((BV647-BV646),0)</f>
        <v>0</v>
      </c>
      <c r="BX647" s="8">
        <v>3477</v>
      </c>
      <c r="BY647" s="15">
        <f>IFERROR((BX647-BX646),0)</f>
        <v>1</v>
      </c>
      <c r="BZ647" s="13">
        <v>1989</v>
      </c>
      <c r="CA647" s="16">
        <f>IFERROR((BZ647-BZ646),0)</f>
        <v>1</v>
      </c>
    </row>
    <row r="648" spans="1:79">
      <c r="A648" s="1">
        <v>44545</v>
      </c>
      <c r="B648">
        <v>44546</v>
      </c>
      <c r="C648" s="4">
        <v>481824</v>
      </c>
      <c r="D648">
        <f>IFERROR(C648-C647,"")</f>
        <v>386</v>
      </c>
      <c r="E648" s="4">
        <v>7394</v>
      </c>
      <c r="F648">
        <f>E648-E647</f>
        <v>3</v>
      </c>
      <c r="G648" s="4">
        <v>470820</v>
      </c>
      <c r="H648">
        <f>G648-G647</f>
        <v>259</v>
      </c>
      <c r="I648">
        <f>+IFERROR(C648-E648-G648,"")</f>
        <v>3610</v>
      </c>
      <c r="J648">
        <f>+IFERROR(D648-F648-H648,"")</f>
        <v>124</v>
      </c>
      <c r="K648">
        <f>+IFERROR(E648/C648,"")</f>
        <v>1.5345852427442385E-2</v>
      </c>
      <c r="L648">
        <f>+IFERROR(G648/C648,"")</f>
        <v>0.97716178521617847</v>
      </c>
      <c r="M648">
        <f>+IFERROR(I648/C648,"")</f>
        <v>7.4923623563790927E-3</v>
      </c>
      <c r="N648">
        <f>+IFERROR(D648/C648,"")</f>
        <v>8.0112240154081159E-4</v>
      </c>
      <c r="O648">
        <f>+IFERROR(F648/E648,"")</f>
        <v>4.0573437922639978E-4</v>
      </c>
      <c r="P648">
        <f>+IFERROR(H648/G648,"")</f>
        <v>5.5010407374368124E-4</v>
      </c>
      <c r="Q648">
        <f>+IFERROR(J648/I648,"")</f>
        <v>3.434903047091413E-2</v>
      </c>
      <c r="R648">
        <f>+IFERROR(C648/3.974,"")</f>
        <v>121244.08656265726</v>
      </c>
      <c r="S648">
        <f>+IFERROR(E648/3.974,"")</f>
        <v>1860.5938600905888</v>
      </c>
      <c r="T648">
        <f>+IFERROR(G648/3.974,"")</f>
        <v>118475.08807247106</v>
      </c>
      <c r="U648">
        <f>+IFERROR(I648/3.974,"")</f>
        <v>908.40463009562154</v>
      </c>
      <c r="V648" s="4">
        <v>4333065</v>
      </c>
      <c r="W648">
        <f>V648-V647</f>
        <v>9014</v>
      </c>
      <c r="X648">
        <f>IFERROR(W648-W647,0)</f>
        <v>-521</v>
      </c>
      <c r="Y648" s="20">
        <f>IFERROR(V648/3.974,0)</f>
        <v>1090353.5480624055</v>
      </c>
      <c r="Z648" s="4">
        <v>3847692</v>
      </c>
      <c r="AA648">
        <f>Z648-Z647</f>
        <v>8628</v>
      </c>
      <c r="AB648" s="17">
        <f>IFERROR(Z648/V648,0)</f>
        <v>0.88798390977287445</v>
      </c>
      <c r="AC648" s="16">
        <f>IFERROR(AA648-AA647,0)</f>
        <v>-525</v>
      </c>
      <c r="AD648">
        <f>V648-Z648</f>
        <v>485373</v>
      </c>
      <c r="AE648">
        <f>AD648-AD647</f>
        <v>386</v>
      </c>
      <c r="AF648" s="17">
        <f>IFERROR(AD648/V648,0)</f>
        <v>0.11201609022712561</v>
      </c>
      <c r="AG648" s="16">
        <f>IFERROR(AE648-AE647,0)</f>
        <v>4</v>
      </c>
      <c r="AH648" s="20">
        <f>IFERROR(AE648/W648,0)</f>
        <v>4.2822276458841804E-2</v>
      </c>
      <c r="AI648" s="20">
        <f>IFERROR(AD648/3.974,0)</f>
        <v>122137.14141922495</v>
      </c>
      <c r="AJ648" s="4">
        <v>3389</v>
      </c>
      <c r="AK648">
        <f>AJ648-AJ647</f>
        <v>126</v>
      </c>
      <c r="AL648">
        <f>IFERROR(AJ648/AJ647,0)-1</f>
        <v>3.8614771682500715E-2</v>
      </c>
      <c r="AM648" s="20">
        <f>IFERROR(AJ648/3.974,0)</f>
        <v>852.79315551082027</v>
      </c>
      <c r="AN648" s="20">
        <f>IFERROR(AJ648/C648," ")</f>
        <v>7.0336886497974361E-3</v>
      </c>
      <c r="AO648" s="4">
        <v>112</v>
      </c>
      <c r="AP648">
        <f>AO648-AO647</f>
        <v>10</v>
      </c>
      <c r="AQ648">
        <f>IFERROR(AO648/AO647,0)-1</f>
        <v>9.8039215686274606E-2</v>
      </c>
      <c r="AR648" s="20">
        <f>IFERROR(AO648/3.974,0)</f>
        <v>28.183190739808754</v>
      </c>
      <c r="AS648" s="4">
        <v>93</v>
      </c>
      <c r="AT648">
        <f>AS648-AS647</f>
        <v>-12</v>
      </c>
      <c r="AU648">
        <f>IFERROR(AS648/AS647,0)-1</f>
        <v>-0.11428571428571432</v>
      </c>
      <c r="AV648" s="20">
        <f>IFERROR(AS648/3.974,0)</f>
        <v>23.402113739305484</v>
      </c>
      <c r="AW648" s="30">
        <f>IFERROR(AS648/C648," ")</f>
        <v>1.9301653715879657E-4</v>
      </c>
      <c r="AX648" s="4">
        <v>16</v>
      </c>
      <c r="AY648">
        <f>AX648-AX647</f>
        <v>0</v>
      </c>
      <c r="AZ648">
        <f>IFERROR(AX648/AX647,0)-1</f>
        <v>0</v>
      </c>
      <c r="BA648" s="20">
        <f>IFERROR(AX648/3.974,0)</f>
        <v>4.0261701056869654</v>
      </c>
      <c r="BB648" s="30">
        <f>IFERROR(AX648/C648," ")</f>
        <v>3.3207146177857473E-5</v>
      </c>
      <c r="BC648" s="16">
        <f>+Pagina_Inicial[[#This Row],[Aislamiento Domiciliario]]+Pagina_Inicial[[#This Row],[Aislamiento en Hoteles]]+Pagina_Inicial[[#This Row],[Hospitalizados en Sala]]+Pagina_Inicial[[#This Row],[Hospitalizados en UCI]]</f>
        <v>3610</v>
      </c>
      <c r="BD648" s="16">
        <f>IFERROR(BC648-BC647,0)</f>
        <v>124</v>
      </c>
      <c r="BE648" s="30">
        <f>IFERROR(BC648/BC647,0)-1</f>
        <v>3.5570854847963185E-2</v>
      </c>
      <c r="BF648" s="20">
        <f>IFERROR(BC648/3.974,0)</f>
        <v>908.40463009562154</v>
      </c>
      <c r="BG648" s="20">
        <f>IFERROR(BC648/C648," ")</f>
        <v>7.4923623563790927E-3</v>
      </c>
      <c r="BH648" s="26">
        <v>89409</v>
      </c>
      <c r="BI648">
        <f>IFERROR((BH648-BH647), 0)</f>
        <v>62</v>
      </c>
      <c r="BJ648" s="4">
        <v>181634</v>
      </c>
      <c r="BK648">
        <f>IFERROR((BJ648-BJ647),0)</f>
        <v>147</v>
      </c>
      <c r="BL648" s="4">
        <v>135655</v>
      </c>
      <c r="BM648">
        <f>IFERROR((BL648-BL647),0)</f>
        <v>110</v>
      </c>
      <c r="BN648" s="4">
        <v>52937</v>
      </c>
      <c r="BO648">
        <f>IFERROR((BN648-BN647),0)</f>
        <v>57</v>
      </c>
      <c r="BP648" s="4">
        <v>22189</v>
      </c>
      <c r="BQ648">
        <f>IFERROR((BP648-BP647),0)</f>
        <v>10</v>
      </c>
      <c r="BR648" s="8">
        <v>35</v>
      </c>
      <c r="BS648" s="15">
        <f>IFERROR((BR648-BR647),0)</f>
        <v>0</v>
      </c>
      <c r="BT648" s="8">
        <v>337</v>
      </c>
      <c r="BU648" s="15">
        <f>IFERROR((BT648-BT647),0)</f>
        <v>0</v>
      </c>
      <c r="BV648" s="8">
        <v>1554</v>
      </c>
      <c r="BW648" s="15">
        <f>IFERROR((BV648-BV647),0)</f>
        <v>1</v>
      </c>
      <c r="BX648" s="8">
        <v>3478</v>
      </c>
      <c r="BY648" s="15">
        <f>IFERROR((BX648-BX647),0)</f>
        <v>1</v>
      </c>
      <c r="BZ648" s="13">
        <v>1990</v>
      </c>
      <c r="CA648" s="16">
        <f>IFERROR((BZ648-BZ647),0)</f>
        <v>1</v>
      </c>
    </row>
    <row r="649" spans="1:79">
      <c r="A649" s="1">
        <v>44546</v>
      </c>
      <c r="B649">
        <v>44547</v>
      </c>
      <c r="C649" s="4">
        <v>482230</v>
      </c>
      <c r="D649">
        <f>IFERROR(C649-C648,"")</f>
        <v>406</v>
      </c>
      <c r="E649" s="4">
        <v>7397</v>
      </c>
      <c r="F649">
        <f>E649-E648</f>
        <v>3</v>
      </c>
      <c r="G649" s="4">
        <v>471139</v>
      </c>
      <c r="H649">
        <f>G649-G648</f>
        <v>319</v>
      </c>
      <c r="I649">
        <f>+IFERROR(C649-E649-G649,"")</f>
        <v>3694</v>
      </c>
      <c r="J649">
        <f>+IFERROR(D649-F649-H649,"")</f>
        <v>84</v>
      </c>
      <c r="K649">
        <f>+IFERROR(E649/C649,"")</f>
        <v>1.5339153515957115E-2</v>
      </c>
      <c r="L649">
        <f>+IFERROR(G649/C649,"")</f>
        <v>0.97700060137278888</v>
      </c>
      <c r="M649">
        <f>+IFERROR(I649/C649,"")</f>
        <v>7.6602451112539657E-3</v>
      </c>
      <c r="N649">
        <f>+IFERROR(D649/C649,"")</f>
        <v>8.4192190448541151E-4</v>
      </c>
      <c r="O649">
        <f>+IFERROR(F649/E649,"")</f>
        <v>4.05569825604975E-4</v>
      </c>
      <c r="P649">
        <f>+IFERROR(H649/G649,"")</f>
        <v>6.7708255949942581E-4</v>
      </c>
      <c r="Q649">
        <f>+IFERROR(J649/I649,"")</f>
        <v>2.2739577693557118E-2</v>
      </c>
      <c r="R649">
        <f>+IFERROR(C649/3.974,"")</f>
        <v>121346.25062908907</v>
      </c>
      <c r="S649">
        <f>+IFERROR(E649/3.974,"")</f>
        <v>1861.3487669854051</v>
      </c>
      <c r="T649">
        <f>+IFERROR(G649/3.974,"")</f>
        <v>118555.35983895318</v>
      </c>
      <c r="U649">
        <f>+IFERROR(I649/3.974,"")</f>
        <v>929.54202315047803</v>
      </c>
      <c r="V649" s="4">
        <v>4342008</v>
      </c>
      <c r="W649">
        <f>V649-V648</f>
        <v>8943</v>
      </c>
      <c r="X649">
        <f>IFERROR(W649-W648,0)</f>
        <v>-71</v>
      </c>
      <c r="Y649" s="20">
        <f>IFERROR(V649/3.974,0)</f>
        <v>1092603.9255158531</v>
      </c>
      <c r="Z649" s="4">
        <v>3856229</v>
      </c>
      <c r="AA649">
        <f>Z649-Z648</f>
        <v>8537</v>
      </c>
      <c r="AB649" s="17">
        <f>IFERROR(Z649/V649,0)</f>
        <v>0.8881211181554709</v>
      </c>
      <c r="AC649" s="16">
        <f>IFERROR(AA649-AA648,0)</f>
        <v>-91</v>
      </c>
      <c r="AD649">
        <f>V649-Z649</f>
        <v>485779</v>
      </c>
      <c r="AE649">
        <f>AD649-AD648</f>
        <v>406</v>
      </c>
      <c r="AF649" s="17">
        <f>IFERROR(AD649/V649,0)</f>
        <v>0.11187888184452907</v>
      </c>
      <c r="AG649" s="16">
        <f>IFERROR(AE649-AE648,0)</f>
        <v>20</v>
      </c>
      <c r="AH649" s="20">
        <f>IFERROR(AE649/W649,0)</f>
        <v>4.5398635804539865E-2</v>
      </c>
      <c r="AI649" s="20">
        <f>IFERROR(AD649/3.974,0)</f>
        <v>122239.30548565676</v>
      </c>
      <c r="AJ649" s="4">
        <v>3471</v>
      </c>
      <c r="AK649">
        <f>AJ649-AJ648</f>
        <v>82</v>
      </c>
      <c r="AL649">
        <f>IFERROR(AJ649/AJ648,0)-1</f>
        <v>2.4195928002360478E-2</v>
      </c>
      <c r="AM649" s="20">
        <f>IFERROR(AJ649/3.974,0)</f>
        <v>873.427277302466</v>
      </c>
      <c r="AN649" s="20">
        <f>IFERROR(AJ649/C649," ")</f>
        <v>7.1978101735686289E-3</v>
      </c>
      <c r="AO649" s="4">
        <v>110</v>
      </c>
      <c r="AP649">
        <f>AO649-AO648</f>
        <v>-2</v>
      </c>
      <c r="AQ649">
        <f>IFERROR(AO649/AO648,0)-1</f>
        <v>-1.7857142857142905E-2</v>
      </c>
      <c r="AR649" s="20">
        <f>IFERROR(AO649/3.974,0)</f>
        <v>27.679919476597885</v>
      </c>
      <c r="AS649" s="4">
        <v>98</v>
      </c>
      <c r="AT649">
        <f>AS649-AS648</f>
        <v>5</v>
      </c>
      <c r="AU649">
        <f>IFERROR(AS649/AS648,0)-1</f>
        <v>5.3763440860215006E-2</v>
      </c>
      <c r="AV649" s="20">
        <f>IFERROR(AS649/3.974,0)</f>
        <v>24.660291897332662</v>
      </c>
      <c r="AW649" s="30">
        <f>IFERROR(AS649/C649," ")</f>
        <v>2.0322252866889244E-4</v>
      </c>
      <c r="AX649" s="4">
        <v>15</v>
      </c>
      <c r="AY649">
        <f>AX649-AX648</f>
        <v>-1</v>
      </c>
      <c r="AZ649">
        <f>IFERROR(AX649/AX648,0)-1</f>
        <v>-6.25E-2</v>
      </c>
      <c r="BA649" s="20">
        <f>IFERROR(AX649/3.974,0)</f>
        <v>3.7745344740815296</v>
      </c>
      <c r="BB649" s="30">
        <f>IFERROR(AX649/C649," ")</f>
        <v>3.1105489081973333E-5</v>
      </c>
      <c r="BC649" s="16">
        <f>+Pagina_Inicial[[#This Row],[Aislamiento Domiciliario]]+Pagina_Inicial[[#This Row],[Aislamiento en Hoteles]]+Pagina_Inicial[[#This Row],[Hospitalizados en Sala]]+Pagina_Inicial[[#This Row],[Hospitalizados en UCI]]</f>
        <v>3694</v>
      </c>
      <c r="BD649" s="16">
        <f>IFERROR(BC649-BC648,0)</f>
        <v>84</v>
      </c>
      <c r="BE649" s="30">
        <f>IFERROR(BC649/BC648,0)-1</f>
        <v>2.3268698060941784E-2</v>
      </c>
      <c r="BF649" s="20">
        <f>IFERROR(BC649/3.974,0)</f>
        <v>929.54202315047803</v>
      </c>
      <c r="BG649" s="20">
        <f>IFERROR(BC649/C649," ")</f>
        <v>7.6602451112539657E-3</v>
      </c>
      <c r="BH649" s="26">
        <v>89489</v>
      </c>
      <c r="BI649">
        <f>IFERROR((BH649-BH648), 0)</f>
        <v>80</v>
      </c>
      <c r="BJ649" s="4">
        <v>181774</v>
      </c>
      <c r="BK649">
        <f>IFERROR((BJ649-BJ648),0)</f>
        <v>140</v>
      </c>
      <c r="BL649" s="4">
        <v>135777</v>
      </c>
      <c r="BM649">
        <f>IFERROR((BL649-BL648),0)</f>
        <v>122</v>
      </c>
      <c r="BN649" s="4">
        <v>52988</v>
      </c>
      <c r="BO649">
        <f>IFERROR((BN649-BN648),0)</f>
        <v>51</v>
      </c>
      <c r="BP649" s="4">
        <v>22202</v>
      </c>
      <c r="BQ649">
        <f>IFERROR((BP649-BP648),0)</f>
        <v>13</v>
      </c>
      <c r="BR649" s="8">
        <v>35</v>
      </c>
      <c r="BS649" s="15">
        <f>IFERROR((BR649-BR648),0)</f>
        <v>0</v>
      </c>
      <c r="BT649" s="8">
        <v>337</v>
      </c>
      <c r="BU649" s="15">
        <f>IFERROR((BT649-BT648),0)</f>
        <v>0</v>
      </c>
      <c r="BV649" s="8">
        <v>1554</v>
      </c>
      <c r="BW649" s="15">
        <f>IFERROR((BV649-BV648),0)</f>
        <v>0</v>
      </c>
      <c r="BX649" s="8">
        <v>3481</v>
      </c>
      <c r="BY649" s="15">
        <f>IFERROR((BX649-BX648),0)</f>
        <v>3</v>
      </c>
      <c r="BZ649" s="13">
        <v>1990</v>
      </c>
      <c r="CA649" s="16">
        <f>IFERROR((BZ649-BZ648),0)</f>
        <v>0</v>
      </c>
    </row>
    <row r="650" spans="1:79">
      <c r="A650" s="1">
        <v>44547</v>
      </c>
      <c r="B650">
        <v>44548</v>
      </c>
      <c r="C650" s="4">
        <v>482677</v>
      </c>
      <c r="D650">
        <f>IFERROR(C650-C649,"")</f>
        <v>447</v>
      </c>
      <c r="E650" s="4">
        <v>7398</v>
      </c>
      <c r="F650">
        <f>E650-E649</f>
        <v>1</v>
      </c>
      <c r="G650" s="4">
        <v>471413</v>
      </c>
      <c r="H650">
        <f>G650-G649</f>
        <v>274</v>
      </c>
      <c r="I650">
        <f>+IFERROR(C650-E650-G650,"")</f>
        <v>3866</v>
      </c>
      <c r="J650">
        <f>+IFERROR(D650-F650-H650,"")</f>
        <v>172</v>
      </c>
      <c r="K650">
        <f>+IFERROR(E650/C650,"")</f>
        <v>1.5327019932584316E-2</v>
      </c>
      <c r="L650">
        <f>+IFERROR(G650/C650,"")</f>
        <v>0.97666348303316708</v>
      </c>
      <c r="M650">
        <f>+IFERROR(I650/C650,"")</f>
        <v>8.009497034248577E-3</v>
      </c>
      <c r="N650">
        <f>+IFERROR(D650/C650,"")</f>
        <v>9.2608514596717888E-4</v>
      </c>
      <c r="O650">
        <f>+IFERROR(F650/E650,"")</f>
        <v>1.3517166801838335E-4</v>
      </c>
      <c r="P650">
        <f>+IFERROR(H650/G650,"")</f>
        <v>5.8123131945873364E-4</v>
      </c>
      <c r="Q650">
        <f>+IFERROR(J650/I650,"")</f>
        <v>4.4490429384376619E-2</v>
      </c>
      <c r="R650">
        <f>+IFERROR(C650/3.974,"")</f>
        <v>121458.7317564167</v>
      </c>
      <c r="S650">
        <f>+IFERROR(E650/3.974,"")</f>
        <v>1861.6004026170106</v>
      </c>
      <c r="T650">
        <f>+IFERROR(G650/3.974,"")</f>
        <v>118624.30800201307</v>
      </c>
      <c r="U650">
        <f>+IFERROR(I650/3.974,"")</f>
        <v>972.82335178661299</v>
      </c>
      <c r="V650" s="4">
        <v>4351363</v>
      </c>
      <c r="W650">
        <f>V650-V649</f>
        <v>9355</v>
      </c>
      <c r="X650">
        <f>IFERROR(W650-W649,0)</f>
        <v>412</v>
      </c>
      <c r="Y650" s="20">
        <f>IFERROR(V650/3.974,0)</f>
        <v>1094957.9768495217</v>
      </c>
      <c r="Z650" s="4">
        <v>3865137</v>
      </c>
      <c r="AA650">
        <f>Z650-Z649</f>
        <v>8908</v>
      </c>
      <c r="AB650" s="17">
        <f>IFERROR(Z650/V650,0)</f>
        <v>0.88825892025096509</v>
      </c>
      <c r="AC650" s="16">
        <f>IFERROR(AA650-AA649,0)</f>
        <v>371</v>
      </c>
      <c r="AD650">
        <f>V650-Z650</f>
        <v>486226</v>
      </c>
      <c r="AE650">
        <f>AD650-AD649</f>
        <v>447</v>
      </c>
      <c r="AF650" s="17">
        <f>IFERROR(AD650/V650,0)</f>
        <v>0.11174107974903495</v>
      </c>
      <c r="AG650" s="16">
        <f>IFERROR(AE650-AE649,0)</f>
        <v>41</v>
      </c>
      <c r="AH650" s="20">
        <f>IFERROR(AE650/W650,0)</f>
        <v>4.7781934794227689E-2</v>
      </c>
      <c r="AI650" s="20">
        <f>IFERROR(AD650/3.974,0)</f>
        <v>122351.78661298439</v>
      </c>
      <c r="AJ650" s="4">
        <v>3524</v>
      </c>
      <c r="AK650">
        <f>AJ650-AJ649</f>
        <v>53</v>
      </c>
      <c r="AL650">
        <f>IFERROR(AJ650/AJ649,0)-1</f>
        <v>1.5269374819936621E-2</v>
      </c>
      <c r="AM650" s="20">
        <f>IFERROR(AJ650/3.974,0)</f>
        <v>886.76396577755406</v>
      </c>
      <c r="AN650" s="20">
        <f>IFERROR(AJ650/C650," ")</f>
        <v>7.300948667535433E-3</v>
      </c>
      <c r="AO650" s="4">
        <v>109</v>
      </c>
      <c r="AP650">
        <f>AO650-AO649</f>
        <v>-1</v>
      </c>
      <c r="AQ650">
        <f>IFERROR(AO650/AO649,0)-1</f>
        <v>-9.0909090909090384E-3</v>
      </c>
      <c r="AR650" s="20">
        <f>IFERROR(AO650/3.974,0)</f>
        <v>27.42828384499245</v>
      </c>
      <c r="AS650" s="4">
        <v>119</v>
      </c>
      <c r="AT650">
        <f>AS650-AS649</f>
        <v>21</v>
      </c>
      <c r="AU650">
        <f>IFERROR(AS650/AS649,0)-1</f>
        <v>0.21428571428571419</v>
      </c>
      <c r="AV650" s="20">
        <f>IFERROR(AS650/3.974,0)</f>
        <v>29.944640161046802</v>
      </c>
      <c r="AW650" s="30">
        <f>IFERROR(AS650/C650," ")</f>
        <v>2.4654168315457335E-4</v>
      </c>
      <c r="AX650" s="4">
        <v>14</v>
      </c>
      <c r="AY650">
        <f>AX650-AX649</f>
        <v>-1</v>
      </c>
      <c r="AZ650">
        <f>IFERROR(AX650/AX649,0)-1</f>
        <v>-6.6666666666666652E-2</v>
      </c>
      <c r="BA650" s="20">
        <f>IFERROR(AX650/3.974,0)</f>
        <v>3.5228988424760943</v>
      </c>
      <c r="BB650" s="30">
        <f>IFERROR(AX650/C650," ")</f>
        <v>2.9004903900538042E-5</v>
      </c>
      <c r="BC650" s="16">
        <f>+Pagina_Inicial[[#This Row],[Aislamiento Domiciliario]]+Pagina_Inicial[[#This Row],[Aislamiento en Hoteles]]+Pagina_Inicial[[#This Row],[Hospitalizados en Sala]]+Pagina_Inicial[[#This Row],[Hospitalizados en UCI]]</f>
        <v>3766</v>
      </c>
      <c r="BD650" s="16">
        <f>IFERROR(BC650-BC649,0)</f>
        <v>72</v>
      </c>
      <c r="BE650" s="30">
        <f>IFERROR(BC650/BC649,0)-1</f>
        <v>1.9491066594477635E-2</v>
      </c>
      <c r="BF650" s="20">
        <f>IFERROR(BC650/3.974,0)</f>
        <v>947.65978862606937</v>
      </c>
      <c r="BG650" s="20">
        <f>IFERROR(BC650/C650," ")</f>
        <v>7.8023191492447332E-3</v>
      </c>
      <c r="BH650" s="26">
        <v>89580</v>
      </c>
      <c r="BI650">
        <f>IFERROR((BH650-BH649), 0)</f>
        <v>91</v>
      </c>
      <c r="BJ650" s="4">
        <v>181931</v>
      </c>
      <c r="BK650">
        <f>IFERROR((BJ650-BJ649),0)</f>
        <v>157</v>
      </c>
      <c r="BL650" s="4">
        <v>135910</v>
      </c>
      <c r="BM650">
        <f>IFERROR((BL650-BL649),0)</f>
        <v>133</v>
      </c>
      <c r="BN650" s="4">
        <v>53047</v>
      </c>
      <c r="BO650">
        <f>IFERROR((BN650-BN649),0)</f>
        <v>59</v>
      </c>
      <c r="BP650" s="4">
        <v>22209</v>
      </c>
      <c r="BQ650">
        <f>IFERROR((BP650-BP649),0)</f>
        <v>7</v>
      </c>
      <c r="BR650" s="8">
        <v>35</v>
      </c>
      <c r="BS650" s="15">
        <f>IFERROR((BR650-BR649),0)</f>
        <v>0</v>
      </c>
      <c r="BT650" s="8">
        <v>337</v>
      </c>
      <c r="BU650" s="15">
        <f>IFERROR((BT650-BT649),0)</f>
        <v>0</v>
      </c>
      <c r="BV650" s="8">
        <v>1554</v>
      </c>
      <c r="BW650" s="15">
        <f>IFERROR((BV650-BV649),0)</f>
        <v>0</v>
      </c>
      <c r="BX650" s="8">
        <v>3482</v>
      </c>
      <c r="BY650" s="15">
        <f>IFERROR((BX650-BX649),0)</f>
        <v>1</v>
      </c>
      <c r="BZ650" s="13">
        <v>1990</v>
      </c>
      <c r="CA650" s="16">
        <f>IFERROR((BZ650-BZ649),0)</f>
        <v>0</v>
      </c>
    </row>
    <row r="651" spans="1:79">
      <c r="A651" s="1">
        <v>44548</v>
      </c>
      <c r="B651">
        <v>44549</v>
      </c>
      <c r="C651" s="4">
        <v>483063</v>
      </c>
      <c r="D651">
        <f>IFERROR(C651-C650,"")</f>
        <v>386</v>
      </c>
      <c r="E651" s="4">
        <v>7367</v>
      </c>
      <c r="F651">
        <f>E651-E650</f>
        <v>-31</v>
      </c>
      <c r="G651" s="4">
        <v>471678</v>
      </c>
      <c r="H651">
        <f>G651-G650</f>
        <v>265</v>
      </c>
      <c r="I651">
        <f>+IFERROR(C651-E651-G651,"")</f>
        <v>4018</v>
      </c>
      <c r="J651">
        <f>+IFERROR(D651-F651-H651,"")</f>
        <v>152</v>
      </c>
      <c r="K651">
        <f>+IFERROR(E651/C651,"")</f>
        <v>1.5250598783181489E-2</v>
      </c>
      <c r="L651">
        <f>+IFERROR(G651/C651,"")</f>
        <v>0.97643164556175899</v>
      </c>
      <c r="M651">
        <f>+IFERROR(I651/C651,"")</f>
        <v>8.3177556550594854E-3</v>
      </c>
      <c r="N651">
        <f>+IFERROR(D651/C651,"")</f>
        <v>7.9906761643926366E-4</v>
      </c>
      <c r="O651">
        <f>+IFERROR(F651/E651,"")</f>
        <v>-4.2079543912040178E-3</v>
      </c>
      <c r="P651">
        <f>+IFERROR(H651/G651,"")</f>
        <v>5.6182395617349122E-4</v>
      </c>
      <c r="Q651">
        <f>+IFERROR(J651/I651,"")</f>
        <v>3.7829766052762566E-2</v>
      </c>
      <c r="R651">
        <f>+IFERROR(C651/3.974,"")</f>
        <v>121555.86311021641</v>
      </c>
      <c r="S651">
        <f>+IFERROR(E651/3.974,"")</f>
        <v>1853.799698037242</v>
      </c>
      <c r="T651">
        <f>+IFERROR(G651/3.974,"")</f>
        <v>118690.99144438852</v>
      </c>
      <c r="U651">
        <f>+IFERROR(I651/3.974,"")</f>
        <v>1011.0719677906391</v>
      </c>
      <c r="V651" s="4">
        <v>4359882</v>
      </c>
      <c r="W651">
        <f>V651-V650</f>
        <v>8519</v>
      </c>
      <c r="X651">
        <f>IFERROR(W651-W650,0)</f>
        <v>-836</v>
      </c>
      <c r="Y651" s="20">
        <f>IFERROR(V651/3.974,0)</f>
        <v>1097101.6607951685</v>
      </c>
      <c r="Z651" s="4">
        <v>3873270</v>
      </c>
      <c r="AA651">
        <f>Z651-Z650</f>
        <v>8133</v>
      </c>
      <c r="AB651" s="17">
        <f>IFERROR(Z651/V651,0)</f>
        <v>0.88838872244707545</v>
      </c>
      <c r="AC651" s="16">
        <f>IFERROR(AA651-AA650,0)</f>
        <v>-775</v>
      </c>
      <c r="AD651">
        <f>V651-Z651</f>
        <v>486612</v>
      </c>
      <c r="AE651">
        <f>AD651-AD650</f>
        <v>386</v>
      </c>
      <c r="AF651" s="17">
        <f>IFERROR(AD651/V651,0)</f>
        <v>0.1116112775529246</v>
      </c>
      <c r="AG651" s="16">
        <f>IFERROR(AE651-AE650,0)</f>
        <v>-61</v>
      </c>
      <c r="AH651" s="20">
        <f>IFERROR(AE651/W651,0)</f>
        <v>4.5310482450991903E-2</v>
      </c>
      <c r="AI651" s="20">
        <f>IFERROR(AD651/3.974,0)</f>
        <v>122448.91796678409</v>
      </c>
      <c r="AJ651" s="4">
        <v>3682</v>
      </c>
      <c r="AK651">
        <f>AJ651-AJ650</f>
        <v>158</v>
      </c>
      <c r="AL651">
        <f>IFERROR(AJ651/AJ650,0)-1</f>
        <v>4.483541430192961E-2</v>
      </c>
      <c r="AM651" s="20">
        <f>IFERROR(AJ651/3.974,0)</f>
        <v>926.52239557121288</v>
      </c>
      <c r="AN651" s="20">
        <f>IFERROR(AJ651/C651," ")</f>
        <v>7.6221942065527685E-3</v>
      </c>
      <c r="AO651" s="4">
        <v>168</v>
      </c>
      <c r="AP651">
        <f>AO651-AO650</f>
        <v>59</v>
      </c>
      <c r="AQ651">
        <f>IFERROR(AO651/AO650,0)-1</f>
        <v>0.54128440366972486</v>
      </c>
      <c r="AR651" s="20">
        <f>IFERROR(AO651/3.974,0)</f>
        <v>42.274786109713133</v>
      </c>
      <c r="AS651" s="4">
        <v>121</v>
      </c>
      <c r="AT651">
        <f>AS651-AS650</f>
        <v>2</v>
      </c>
      <c r="AU651">
        <f>IFERROR(AS651/AS650,0)-1</f>
        <v>1.6806722689075571E-2</v>
      </c>
      <c r="AV651" s="20">
        <f>IFERROR(AS651/3.974,0)</f>
        <v>30.447911424257672</v>
      </c>
      <c r="AW651" s="30">
        <f>IFERROR(AS651/C651," ")</f>
        <v>2.5048492639676397E-4</v>
      </c>
      <c r="AX651" s="4">
        <v>16</v>
      </c>
      <c r="AY651">
        <f>AX651-AX650</f>
        <v>2</v>
      </c>
      <c r="AZ651">
        <f>IFERROR(AX651/AX650,0)-1</f>
        <v>0.14285714285714279</v>
      </c>
      <c r="BA651" s="20">
        <f>IFERROR(AX651/3.974,0)</f>
        <v>4.0261701056869654</v>
      </c>
      <c r="BB651" s="30">
        <f>IFERROR(AX651/C651," ")</f>
        <v>3.3121973738415072E-5</v>
      </c>
      <c r="BC651" s="16">
        <f>+Pagina_Inicial[[#This Row],[Aislamiento Domiciliario]]+Pagina_Inicial[[#This Row],[Aislamiento en Hoteles]]+Pagina_Inicial[[#This Row],[Hospitalizados en Sala]]+Pagina_Inicial[[#This Row],[Hospitalizados en UCI]]</f>
        <v>3987</v>
      </c>
      <c r="BD651" s="16">
        <f>IFERROR(BC651-BC650,0)</f>
        <v>221</v>
      </c>
      <c r="BE651" s="30">
        <f>IFERROR(BC651/BC650,0)-1</f>
        <v>5.868295273499724E-2</v>
      </c>
      <c r="BF651" s="20">
        <f>IFERROR(BC651/3.974,0)</f>
        <v>1003.2712632108706</v>
      </c>
      <c r="BG651" s="20">
        <f>IFERROR(BC651/C651," ")</f>
        <v>8.2535818309413065E-3</v>
      </c>
      <c r="BH651" s="26">
        <v>89655</v>
      </c>
      <c r="BI651">
        <f>IFERROR((BH651-BH650), 0)</f>
        <v>75</v>
      </c>
      <c r="BJ651" s="4">
        <v>182059</v>
      </c>
      <c r="BK651">
        <f>IFERROR((BJ651-BJ650),0)</f>
        <v>128</v>
      </c>
      <c r="BL651" s="4">
        <v>136033</v>
      </c>
      <c r="BM651">
        <f>IFERROR((BL651-BL650),0)</f>
        <v>123</v>
      </c>
      <c r="BN651" s="4">
        <v>53102</v>
      </c>
      <c r="BO651">
        <f>IFERROR((BN651-BN650),0)</f>
        <v>55</v>
      </c>
      <c r="BP651" s="4">
        <v>22086</v>
      </c>
      <c r="BQ651">
        <f>IFERROR((BP651-BP650),0)</f>
        <v>-123</v>
      </c>
      <c r="BR651" s="8">
        <v>35</v>
      </c>
      <c r="BS651" s="15">
        <f>IFERROR((BR651-BR650),0)</f>
        <v>0</v>
      </c>
      <c r="BT651" s="8">
        <v>337</v>
      </c>
      <c r="BU651" s="15">
        <f>IFERROR((BT651-BT650),0)</f>
        <v>0</v>
      </c>
      <c r="BV651" s="8">
        <v>1554</v>
      </c>
      <c r="BW651" s="15">
        <f>IFERROR((BV651-BV650),0)</f>
        <v>0</v>
      </c>
      <c r="BX651" s="8">
        <v>3482</v>
      </c>
      <c r="BY651" s="15">
        <f>IFERROR((BX651-BX650),0)</f>
        <v>0</v>
      </c>
      <c r="BZ651" s="13">
        <v>1990</v>
      </c>
      <c r="CA651" s="16">
        <f>IFERROR((BZ651-BZ650),0)</f>
        <v>0</v>
      </c>
    </row>
    <row r="652" spans="1:79">
      <c r="A652" s="1">
        <v>44549</v>
      </c>
      <c r="B652">
        <v>44550</v>
      </c>
      <c r="C652" s="4">
        <v>483386</v>
      </c>
      <c r="D652">
        <f>IFERROR(C652-C651,"")</f>
        <v>323</v>
      </c>
      <c r="E652" s="4">
        <v>7398</v>
      </c>
      <c r="F652">
        <f>E652-E651</f>
        <v>31</v>
      </c>
      <c r="G652" s="4">
        <v>471894</v>
      </c>
      <c r="H652">
        <f>G652-G651</f>
        <v>216</v>
      </c>
      <c r="I652">
        <f>+IFERROR(C652-E652-G652,"")</f>
        <v>4094</v>
      </c>
      <c r="J652">
        <f>+IFERROR(D652-F652-H652,"")</f>
        <v>76</v>
      </c>
      <c r="K652">
        <f>+IFERROR(E652/C652,"")</f>
        <v>1.5304539229518438E-2</v>
      </c>
      <c r="L652">
        <f>+IFERROR(G652/C652,"")</f>
        <v>0.9762260388178392</v>
      </c>
      <c r="M652">
        <f>+IFERROR(I652/C652,"")</f>
        <v>8.469421952642402E-3</v>
      </c>
      <c r="N652">
        <f>+IFERROR(D652/C652,"")</f>
        <v>6.6820305097789348E-4</v>
      </c>
      <c r="O652">
        <f>+IFERROR(F652/E652,"")</f>
        <v>4.1903217085698836E-3</v>
      </c>
      <c r="P652">
        <f>+IFERROR(H652/G652,"")</f>
        <v>4.5772991392134673E-4</v>
      </c>
      <c r="Q652">
        <f>+IFERROR(J652/I652,"")</f>
        <v>1.8563751831949193E-2</v>
      </c>
      <c r="R652">
        <f>+IFERROR(C652/3.974,"")</f>
        <v>121637.14141922495</v>
      </c>
      <c r="S652">
        <f>+IFERROR(E652/3.974,"")</f>
        <v>1861.6004026170106</v>
      </c>
      <c r="T652">
        <f>+IFERROR(G652/3.974,"")</f>
        <v>118745.3447408153</v>
      </c>
      <c r="U652">
        <f>+IFERROR(I652/3.974,"")</f>
        <v>1030.1962757926522</v>
      </c>
      <c r="V652" s="4">
        <v>4366173</v>
      </c>
      <c r="W652">
        <f>V652-V651</f>
        <v>6291</v>
      </c>
      <c r="X652">
        <f>IFERROR(W652-W651,0)</f>
        <v>-2228</v>
      </c>
      <c r="Y652" s="20">
        <f>IFERROR(V652/3.974,0)</f>
        <v>1098684.7005535983</v>
      </c>
      <c r="Z652" s="4">
        <v>3879238</v>
      </c>
      <c r="AA652">
        <f>Z652-Z651</f>
        <v>5968</v>
      </c>
      <c r="AB652" s="17">
        <f>IFERROR(Z652/V652,0)</f>
        <v>0.88847555971785819</v>
      </c>
      <c r="AC652" s="16">
        <f>IFERROR(AA652-AA651,0)</f>
        <v>-2165</v>
      </c>
      <c r="AD652">
        <f>V652-Z652</f>
        <v>486935</v>
      </c>
      <c r="AE652">
        <f>AD652-AD651</f>
        <v>323</v>
      </c>
      <c r="AF652" s="17">
        <f>IFERROR(AD652/V652,0)</f>
        <v>0.11152444028214183</v>
      </c>
      <c r="AG652" s="16">
        <f>IFERROR(AE652-AE651,0)</f>
        <v>-63</v>
      </c>
      <c r="AH652" s="20">
        <f>IFERROR(AE652/W652,0)</f>
        <v>5.1343188682244474E-2</v>
      </c>
      <c r="AI652" s="20">
        <f>IFERROR(AD652/3.974,0)</f>
        <v>122530.19627579265</v>
      </c>
      <c r="AJ652" s="4">
        <v>3784</v>
      </c>
      <c r="AK652">
        <f>AJ652-AJ651</f>
        <v>102</v>
      </c>
      <c r="AL652">
        <f>IFERROR(AJ652/AJ651,0)-1</f>
        <v>2.7702335687126656E-2</v>
      </c>
      <c r="AM652" s="20">
        <f>IFERROR(AJ652/3.974,0)</f>
        <v>952.18922999496726</v>
      </c>
      <c r="AN652" s="20">
        <f>IFERROR(AJ652/C652," ")</f>
        <v>7.8281125229112958E-3</v>
      </c>
      <c r="AO652" s="4">
        <v>170</v>
      </c>
      <c r="AP652">
        <f>AO652-AO651</f>
        <v>2</v>
      </c>
      <c r="AQ652">
        <f>IFERROR(AO652/AO651,0)-1</f>
        <v>1.1904761904761862E-2</v>
      </c>
      <c r="AR652" s="20">
        <f>IFERROR(AO652/3.974,0)</f>
        <v>42.778057372924003</v>
      </c>
      <c r="AS652" s="4">
        <v>119</v>
      </c>
      <c r="AT652">
        <f>AS652-AS651</f>
        <v>-2</v>
      </c>
      <c r="AU652">
        <f>IFERROR(AS652/AS651,0)-1</f>
        <v>-1.6528925619834656E-2</v>
      </c>
      <c r="AV652" s="20">
        <f>IFERROR(AS652/3.974,0)</f>
        <v>29.944640161046802</v>
      </c>
      <c r="AW652" s="30">
        <f>IFERROR(AS652/C652," ")</f>
        <v>2.4618007141290812E-4</v>
      </c>
      <c r="AX652" s="4">
        <v>19</v>
      </c>
      <c r="AY652">
        <f>AX652-AX651</f>
        <v>3</v>
      </c>
      <c r="AZ652">
        <f>IFERROR(AX652/AX651,0)-1</f>
        <v>0.1875</v>
      </c>
      <c r="BA652" s="20">
        <f>IFERROR(AX652/3.974,0)</f>
        <v>4.781077000503271</v>
      </c>
      <c r="BB652" s="30">
        <f>IFERROR(AX652/C652," ")</f>
        <v>3.9306061822229024E-5</v>
      </c>
      <c r="BC652" s="16">
        <f>+Pagina_Inicial[[#This Row],[Aislamiento Domiciliario]]+Pagina_Inicial[[#This Row],[Aislamiento en Hoteles]]+Pagina_Inicial[[#This Row],[Hospitalizados en Sala]]+Pagina_Inicial[[#This Row],[Hospitalizados en UCI]]</f>
        <v>4092</v>
      </c>
      <c r="BD652" s="16">
        <f>IFERROR(BC652-BC651,0)</f>
        <v>105</v>
      </c>
      <c r="BE652" s="30">
        <f>IFERROR(BC652/BC651,0)-1</f>
        <v>2.6335590669676501E-2</v>
      </c>
      <c r="BF652" s="20">
        <f>IFERROR(BC652/3.974,0)</f>
        <v>1029.6930045294414</v>
      </c>
      <c r="BG652" s="20">
        <f>IFERROR(BC652/C652," ")</f>
        <v>8.4652844724505873E-3</v>
      </c>
      <c r="BH652" s="26">
        <v>89721</v>
      </c>
      <c r="BI652">
        <f>IFERROR((BH652-BH651), 0)</f>
        <v>66</v>
      </c>
      <c r="BJ652" s="4">
        <v>182175</v>
      </c>
      <c r="BK652">
        <f>IFERROR((BJ652-BJ651),0)</f>
        <v>116</v>
      </c>
      <c r="BL652" s="4">
        <v>136119</v>
      </c>
      <c r="BM652">
        <f>IFERROR((BL652-BL651),0)</f>
        <v>86</v>
      </c>
      <c r="BN652" s="4">
        <v>53147</v>
      </c>
      <c r="BO652">
        <f>IFERROR((BN652-BN651),0)</f>
        <v>45</v>
      </c>
      <c r="BP652" s="4">
        <v>22223</v>
      </c>
      <c r="BQ652">
        <f>IFERROR((BP652-BP651),0)</f>
        <v>137</v>
      </c>
      <c r="BR652" s="8">
        <v>35</v>
      </c>
      <c r="BS652" s="15">
        <f>IFERROR((BR652-BR651),0)</f>
        <v>0</v>
      </c>
      <c r="BT652" s="8">
        <v>337</v>
      </c>
      <c r="BU652" s="15">
        <f>IFERROR((BT652-BT651),0)</f>
        <v>0</v>
      </c>
      <c r="BV652" s="8">
        <v>1554</v>
      </c>
      <c r="BW652" s="15">
        <f>IFERROR((BV652-BV651),0)</f>
        <v>0</v>
      </c>
      <c r="BX652" s="8">
        <v>3483</v>
      </c>
      <c r="BY652" s="15">
        <f>IFERROR((BX652-BX651),0)</f>
        <v>1</v>
      </c>
      <c r="BZ652" s="13">
        <v>1991</v>
      </c>
      <c r="CA652" s="16">
        <f>IFERROR((BZ652-BZ651),0)</f>
        <v>1</v>
      </c>
    </row>
    <row r="653" spans="1:79">
      <c r="A653" s="1">
        <v>44550</v>
      </c>
      <c r="B653">
        <v>44551</v>
      </c>
      <c r="C653" s="4">
        <v>483638</v>
      </c>
      <c r="D653">
        <f>IFERROR(C653-C652,"")</f>
        <v>252</v>
      </c>
      <c r="E653" s="4">
        <v>7400</v>
      </c>
      <c r="F653">
        <f>E653-E652</f>
        <v>2</v>
      </c>
      <c r="G653" s="4">
        <v>472089</v>
      </c>
      <c r="H653">
        <f>G653-G652</f>
        <v>195</v>
      </c>
      <c r="I653">
        <f>+IFERROR(C653-E653-G653,"")</f>
        <v>4149</v>
      </c>
      <c r="J653">
        <f>+IFERROR(D653-F653-H653,"")</f>
        <v>55</v>
      </c>
      <c r="K653">
        <f>+IFERROR(E653/C653,"")</f>
        <v>1.530070011041316E-2</v>
      </c>
      <c r="L653">
        <f>+IFERROR(G653/C653,"")</f>
        <v>0.9761205695168701</v>
      </c>
      <c r="M653">
        <f>+IFERROR(I653/C653,"")</f>
        <v>8.5787303727167842E-3</v>
      </c>
      <c r="N653">
        <f>+IFERROR(D653/C653,"")</f>
        <v>5.2105086862488058E-4</v>
      </c>
      <c r="O653">
        <f>+IFERROR(F653/E653,"")</f>
        <v>2.7027027027027027E-4</v>
      </c>
      <c r="P653">
        <f>+IFERROR(H653/G653,"")</f>
        <v>4.1305770733908226E-4</v>
      </c>
      <c r="Q653">
        <f>+IFERROR(J653/I653,"")</f>
        <v>1.3256206314774645E-2</v>
      </c>
      <c r="R653">
        <f>+IFERROR(C653/3.974,"")</f>
        <v>121700.55359838952</v>
      </c>
      <c r="S653">
        <f>+IFERROR(E653/3.974,"")</f>
        <v>1862.1036738802213</v>
      </c>
      <c r="T653">
        <f>+IFERROR(G653/3.974,"")</f>
        <v>118794.41368897835</v>
      </c>
      <c r="U653">
        <f>+IFERROR(I653/3.974,"")</f>
        <v>1044.0362355309512</v>
      </c>
      <c r="V653" s="4">
        <v>4371071</v>
      </c>
      <c r="W653">
        <f>V653-V652</f>
        <v>4898</v>
      </c>
      <c r="X653">
        <f>IFERROR(W653-W652,0)</f>
        <v>-1393</v>
      </c>
      <c r="Y653" s="20">
        <f>IFERROR(V653/3.974,0)</f>
        <v>1099917.2118772017</v>
      </c>
      <c r="Z653" s="4">
        <v>3883884</v>
      </c>
      <c r="AA653">
        <f>Z653-Z652</f>
        <v>4646</v>
      </c>
      <c r="AB653" s="17">
        <f>IFERROR(Z653/V653,0)</f>
        <v>0.88854287656274633</v>
      </c>
      <c r="AC653" s="16">
        <f>IFERROR(AA653-AA652,0)</f>
        <v>-1322</v>
      </c>
      <c r="AD653">
        <f>V653-Z653</f>
        <v>487187</v>
      </c>
      <c r="AE653">
        <f>AD653-AD652</f>
        <v>252</v>
      </c>
      <c r="AF653" s="17">
        <f>IFERROR(AD653/V653,0)</f>
        <v>0.11145712343725371</v>
      </c>
      <c r="AG653" s="16">
        <f>IFERROR(AE653-AE652,0)</f>
        <v>-71</v>
      </c>
      <c r="AH653" s="20">
        <f>IFERROR(AE653/W653,0)</f>
        <v>5.1449571253572884E-2</v>
      </c>
      <c r="AI653" s="20">
        <f>IFERROR(AD653/3.974,0)</f>
        <v>122593.60845495721</v>
      </c>
      <c r="AJ653" s="4">
        <v>3837</v>
      </c>
      <c r="AK653">
        <f>AJ653-AJ652</f>
        <v>53</v>
      </c>
      <c r="AL653">
        <f>IFERROR(AJ653/AJ652,0)-1</f>
        <v>1.4006342494714552E-2</v>
      </c>
      <c r="AM653" s="20">
        <f>IFERROR(AJ653/3.974,0)</f>
        <v>965.52591847005533</v>
      </c>
      <c r="AN653" s="20">
        <f>IFERROR(AJ653/C653," ")</f>
        <v>7.9336197734669323E-3</v>
      </c>
      <c r="AO653" s="4">
        <v>166</v>
      </c>
      <c r="AP653">
        <f>AO653-AO652</f>
        <v>-4</v>
      </c>
      <c r="AQ653">
        <f>IFERROR(AO653/AO652,0)-1</f>
        <v>-2.352941176470591E-2</v>
      </c>
      <c r="AR653" s="20">
        <f>IFERROR(AO653/3.974,0)</f>
        <v>41.771514846502264</v>
      </c>
      <c r="AS653" s="4">
        <v>127</v>
      </c>
      <c r="AT653">
        <f>AS653-AS652</f>
        <v>8</v>
      </c>
      <c r="AU653">
        <f>IFERROR(AS653/AS652,0)-1</f>
        <v>6.7226890756302504E-2</v>
      </c>
      <c r="AV653" s="20">
        <f>IFERROR(AS653/3.974,0)</f>
        <v>31.957725213890285</v>
      </c>
      <c r="AW653" s="30">
        <f>IFERROR(AS653/C653," ")</f>
        <v>2.6259309648952317E-4</v>
      </c>
      <c r="AX653" s="4">
        <v>19</v>
      </c>
      <c r="AY653">
        <f>AX653-AX652</f>
        <v>0</v>
      </c>
      <c r="AZ653">
        <f>IFERROR(AX653/AX652,0)-1</f>
        <v>0</v>
      </c>
      <c r="BA653" s="20">
        <f>IFERROR(AX653/3.974,0)</f>
        <v>4.781077000503271</v>
      </c>
      <c r="BB653" s="30">
        <f>IFERROR(AX653/C653," ")</f>
        <v>3.9285581364574327E-5</v>
      </c>
      <c r="BC653" s="16">
        <f>+Pagina_Inicial[[#This Row],[Aislamiento Domiciliario]]+Pagina_Inicial[[#This Row],[Aislamiento en Hoteles]]+Pagina_Inicial[[#This Row],[Hospitalizados en Sala]]+Pagina_Inicial[[#This Row],[Hospitalizados en UCI]]</f>
        <v>4149</v>
      </c>
      <c r="BD653" s="16">
        <f>IFERROR(BC653-BC652,0)</f>
        <v>57</v>
      </c>
      <c r="BE653" s="30">
        <f>IFERROR(BC653/BC652,0)-1</f>
        <v>1.3929618768328433E-2</v>
      </c>
      <c r="BF653" s="20">
        <f>IFERROR(BC653/3.974,0)</f>
        <v>1044.0362355309512</v>
      </c>
      <c r="BG653" s="20">
        <f>IFERROR(BC653/C653," ")</f>
        <v>8.5787303727167842E-3</v>
      </c>
      <c r="BH653" s="26">
        <v>89770</v>
      </c>
      <c r="BI653">
        <f>IFERROR((BH653-BH652), 0)</f>
        <v>49</v>
      </c>
      <c r="BJ653" s="4">
        <v>182263</v>
      </c>
      <c r="BK653">
        <f>IFERROR((BJ653-BJ652),0)</f>
        <v>88</v>
      </c>
      <c r="BL653" s="4">
        <v>135191</v>
      </c>
      <c r="BM653">
        <f>IFERROR((BL653-BL652),0)</f>
        <v>-928</v>
      </c>
      <c r="BN653" s="4">
        <v>53182</v>
      </c>
      <c r="BO653">
        <f>IFERROR((BN653-BN652),0)</f>
        <v>35</v>
      </c>
      <c r="BP653" s="4">
        <v>22232</v>
      </c>
      <c r="BQ653">
        <f>IFERROR((BP653-BP652),0)</f>
        <v>9</v>
      </c>
      <c r="BR653" s="8">
        <v>35</v>
      </c>
      <c r="BS653" s="15">
        <f>IFERROR((BR653-BR652),0)</f>
        <v>0</v>
      </c>
      <c r="BT653" s="8">
        <v>337</v>
      </c>
      <c r="BU653" s="15">
        <f>IFERROR((BT653-BT652),0)</f>
        <v>0</v>
      </c>
      <c r="BV653" s="8">
        <v>1554</v>
      </c>
      <c r="BW653" s="15">
        <f>IFERROR((BV653-BV652),0)</f>
        <v>0</v>
      </c>
      <c r="BX653" s="8">
        <v>3483</v>
      </c>
      <c r="BY653" s="15">
        <f>IFERROR((BX653-BX652),0)</f>
        <v>0</v>
      </c>
      <c r="BZ653" s="13">
        <v>1991</v>
      </c>
      <c r="CA653" s="16">
        <f>IFERROR((BZ653-BZ652),0)</f>
        <v>0</v>
      </c>
    </row>
    <row r="654" spans="1:79">
      <c r="A654" s="1">
        <v>44551</v>
      </c>
      <c r="B654">
        <v>44552</v>
      </c>
      <c r="C654" s="4">
        <v>484125</v>
      </c>
      <c r="D654">
        <f>IFERROR(C654-C653,"")</f>
        <v>487</v>
      </c>
      <c r="E654" s="4">
        <v>7405</v>
      </c>
      <c r="F654">
        <f>E654-E653</f>
        <v>5</v>
      </c>
      <c r="G654" s="4">
        <v>472398</v>
      </c>
      <c r="H654">
        <f>G654-G653</f>
        <v>309</v>
      </c>
      <c r="I654">
        <f>+IFERROR(C654-E654-G654,"")</f>
        <v>4322</v>
      </c>
      <c r="J654">
        <f>+IFERROR(D654-F654-H654,"")</f>
        <v>173</v>
      </c>
      <c r="K654">
        <f>+IFERROR(E654/C654,"")</f>
        <v>1.5295636457526466E-2</v>
      </c>
      <c r="L654">
        <f>+IFERROR(G654/C654,"")</f>
        <v>0.97577691711851278</v>
      </c>
      <c r="M654">
        <f>+IFERROR(I654/C654,"")</f>
        <v>8.927446423960754E-3</v>
      </c>
      <c r="N654">
        <f>+IFERROR(D654/C654,"")</f>
        <v>1.0059385489284791E-3</v>
      </c>
      <c r="O654">
        <f>+IFERROR(F654/E654,"")</f>
        <v>6.7521944632005406E-4</v>
      </c>
      <c r="P654">
        <f>+IFERROR(H654/G654,"")</f>
        <v>6.5410945854978218E-4</v>
      </c>
      <c r="Q654">
        <f>+IFERROR(J654/I654,"")</f>
        <v>4.0027764923646458E-2</v>
      </c>
      <c r="R654">
        <f>+IFERROR(C654/3.974,"")</f>
        <v>121823.10015098138</v>
      </c>
      <c r="S654">
        <f>+IFERROR(E654/3.974,"")</f>
        <v>1863.3618520382486</v>
      </c>
      <c r="T654">
        <f>+IFERROR(G654/3.974,"")</f>
        <v>118872.16909914443</v>
      </c>
      <c r="U654">
        <f>+IFERROR(I654/3.974,"")</f>
        <v>1087.5691997986914</v>
      </c>
      <c r="V654" s="4">
        <v>4379785</v>
      </c>
      <c r="W654">
        <f>V654-V653</f>
        <v>8714</v>
      </c>
      <c r="X654">
        <f>IFERROR(W654-W653,0)</f>
        <v>3816</v>
      </c>
      <c r="Y654" s="20">
        <f>IFERROR(V654/3.974,0)</f>
        <v>1102109.9647710116</v>
      </c>
      <c r="Z654" s="4">
        <v>3892111</v>
      </c>
      <c r="AA654">
        <f>Z654-Z653</f>
        <v>8227</v>
      </c>
      <c r="AB654" s="17">
        <f>IFERROR(Z654/V654,0)</f>
        <v>0.88865343846787004</v>
      </c>
      <c r="AC654" s="16">
        <f>IFERROR(AA654-AA653,0)</f>
        <v>3581</v>
      </c>
      <c r="AD654">
        <f>V654-Z654</f>
        <v>487674</v>
      </c>
      <c r="AE654">
        <f>AD654-AD653</f>
        <v>487</v>
      </c>
      <c r="AF654" s="17">
        <f>IFERROR(AD654/V654,0)</f>
        <v>0.11134656153213</v>
      </c>
      <c r="AG654" s="16">
        <f>IFERROR(AE654-AE653,0)</f>
        <v>235</v>
      </c>
      <c r="AH654" s="20">
        <f>IFERROR(AE654/W654,0)</f>
        <v>5.588707826486114E-2</v>
      </c>
      <c r="AI654" s="20">
        <f>IFERROR(AD654/3.974,0)</f>
        <v>122716.15500754907</v>
      </c>
      <c r="AJ654" s="4">
        <v>4017</v>
      </c>
      <c r="AK654">
        <f>AJ654-AJ653</f>
        <v>180</v>
      </c>
      <c r="AL654">
        <f>IFERROR(AJ654/AJ653,0)-1</f>
        <v>4.6911649726348648E-2</v>
      </c>
      <c r="AM654" s="20">
        <f>IFERROR(AJ654/3.974,0)</f>
        <v>1010.8203321590337</v>
      </c>
      <c r="AN654" s="20">
        <f>IFERROR(AJ654/C654," ")</f>
        <v>8.2974438419829589E-3</v>
      </c>
      <c r="AO654" s="4">
        <v>155</v>
      </c>
      <c r="AP654">
        <f>AO654-AO653</f>
        <v>-11</v>
      </c>
      <c r="AQ654">
        <f>IFERROR(AO654/AO653,0)-1</f>
        <v>-6.6265060240963902E-2</v>
      </c>
      <c r="AR654" s="20">
        <f>IFERROR(AO654/3.974,0)</f>
        <v>39.003522898842476</v>
      </c>
      <c r="AS654" s="4">
        <v>141</v>
      </c>
      <c r="AT654">
        <f>AS654-AS653</f>
        <v>14</v>
      </c>
      <c r="AU654">
        <f>IFERROR(AS654/AS653,0)-1</f>
        <v>0.11023622047244097</v>
      </c>
      <c r="AV654" s="20">
        <f>IFERROR(AS654/3.974,0)</f>
        <v>35.480624056366381</v>
      </c>
      <c r="AW654" s="30">
        <f>IFERROR(AS654/C654," ")</f>
        <v>2.9124709527498063E-4</v>
      </c>
      <c r="AX654" s="4">
        <v>19</v>
      </c>
      <c r="AY654">
        <f>AX654-AX653</f>
        <v>0</v>
      </c>
      <c r="AZ654">
        <f>IFERROR(AX654/AX653,0)-1</f>
        <v>0</v>
      </c>
      <c r="BA654" s="20">
        <f>IFERROR(AX654/3.974,0)</f>
        <v>4.781077000503271</v>
      </c>
      <c r="BB654" s="30">
        <f>IFERROR(AX654/C654," ")</f>
        <v>3.9246062483862638E-5</v>
      </c>
      <c r="BC654" s="16">
        <f>+Pagina_Inicial[[#This Row],[Aislamiento Domiciliario]]+Pagina_Inicial[[#This Row],[Aislamiento en Hoteles]]+Pagina_Inicial[[#This Row],[Hospitalizados en Sala]]+Pagina_Inicial[[#This Row],[Hospitalizados en UCI]]</f>
        <v>4332</v>
      </c>
      <c r="BD654" s="16">
        <f>IFERROR(BC654-BC653,0)</f>
        <v>183</v>
      </c>
      <c r="BE654" s="30">
        <f>IFERROR(BC654/BC653,0)-1</f>
        <v>4.4107013738250211E-2</v>
      </c>
      <c r="BF654" s="20">
        <f>IFERROR(BC654/3.974,0)</f>
        <v>1090.0855561147457</v>
      </c>
      <c r="BG654" s="20">
        <f>IFERROR(BC654/C654," ")</f>
        <v>8.948102246320682E-3</v>
      </c>
      <c r="BH654" s="26">
        <v>89838</v>
      </c>
      <c r="BI654">
        <f>IFERROR((BH654-BH653), 0)</f>
        <v>68</v>
      </c>
      <c r="BJ654" s="4">
        <v>182446</v>
      </c>
      <c r="BK654">
        <f>IFERROR((BJ654-BJ653),0)</f>
        <v>183</v>
      </c>
      <c r="BL654" s="4">
        <v>136349</v>
      </c>
      <c r="BM654">
        <f>IFERROR((BL654-BL653),0)</f>
        <v>1158</v>
      </c>
      <c r="BN654" s="4">
        <v>53245</v>
      </c>
      <c r="BO654">
        <f>IFERROR((BN654-BN653),0)</f>
        <v>63</v>
      </c>
      <c r="BP654" s="4">
        <v>22247</v>
      </c>
      <c r="BQ654">
        <f>IFERROR((BP654-BP653),0)</f>
        <v>15</v>
      </c>
      <c r="BR654" s="8">
        <v>35</v>
      </c>
      <c r="BS654" s="15">
        <f>IFERROR((BR654-BR653),0)</f>
        <v>0</v>
      </c>
      <c r="BT654" s="8">
        <v>338</v>
      </c>
      <c r="BU654" s="15">
        <f>IFERROR((BT654-BT653),0)</f>
        <v>1</v>
      </c>
      <c r="BV654" s="8">
        <v>1556</v>
      </c>
      <c r="BW654" s="15">
        <f>IFERROR((BV654-BV653),0)</f>
        <v>2</v>
      </c>
      <c r="BX654" s="8">
        <v>3483</v>
      </c>
      <c r="BY654" s="15">
        <f>IFERROR((BX654-BX653),0)</f>
        <v>0</v>
      </c>
      <c r="BZ654" s="13">
        <v>1993</v>
      </c>
      <c r="CA654" s="16">
        <f>IFERROR((BZ654-BZ653),0)</f>
        <v>2</v>
      </c>
    </row>
    <row r="655" spans="1:79">
      <c r="A655" s="1">
        <v>44552</v>
      </c>
      <c r="B655" s="222">
        <v>44553</v>
      </c>
      <c r="C655" s="4">
        <v>484793</v>
      </c>
      <c r="D655">
        <f>IFERROR(C655-C654,"")</f>
        <v>668</v>
      </c>
      <c r="E655" s="4">
        <v>7405</v>
      </c>
      <c r="F655">
        <f>E655-E654</f>
        <v>0</v>
      </c>
      <c r="G655" s="4">
        <v>472731</v>
      </c>
      <c r="H655">
        <f>G655-G654</f>
        <v>333</v>
      </c>
      <c r="I655">
        <f>+IFERROR(C655-E655-G655,"")</f>
        <v>4657</v>
      </c>
      <c r="J655">
        <f>+IFERROR(D655-F655-H655,"")</f>
        <v>335</v>
      </c>
      <c r="K655">
        <f>+IFERROR(E655/C655,"")</f>
        <v>1.5274560482515218E-2</v>
      </c>
      <c r="L655">
        <f>+IFERROR(G655/C655,"")</f>
        <v>0.97511927771234319</v>
      </c>
      <c r="M655">
        <f>+IFERROR(I655/C655,"")</f>
        <v>9.6061618051415752E-3</v>
      </c>
      <c r="N655" s="222">
        <f>+IFERROR(D655/C655,"")</f>
        <v>1.3779076843106234E-3</v>
      </c>
      <c r="O655">
        <f>+IFERROR(F655/E655,"")</f>
        <v>0</v>
      </c>
      <c r="P655">
        <f>+IFERROR(H655/G655,"")</f>
        <v>7.0441752286183894E-4</v>
      </c>
      <c r="Q655">
        <f>+IFERROR(J655/I655,"")</f>
        <v>7.1934721923985395E-2</v>
      </c>
      <c r="R655" s="222">
        <f>+IFERROR(C655/3.974,"")</f>
        <v>121991.19275289381</v>
      </c>
      <c r="S655" s="222">
        <f>+IFERROR(E655/3.974,"")</f>
        <v>1863.3618520382486</v>
      </c>
      <c r="T655" s="222">
        <f>+IFERROR(G655/3.974,"")</f>
        <v>118955.96376446904</v>
      </c>
      <c r="U655" s="222">
        <f>+IFERROR(I655/3.974,"")</f>
        <v>1171.8671363865124</v>
      </c>
      <c r="V655" s="4">
        <v>4390473</v>
      </c>
      <c r="W655">
        <f>V655-V654</f>
        <v>10688</v>
      </c>
      <c r="X655" s="222">
        <f>IFERROR(W655-W654,0)</f>
        <v>1974</v>
      </c>
      <c r="Y655" s="20">
        <f>IFERROR(V655/3.974,0)</f>
        <v>1104799.4464016105</v>
      </c>
      <c r="Z655" s="4">
        <v>3902131</v>
      </c>
      <c r="AA655" s="222">
        <f>Z655-Z654</f>
        <v>10020</v>
      </c>
      <c r="AB655" s="17">
        <f>IFERROR(Z655/V655,0)</f>
        <v>0.88877234867404942</v>
      </c>
      <c r="AC655" s="16">
        <f>IFERROR(AA655-AA654,0)</f>
        <v>1793</v>
      </c>
      <c r="AD655">
        <f>V655-Z655</f>
        <v>488342</v>
      </c>
      <c r="AE655">
        <f>AD655-AD654</f>
        <v>668</v>
      </c>
      <c r="AF655" s="17">
        <f>IFERROR(AD655/V655,0)</f>
        <v>0.11122765132595053</v>
      </c>
      <c r="AG655" s="16">
        <f>IFERROR(AE655-AE654,0)</f>
        <v>181</v>
      </c>
      <c r="AH655" s="20">
        <f>IFERROR(AE655/W655,0)</f>
        <v>6.25E-2</v>
      </c>
      <c r="AI655" s="20">
        <f>IFERROR(AD655/3.974,0)</f>
        <v>122884.2476094615</v>
      </c>
      <c r="AJ655" s="4">
        <v>4359</v>
      </c>
      <c r="AK655" s="222">
        <f>AJ655-AJ654</f>
        <v>342</v>
      </c>
      <c r="AL655" s="222">
        <f>IFERROR(AJ655/AJ654,0)-1</f>
        <v>8.5138162808065632E-2</v>
      </c>
      <c r="AM655" s="20">
        <f>IFERROR(AJ655/3.974,0)</f>
        <v>1096.8797181680925</v>
      </c>
      <c r="AN655" s="20">
        <f>IFERROR(AJ655/C655," ")</f>
        <v>8.991466460943124E-3</v>
      </c>
      <c r="AO655" s="4">
        <v>144</v>
      </c>
      <c r="AP655">
        <f>AO655-AO654</f>
        <v>-11</v>
      </c>
      <c r="AQ655">
        <f>IFERROR(AO655/AO654,0)-1</f>
        <v>-7.096774193548383E-2</v>
      </c>
      <c r="AR655" s="20">
        <f>IFERROR(AO655/3.974,0)</f>
        <v>36.235530951182689</v>
      </c>
      <c r="AS655" s="4">
        <v>136</v>
      </c>
      <c r="AT655" s="222">
        <f>AS655-AS654</f>
        <v>-5</v>
      </c>
      <c r="AU655" s="222">
        <f>IFERROR(AS655/AS654,0)-1</f>
        <v>-3.546099290780147E-2</v>
      </c>
      <c r="AV655" s="20">
        <f>IFERROR(AS655/3.974,0)</f>
        <v>34.222445898339203</v>
      </c>
      <c r="AW655" s="30">
        <f>IFERROR(AS655/C655," ")</f>
        <v>2.8053210339258199E-4</v>
      </c>
      <c r="AX655" s="4">
        <v>18</v>
      </c>
      <c r="AY655">
        <f>AX655-AX654</f>
        <v>-1</v>
      </c>
      <c r="AZ655" s="222">
        <f>IFERROR(AX655/AX654,0)-1</f>
        <v>-5.2631578947368474E-2</v>
      </c>
      <c r="BA655" s="20">
        <f>IFERROR(AX655/3.974,0)</f>
        <v>4.5294413688978361</v>
      </c>
      <c r="BB655" s="30">
        <f>IFERROR(AX655/C655," ")</f>
        <v>3.7129248978429971E-5</v>
      </c>
      <c r="BC655" s="16">
        <f>+Pagina_Inicial[[#This Row],[Aislamiento Domiciliario]]+Pagina_Inicial[[#This Row],[Aislamiento en Hoteles]]+Pagina_Inicial[[#This Row],[Hospitalizados en Sala]]+Pagina_Inicial[[#This Row],[Hospitalizados en UCI]]</f>
        <v>4657</v>
      </c>
      <c r="BD655" s="16">
        <f>IFERROR(BC655-BC654,0)</f>
        <v>325</v>
      </c>
      <c r="BE655" s="30">
        <f>IFERROR(BC655/BC654,0)-1</f>
        <v>7.5023084025854114E-2</v>
      </c>
      <c r="BF655" s="20">
        <f>IFERROR(BC655/3.974,0)</f>
        <v>1171.8671363865124</v>
      </c>
      <c r="BG655" s="20">
        <f>IFERROR(BC655/C655," ")</f>
        <v>9.6061618051415752E-3</v>
      </c>
      <c r="BH655" s="223">
        <v>89971</v>
      </c>
      <c r="BI655" s="224">
        <f>IFERROR((BH655-BH654), 0)</f>
        <v>133</v>
      </c>
      <c r="BJ655" s="225">
        <v>182724</v>
      </c>
      <c r="BK655" s="224">
        <f>IFERROR((BJ655-BJ654),0)</f>
        <v>278</v>
      </c>
      <c r="BL655" s="225">
        <v>136530</v>
      </c>
      <c r="BM655" s="224">
        <f>IFERROR((BL655-BL654),0)</f>
        <v>181</v>
      </c>
      <c r="BN655" s="225">
        <v>53301</v>
      </c>
      <c r="BO655" s="224">
        <f>IFERROR((BN655-BN654),0)</f>
        <v>56</v>
      </c>
      <c r="BP655" s="225">
        <v>22267</v>
      </c>
      <c r="BQ655" s="224">
        <f>IFERROR((BP655-BP654),0)</f>
        <v>20</v>
      </c>
      <c r="BR655" s="8">
        <v>35</v>
      </c>
      <c r="BS655" s="226">
        <f>IFERROR((BR655-BR654),0)</f>
        <v>0</v>
      </c>
      <c r="BT655" s="8">
        <v>338</v>
      </c>
      <c r="BU655" s="226">
        <f>IFERROR((BT655-BT654),0)</f>
        <v>0</v>
      </c>
      <c r="BV655" s="8">
        <v>1556</v>
      </c>
      <c r="BW655" s="226">
        <f>IFERROR((BV655-BV654),0)</f>
        <v>0</v>
      </c>
      <c r="BX655" s="8">
        <v>3483</v>
      </c>
      <c r="BY655" s="226">
        <f>IFERROR((BX655-BX654),0)</f>
        <v>0</v>
      </c>
      <c r="BZ655" s="13">
        <v>1993</v>
      </c>
      <c r="CA655" s="227">
        <f>IFERROR((BZ655-BZ654),0)</f>
        <v>0</v>
      </c>
    </row>
  </sheetData>
  <conditionalFormatting sqref="B1:B1048576">
    <cfRule type="duplicateValues" dxfId="73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YN15"/>
  <sheetViews>
    <sheetView workbookViewId="0">
      <pane xSplit="1" topLeftCell="XU1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6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  <c r="XS1" s="1">
        <v>44540</v>
      </c>
      <c r="XT1" s="1">
        <v>44541</v>
      </c>
      <c r="XU1" s="1">
        <v>44542</v>
      </c>
      <c r="XV1" s="1">
        <v>44543</v>
      </c>
      <c r="XW1" s="1">
        <v>44544</v>
      </c>
      <c r="XX1" s="1">
        <v>44545</v>
      </c>
      <c r="XY1" s="1">
        <v>44546</v>
      </c>
      <c r="XZ1" s="1">
        <v>44547</v>
      </c>
      <c r="YA1" s="1">
        <v>44548</v>
      </c>
      <c r="YB1" s="1">
        <v>44549</v>
      </c>
      <c r="YC1" s="1">
        <v>44550</v>
      </c>
      <c r="YD1" s="1">
        <v>44551</v>
      </c>
      <c r="YE1" s="1">
        <v>44552</v>
      </c>
      <c r="YF1" s="1">
        <v>44553</v>
      </c>
      <c r="YG1" s="1">
        <v>44554</v>
      </c>
      <c r="YH1" s="1">
        <v>44555</v>
      </c>
      <c r="YI1" s="1">
        <v>44556</v>
      </c>
      <c r="YJ1" s="1">
        <v>44557</v>
      </c>
      <c r="YK1" s="1">
        <v>44558</v>
      </c>
      <c r="YL1" s="1">
        <v>44559</v>
      </c>
      <c r="YM1" s="1">
        <v>44560</v>
      </c>
      <c r="YN1" s="1">
        <v>44561</v>
      </c>
    </row>
    <row r="2" spans="1:664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  <c r="XS2" s="104" t="s">
        <v>721</v>
      </c>
      <c r="XT2" s="104" t="s">
        <v>722</v>
      </c>
      <c r="XU2" s="104" t="s">
        <v>723</v>
      </c>
      <c r="XV2" s="104" t="s">
        <v>724</v>
      </c>
      <c r="XW2" s="104" t="s">
        <v>725</v>
      </c>
      <c r="XX2" s="104" t="s">
        <v>726</v>
      </c>
      <c r="XY2" s="104" t="s">
        <v>727</v>
      </c>
      <c r="XZ2" s="104" t="s">
        <v>728</v>
      </c>
      <c r="YA2" s="104" t="s">
        <v>729</v>
      </c>
      <c r="YB2" s="104" t="s">
        <v>730</v>
      </c>
      <c r="YC2" s="104" t="s">
        <v>731</v>
      </c>
      <c r="YD2" s="104" t="s">
        <v>732</v>
      </c>
      <c r="YE2" s="104" t="s">
        <v>733</v>
      </c>
      <c r="YF2" s="104" t="s">
        <v>734</v>
      </c>
      <c r="YG2" s="104" t="s">
        <v>735</v>
      </c>
      <c r="YH2" s="104" t="s">
        <v>736</v>
      </c>
      <c r="YI2" s="104" t="s">
        <v>737</v>
      </c>
      <c r="YJ2" s="104" t="s">
        <v>738</v>
      </c>
      <c r="YK2" s="104" t="s">
        <v>739</v>
      </c>
      <c r="YL2" s="104" t="s">
        <v>740</v>
      </c>
      <c r="YM2" s="104" t="s">
        <v>741</v>
      </c>
      <c r="YN2" s="104" t="s">
        <v>742</v>
      </c>
    </row>
    <row r="3" spans="1:664">
      <c r="A3" t="s">
        <v>743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9118</v>
      </c>
      <c r="XL3">
        <v>9119</v>
      </c>
      <c r="XM3">
        <v>9121</v>
      </c>
      <c r="XN3">
        <v>9112</v>
      </c>
      <c r="XO3">
        <v>9124</v>
      </c>
      <c r="XP3">
        <v>9124</v>
      </c>
      <c r="XQ3">
        <v>9128</v>
      </c>
      <c r="XR3">
        <v>9129</v>
      </c>
      <c r="XS3">
        <v>9129</v>
      </c>
      <c r="XT3">
        <v>9132</v>
      </c>
      <c r="XU3">
        <v>9132</v>
      </c>
      <c r="XV3">
        <v>9136</v>
      </c>
      <c r="XW3">
        <v>9137</v>
      </c>
      <c r="XX3">
        <v>9140</v>
      </c>
      <c r="XY3">
        <v>9142</v>
      </c>
      <c r="XZ3">
        <v>9144</v>
      </c>
      <c r="YA3">
        <v>9140</v>
      </c>
      <c r="YB3">
        <v>9147</v>
      </c>
      <c r="YC3">
        <v>9150</v>
      </c>
      <c r="YD3">
        <v>9156</v>
      </c>
      <c r="YE3">
        <v>9159</v>
      </c>
    </row>
    <row r="4" spans="1:664">
      <c r="A4" t="s">
        <v>744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  <c r="XL4">
        <v>4183</v>
      </c>
      <c r="XM4">
        <v>4183</v>
      </c>
      <c r="XN4">
        <v>4185</v>
      </c>
      <c r="XO4">
        <v>4185</v>
      </c>
      <c r="XP4">
        <v>4185</v>
      </c>
      <c r="XQ4">
        <v>4185</v>
      </c>
      <c r="XR4">
        <v>4185</v>
      </c>
      <c r="XS4">
        <v>4185</v>
      </c>
      <c r="XT4">
        <v>4186</v>
      </c>
      <c r="XU4">
        <v>4186</v>
      </c>
      <c r="XV4">
        <v>4186</v>
      </c>
      <c r="XW4">
        <v>4188</v>
      </c>
      <c r="XX4">
        <v>4190</v>
      </c>
      <c r="XY4">
        <v>4190</v>
      </c>
      <c r="XZ4">
        <v>4190</v>
      </c>
      <c r="YA4">
        <v>4190</v>
      </c>
      <c r="YB4">
        <v>4190</v>
      </c>
      <c r="YC4">
        <v>4190</v>
      </c>
      <c r="YD4">
        <v>4190</v>
      </c>
      <c r="YE4">
        <v>4190</v>
      </c>
    </row>
    <row r="5" spans="1:664">
      <c r="A5" t="s">
        <v>745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26186</v>
      </c>
      <c r="XL5">
        <v>26201</v>
      </c>
      <c r="XM5">
        <v>26221</v>
      </c>
      <c r="XN5">
        <v>26228</v>
      </c>
      <c r="XO5">
        <v>26245</v>
      </c>
      <c r="XP5">
        <v>26245</v>
      </c>
      <c r="XQ5">
        <v>26268</v>
      </c>
      <c r="XR5">
        <v>26270</v>
      </c>
      <c r="XS5">
        <v>26270</v>
      </c>
      <c r="XT5">
        <v>26293</v>
      </c>
      <c r="XU5">
        <v>26306</v>
      </c>
      <c r="XV5">
        <v>26313</v>
      </c>
      <c r="XW5">
        <v>26330</v>
      </c>
      <c r="XX5">
        <v>26340</v>
      </c>
      <c r="XY5">
        <v>26352</v>
      </c>
      <c r="XZ5">
        <v>26372</v>
      </c>
      <c r="YA5">
        <v>26349</v>
      </c>
      <c r="YB5">
        <v>26394</v>
      </c>
      <c r="YC5">
        <v>26401</v>
      </c>
      <c r="YD5">
        <v>26414</v>
      </c>
      <c r="YE5">
        <v>26439</v>
      </c>
    </row>
    <row r="6" spans="1:664">
      <c r="A6" t="s">
        <v>746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84490</v>
      </c>
      <c r="XL6">
        <v>84524</v>
      </c>
      <c r="XM6">
        <v>84570</v>
      </c>
      <c r="XN6">
        <v>84596</v>
      </c>
      <c r="XO6">
        <v>84617</v>
      </c>
      <c r="XP6">
        <v>84617</v>
      </c>
      <c r="XQ6">
        <v>84698</v>
      </c>
      <c r="XR6">
        <v>84719</v>
      </c>
      <c r="XS6">
        <v>84719</v>
      </c>
      <c r="XT6">
        <v>84814</v>
      </c>
      <c r="XU6">
        <v>84842</v>
      </c>
      <c r="XV6">
        <v>84887</v>
      </c>
      <c r="XW6">
        <v>84933</v>
      </c>
      <c r="XX6">
        <v>84988</v>
      </c>
      <c r="XY6">
        <v>85049</v>
      </c>
      <c r="XZ6">
        <v>85105</v>
      </c>
      <c r="YA6">
        <v>84988</v>
      </c>
      <c r="YB6">
        <v>85189</v>
      </c>
      <c r="YC6">
        <v>85218</v>
      </c>
      <c r="YD6">
        <v>85254</v>
      </c>
      <c r="YE6">
        <v>85321</v>
      </c>
    </row>
    <row r="7" spans="1:664">
      <c r="A7" t="s">
        <v>747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  <c r="XL7">
        <v>2810</v>
      </c>
      <c r="XM7">
        <v>2811</v>
      </c>
      <c r="XN7">
        <v>2811</v>
      </c>
      <c r="XO7">
        <v>2811</v>
      </c>
      <c r="XP7">
        <v>2811</v>
      </c>
      <c r="XQ7">
        <v>2811</v>
      </c>
      <c r="XR7">
        <v>2811</v>
      </c>
      <c r="XS7">
        <v>2811</v>
      </c>
      <c r="XT7">
        <v>2811</v>
      </c>
      <c r="XU7">
        <v>2811</v>
      </c>
      <c r="XV7">
        <v>2811</v>
      </c>
      <c r="XW7">
        <v>2811</v>
      </c>
      <c r="XX7">
        <v>2811</v>
      </c>
      <c r="XY7">
        <v>2811</v>
      </c>
      <c r="XZ7">
        <v>2812</v>
      </c>
      <c r="YA7">
        <v>2811</v>
      </c>
      <c r="YB7">
        <v>2820</v>
      </c>
      <c r="YC7">
        <v>2820</v>
      </c>
      <c r="YD7">
        <v>2821</v>
      </c>
      <c r="YE7">
        <v>2823</v>
      </c>
    </row>
    <row r="8" spans="1:664">
      <c r="A8" t="s">
        <v>748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8215</v>
      </c>
      <c r="XL8">
        <v>8216</v>
      </c>
      <c r="XM8">
        <v>8216</v>
      </c>
      <c r="XN8">
        <v>8216</v>
      </c>
      <c r="XO8">
        <v>8216</v>
      </c>
      <c r="XP8">
        <v>8216</v>
      </c>
      <c r="XQ8">
        <v>8218</v>
      </c>
      <c r="XR8">
        <v>8218</v>
      </c>
      <c r="XS8">
        <v>8218</v>
      </c>
      <c r="XT8">
        <v>8218</v>
      </c>
      <c r="XU8">
        <v>8218</v>
      </c>
      <c r="XV8">
        <v>8218</v>
      </c>
      <c r="XW8">
        <v>8219</v>
      </c>
      <c r="XX8">
        <v>8220</v>
      </c>
      <c r="XY8">
        <v>8222</v>
      </c>
      <c r="XZ8">
        <v>8222</v>
      </c>
      <c r="YA8">
        <v>8220</v>
      </c>
      <c r="YB8">
        <v>8224</v>
      </c>
      <c r="YC8">
        <v>8225</v>
      </c>
      <c r="YD8">
        <v>8228</v>
      </c>
      <c r="YE8">
        <v>8228</v>
      </c>
    </row>
    <row r="9" spans="1:664">
      <c r="A9" t="s">
        <v>749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205018</v>
      </c>
      <c r="XL9">
        <v>205136</v>
      </c>
      <c r="XM9">
        <v>205254</v>
      </c>
      <c r="XN9">
        <v>205356</v>
      </c>
      <c r="XO9">
        <v>205404</v>
      </c>
      <c r="XP9">
        <v>205404</v>
      </c>
      <c r="XQ9">
        <v>205668</v>
      </c>
      <c r="XR9">
        <v>205742</v>
      </c>
      <c r="XS9">
        <v>205742</v>
      </c>
      <c r="XT9">
        <v>205931</v>
      </c>
      <c r="XU9">
        <v>206002</v>
      </c>
      <c r="XV9">
        <v>206092</v>
      </c>
      <c r="XW9">
        <v>206237</v>
      </c>
      <c r="XX9">
        <v>206391</v>
      </c>
      <c r="XY9">
        <v>206281</v>
      </c>
      <c r="XZ9">
        <v>206682</v>
      </c>
      <c r="YA9">
        <v>206391</v>
      </c>
      <c r="YB9">
        <v>206901</v>
      </c>
      <c r="YC9">
        <v>206969</v>
      </c>
      <c r="YD9">
        <v>807177</v>
      </c>
      <c r="YE9">
        <v>207453</v>
      </c>
    </row>
    <row r="10" spans="1:664">
      <c r="A10" t="s">
        <v>750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26075</v>
      </c>
      <c r="XL10">
        <v>26089</v>
      </c>
      <c r="XM10">
        <v>26096</v>
      </c>
      <c r="XN10">
        <v>26109</v>
      </c>
      <c r="XO10">
        <v>26114</v>
      </c>
      <c r="XP10">
        <v>26114</v>
      </c>
      <c r="XQ10">
        <v>26146</v>
      </c>
      <c r="XR10">
        <v>26164</v>
      </c>
      <c r="XS10">
        <v>26164</v>
      </c>
      <c r="XT10">
        <v>26188</v>
      </c>
      <c r="XU10">
        <v>26204</v>
      </c>
      <c r="XV10">
        <v>26218</v>
      </c>
      <c r="XW10">
        <v>26223</v>
      </c>
      <c r="XX10">
        <v>26253</v>
      </c>
      <c r="XY10">
        <v>26281</v>
      </c>
      <c r="XZ10">
        <v>26317</v>
      </c>
      <c r="YA10">
        <v>26253</v>
      </c>
      <c r="YB10">
        <v>26379</v>
      </c>
      <c r="YC10">
        <v>26414</v>
      </c>
      <c r="YD10">
        <v>26431</v>
      </c>
      <c r="YE10">
        <v>26476</v>
      </c>
    </row>
    <row r="11" spans="1:664">
      <c r="A11" t="s">
        <v>751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14066</v>
      </c>
      <c r="XL11">
        <v>14089</v>
      </c>
      <c r="XM11">
        <v>14107</v>
      </c>
      <c r="XN11">
        <v>14131</v>
      </c>
      <c r="XO11">
        <v>14161</v>
      </c>
      <c r="XP11">
        <v>14161</v>
      </c>
      <c r="XQ11">
        <v>14233</v>
      </c>
      <c r="XR11">
        <v>14249</v>
      </c>
      <c r="XS11">
        <v>14249</v>
      </c>
      <c r="XT11">
        <v>14292</v>
      </c>
      <c r="XU11">
        <v>14325</v>
      </c>
      <c r="XV11">
        <v>14364</v>
      </c>
      <c r="XW11">
        <v>14392</v>
      </c>
      <c r="XX11">
        <v>14436</v>
      </c>
      <c r="XY11">
        <v>14491</v>
      </c>
      <c r="XZ11">
        <v>14550</v>
      </c>
      <c r="YA11">
        <v>14436</v>
      </c>
      <c r="YB11">
        <v>14650</v>
      </c>
      <c r="YC11">
        <v>14681</v>
      </c>
      <c r="YD11">
        <v>14727</v>
      </c>
      <c r="YE11">
        <v>14804</v>
      </c>
    </row>
    <row r="12" spans="1:664">
      <c r="A12" t="s">
        <v>752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9332</v>
      </c>
      <c r="XL12">
        <v>9366</v>
      </c>
      <c r="XM12">
        <v>9389</v>
      </c>
      <c r="XN12">
        <v>9411</v>
      </c>
      <c r="XO12">
        <v>9440</v>
      </c>
      <c r="XP12">
        <v>9440</v>
      </c>
      <c r="XQ12">
        <v>9512</v>
      </c>
      <c r="XR12">
        <v>9543</v>
      </c>
      <c r="XS12">
        <v>9543</v>
      </c>
      <c r="XT12">
        <v>9582</v>
      </c>
      <c r="XU12">
        <v>9601</v>
      </c>
      <c r="XV12">
        <v>9621</v>
      </c>
      <c r="XW12">
        <v>9661</v>
      </c>
      <c r="XX12">
        <v>9707</v>
      </c>
      <c r="XY12">
        <v>9750</v>
      </c>
      <c r="XZ12">
        <v>9802</v>
      </c>
      <c r="YA12">
        <v>9707</v>
      </c>
      <c r="YB12">
        <v>9878</v>
      </c>
      <c r="YC12">
        <v>9818</v>
      </c>
      <c r="YD12">
        <v>9980</v>
      </c>
      <c r="YE12">
        <v>10044</v>
      </c>
    </row>
    <row r="13" spans="1:664">
      <c r="A13" t="s">
        <v>753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31368</v>
      </c>
      <c r="XL13">
        <v>31376</v>
      </c>
      <c r="XM13">
        <v>31402</v>
      </c>
      <c r="XN13">
        <v>31406</v>
      </c>
      <c r="XO13">
        <v>31418</v>
      </c>
      <c r="XP13">
        <v>31418</v>
      </c>
      <c r="XQ13">
        <v>31474</v>
      </c>
      <c r="XR13">
        <v>31483</v>
      </c>
      <c r="XS13">
        <v>31483</v>
      </c>
      <c r="XT13">
        <v>31521</v>
      </c>
      <c r="XU13">
        <v>31528</v>
      </c>
      <c r="XV13">
        <v>31557</v>
      </c>
      <c r="XW13">
        <v>31598</v>
      </c>
      <c r="XX13">
        <v>31625</v>
      </c>
      <c r="XY13">
        <v>31650</v>
      </c>
      <c r="XZ13">
        <v>31694</v>
      </c>
      <c r="YA13">
        <v>31625</v>
      </c>
      <c r="YB13">
        <v>31776</v>
      </c>
      <c r="YC13">
        <v>31802</v>
      </c>
      <c r="YD13">
        <v>31863</v>
      </c>
      <c r="YE13">
        <v>31933</v>
      </c>
    </row>
    <row r="14" spans="1:664">
      <c r="A14" t="s">
        <v>754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57414</v>
      </c>
      <c r="XL14">
        <v>57434</v>
      </c>
      <c r="XM14">
        <v>57461</v>
      </c>
      <c r="XN14">
        <v>57482</v>
      </c>
      <c r="XO14">
        <v>57496</v>
      </c>
      <c r="XP14">
        <v>57496</v>
      </c>
      <c r="XQ14">
        <v>57560</v>
      </c>
      <c r="XR14">
        <v>57577</v>
      </c>
      <c r="XS14">
        <v>57577</v>
      </c>
      <c r="XT14">
        <v>57605</v>
      </c>
      <c r="XU14">
        <v>57626</v>
      </c>
      <c r="XV14">
        <v>57653</v>
      </c>
      <c r="XW14">
        <v>57699</v>
      </c>
      <c r="XX14">
        <v>57723</v>
      </c>
      <c r="XY14">
        <v>57752</v>
      </c>
      <c r="XZ14">
        <v>57787</v>
      </c>
      <c r="YA14">
        <v>57723</v>
      </c>
      <c r="YB14">
        <v>57838</v>
      </c>
      <c r="YC14">
        <v>57850</v>
      </c>
      <c r="YD14">
        <v>57884</v>
      </c>
      <c r="YE14">
        <v>57923</v>
      </c>
    </row>
    <row r="15" spans="1:664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755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583"/>
  <sheetViews>
    <sheetView topLeftCell="C13561" workbookViewId="0">
      <selection activeCell="C13574" sqref="C13574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756</v>
      </c>
      <c r="D1" s="23" t="s">
        <v>757</v>
      </c>
      <c r="E1" s="23" t="s">
        <v>758</v>
      </c>
      <c r="F1" s="22"/>
      <c r="G1" s="22"/>
    </row>
    <row r="2" spans="1:7">
      <c r="A2" s="22">
        <v>43997</v>
      </c>
      <c r="B2">
        <v>43997</v>
      </c>
      <c r="C2" t="s">
        <v>759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760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761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762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763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764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765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766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767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768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769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770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771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772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773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774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775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776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777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778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779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780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781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782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783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784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772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785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786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759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765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764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787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766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788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789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778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790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791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762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770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768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792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759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760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764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762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769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765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768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793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761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783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794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795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763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775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772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766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785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796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771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774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797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768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764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785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772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759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762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761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789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765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770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769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760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766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798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784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787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799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774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790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767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800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793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801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802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765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775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774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772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760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762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764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785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766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759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768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790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780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771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767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761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769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770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781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783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803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800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804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805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806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778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792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807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768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760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774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761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764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765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759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766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783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767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789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772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785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762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800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771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780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769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765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770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808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778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790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804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775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794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803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792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809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768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759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765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760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764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772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761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792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766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770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810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775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762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785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787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774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790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781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778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805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782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759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764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796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765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772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769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762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760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766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768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775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800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785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786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771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761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776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810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767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763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792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780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778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770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808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795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774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789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803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811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790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773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812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787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804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813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807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783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814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751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815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759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772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763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766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765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760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768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764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762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770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816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788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775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808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813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815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789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804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773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781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800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783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759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760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761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771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763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762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803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780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772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794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775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774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781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777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802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764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806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768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793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773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816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800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785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772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775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764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760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785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759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800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811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783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790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770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767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768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780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803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761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765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763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778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787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769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771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810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766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792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776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762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789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774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788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795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794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805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804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797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817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818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796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799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773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807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808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777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819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820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815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781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813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821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822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751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823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824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825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798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826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827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828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829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779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786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830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772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783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764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767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768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785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760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762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801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790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765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777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775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820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789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766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770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782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761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795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794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771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802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792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774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759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787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763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780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792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783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775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759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764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800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773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810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772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760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766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817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771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768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770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795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776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820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765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778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805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780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761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777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774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789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785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794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804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803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808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767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785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769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831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762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807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790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797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801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832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833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811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786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830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822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827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829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802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781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834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798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751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788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821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766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783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769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760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772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764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767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768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785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759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817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761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780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778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800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810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832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787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835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789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777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770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771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765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813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790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802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795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774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763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836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785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760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772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767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764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761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765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769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783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785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790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766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768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759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762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780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771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775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774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792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787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802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778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763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835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770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800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773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789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813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821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811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795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834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803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810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759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765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760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817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764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801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837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772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761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771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800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774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773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795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767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766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780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815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769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791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762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775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792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835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768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805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764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783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760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761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775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769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772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763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785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759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794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768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771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767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805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800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804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789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813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790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781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838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762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770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780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774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810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751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766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831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814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820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776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765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795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787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839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803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769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817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761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764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768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772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775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771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767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765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760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773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785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789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759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770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781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777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792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774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795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780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798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790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802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759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769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762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785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761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765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772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767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789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764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771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760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813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774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768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775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801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778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795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770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781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763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790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794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803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759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764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771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769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767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761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813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766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760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778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794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790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789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780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772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773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768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801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774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840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785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829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795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770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788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805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765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777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800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815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768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760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761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785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765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772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781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769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774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764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775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789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813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759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790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766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771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773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767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809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806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777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780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805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794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782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822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798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787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763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800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779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762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770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841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795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803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811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808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837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783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772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764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759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787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769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761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760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770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781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768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771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775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813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767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765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766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785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794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790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802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774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789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776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777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762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751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763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782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773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821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801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842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795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804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780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803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822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815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806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779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792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800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759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772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785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795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768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775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764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789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780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765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817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813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800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769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771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760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766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767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778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788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773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770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805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806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774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810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781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777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821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761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790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808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779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804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763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783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766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772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759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785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767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764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789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775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831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762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761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768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760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770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806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787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771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765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795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813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780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800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785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766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769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768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772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789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780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771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764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760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761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774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777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775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781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765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808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762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804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792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778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829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790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802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842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835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843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837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841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806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767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796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764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759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783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761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785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803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772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775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760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844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769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794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768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763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767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765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789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776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800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770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807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773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795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787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780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822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751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804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845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815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810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779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805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768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772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764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789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800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761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785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775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767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780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759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778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771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765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846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769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776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792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810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790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813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808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774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760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787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777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770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805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766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759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772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785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764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803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813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768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761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775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765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806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822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751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839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794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760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847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781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835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762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837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780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774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776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789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842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790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770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767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795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810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804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797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787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763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782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771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848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765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760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775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772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785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813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761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764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769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762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787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789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768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759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767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773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835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771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794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766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803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795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779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781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805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800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798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774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842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790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780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763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806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751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849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778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797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776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810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792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811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841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834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782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821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831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770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804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764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768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772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789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775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760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766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759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765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771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767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761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787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769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770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781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773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850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785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774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851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805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809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785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775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789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764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772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765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760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800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771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777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792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768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790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803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805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759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774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778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773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781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787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770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804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834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780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798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761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813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811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807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763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767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797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831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776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810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766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764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769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771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774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759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807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776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776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765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760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778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829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790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844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787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837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777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762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770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794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852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751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804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763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775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767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766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768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785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803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813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800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772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821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761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853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769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771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774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759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776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765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760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810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778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773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790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806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779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783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781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835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795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814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770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804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763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775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767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789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768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785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803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854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800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772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798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761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764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759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855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765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832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842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787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781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795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770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763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775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856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768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785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803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792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813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800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772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761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764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769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771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811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774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759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776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765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760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778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773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790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806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783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787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781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835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795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762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770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794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804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763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775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767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789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766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768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785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803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800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782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772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850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761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764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769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771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811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759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807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765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760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857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773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783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787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835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777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795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814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840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770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763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775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767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789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856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766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768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785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772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761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764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858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811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759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765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760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810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790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781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835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770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775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836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767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789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766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768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772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798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769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811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759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765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760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790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806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844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783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787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835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777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770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775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767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789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766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768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801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792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800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859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772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761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764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858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811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759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860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776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765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760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790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861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787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777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843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795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762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848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770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794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751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763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775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767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862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768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785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822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845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800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815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772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761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764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769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759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807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776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841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765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760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773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790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806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787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781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835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777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795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814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770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794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751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763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775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767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789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856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768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785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803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792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813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800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820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772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798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761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764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769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765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760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810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829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790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806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783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787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781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777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795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770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775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767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789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768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863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785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801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805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800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797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772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761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864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764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858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769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771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774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759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807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776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765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760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778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829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773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790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806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787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781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835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777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843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795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762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770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794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751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804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763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775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767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789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766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768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785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803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849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813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800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782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772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761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764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769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771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774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759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807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776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765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760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842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773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790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806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779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787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781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835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795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770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794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751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804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763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775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767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789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834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766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768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780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785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822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803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805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813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772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821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761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764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759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778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790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787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781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840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763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775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766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768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780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785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803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792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805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800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772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761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764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769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865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774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759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807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765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760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810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790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806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844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777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770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794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804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763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775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767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862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789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766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768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785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849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792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813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800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797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772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798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761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764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858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769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771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774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759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776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765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760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790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806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835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777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795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770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794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866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763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775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767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789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766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768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780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785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788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803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772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867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761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764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769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771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759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807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776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765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760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810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773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806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787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835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777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843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770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794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763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775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868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862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789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869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768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785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803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813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800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772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761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764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858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769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771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774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759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776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765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760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778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829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773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790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806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787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781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777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795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770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794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775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767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789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766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768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785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822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792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805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800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772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798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761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764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769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759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776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765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760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778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773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790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861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806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779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781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777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795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770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763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775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836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808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767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789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834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766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768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780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785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870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805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813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797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772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798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761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764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769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759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776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765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760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773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790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787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781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777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770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794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804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763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775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789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766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768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780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785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803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805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871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772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821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761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764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769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831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771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759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765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760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773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790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806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781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804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763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775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767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834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766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768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780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788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872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805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800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797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815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772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761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764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769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759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807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765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760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773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790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806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787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781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770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794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763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775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789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766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768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803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813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815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772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761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827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829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761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777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759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806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772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769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768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765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807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785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789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794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767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862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764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766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771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776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785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803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814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780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821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760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856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805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842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781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775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801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792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864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785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764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759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789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761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765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777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858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850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773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794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768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760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767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772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776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778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763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798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821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801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796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771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774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810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815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831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873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772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760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771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785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761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766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768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780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764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798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807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775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777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821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858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765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769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804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789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869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800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861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785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805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764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759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772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785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761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773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789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777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768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790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807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760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766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769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768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785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772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765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777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790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760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874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813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789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778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770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767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862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763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780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875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794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764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842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779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766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782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765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764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772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763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804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769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768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775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785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794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805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790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767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773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770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760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814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822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803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800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807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776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777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876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761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858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759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792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761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772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759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785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765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763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768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769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767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764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760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789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798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787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775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778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792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777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780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771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811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783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796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774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776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773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794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804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766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790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813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761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772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764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785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759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790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773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789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776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763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796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768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877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766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760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775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769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878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795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774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822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879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815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768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790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796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785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764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772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760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794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789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880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775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787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767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792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761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771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759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776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881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813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769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773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815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787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770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764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765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785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769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771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790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751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759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789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760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814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794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785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805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772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764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794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768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761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760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769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759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795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789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765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775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785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790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766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797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882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772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766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804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768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769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883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858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765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787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767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764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777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767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858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785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772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769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770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768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790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843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764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759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787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775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764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761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785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884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769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768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867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775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767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772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798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760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792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771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759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804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789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803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768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761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775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772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800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815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759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790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763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785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767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843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771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780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798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764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778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773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777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796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884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792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805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804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759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763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772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862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885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761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864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761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759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772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768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789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763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779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785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771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774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773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775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766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833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790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764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770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777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778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803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821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760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795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886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765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815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761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759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768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773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772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803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789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763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779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790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764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765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882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794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787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785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760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788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887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883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811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771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800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775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798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769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774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766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804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862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822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821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809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770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776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888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807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790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767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759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876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761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768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777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772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763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778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775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785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805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777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763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833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785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815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775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781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767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772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790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862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789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764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761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765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770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769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768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780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759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777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761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765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775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766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785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800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776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770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771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767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772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760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763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815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787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773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797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769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789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764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774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834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759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769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765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775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811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884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770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774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761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785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773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760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790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772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862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889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890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777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767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882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794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766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805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804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856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768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788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764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806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797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815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759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785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764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772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770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790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761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765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760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775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767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773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815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776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768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798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891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789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811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771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796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780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800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803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769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778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777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788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820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892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772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765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785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759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766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775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761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811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789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764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768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790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815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779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893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804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771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767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862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794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773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795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760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807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769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763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833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778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867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882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764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790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787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831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770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879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777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862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772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890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771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769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811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800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760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894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763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772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764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787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759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833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768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761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770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769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811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765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868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862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777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775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785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760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778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790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895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767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779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800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771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804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831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773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856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807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751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789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834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780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810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795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896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879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897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806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783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814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766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803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805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898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827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842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899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772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856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785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759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777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789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787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760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775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806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768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894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763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771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805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821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790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761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759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772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790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785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770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789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778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764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761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811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768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759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765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769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896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779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760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776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780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790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767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800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770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787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862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777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751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775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772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856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763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771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773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805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834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815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804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811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761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764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765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772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856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760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779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775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768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759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763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770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767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776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773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777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769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790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862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800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798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787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780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805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770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777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862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900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899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761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811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759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764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768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763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829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800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779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834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804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785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901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790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776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772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765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899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777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765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772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790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867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761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773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811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830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890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902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892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903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751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764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768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770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785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862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783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904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905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779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759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772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888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804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805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754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777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759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906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892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899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856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779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771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774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790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775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815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907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798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770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764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908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851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845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761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768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764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777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759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785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787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794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779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909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781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765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899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789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775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805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761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804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769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815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798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773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824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910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794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761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892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790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868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766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772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768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787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764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777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779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821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911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815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759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779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761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768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764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776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862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856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772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773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777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763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912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767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759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856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768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764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779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892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773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777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770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790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862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772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785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771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897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905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789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787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761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810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775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811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807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805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780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913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914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759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772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801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899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771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815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905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779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765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777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789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763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820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764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785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775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845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773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897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804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905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766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836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915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770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763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916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800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780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777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787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862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769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768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917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899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918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772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775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776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905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794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845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775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919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761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768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764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903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776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910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772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759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868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811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862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779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789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919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920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764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775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761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768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785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772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769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770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777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890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794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921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827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922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795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919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800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764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892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779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820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772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910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903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760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777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785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775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768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790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804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767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766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759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919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773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772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769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794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803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815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790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778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775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776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751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770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771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763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779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923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777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761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924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838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785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759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761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765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764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763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772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820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792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919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768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773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760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888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770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769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808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811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771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903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776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820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923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760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838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914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769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919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763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761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905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761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772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777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770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925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773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779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792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822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759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785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768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772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768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777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896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918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775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761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862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782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760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778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820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790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771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798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759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892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761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777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815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771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820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794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768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789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765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769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764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785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759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778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811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796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772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775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862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776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767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761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759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772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862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926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768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927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760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790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803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924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777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892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761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905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772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759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775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876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777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763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815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778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761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815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759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785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905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862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790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928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929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777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772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867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815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760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773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761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781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785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790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767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766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794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798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789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765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787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770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777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896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764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771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930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824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927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801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761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793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931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775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763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789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932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779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772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766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761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759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779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764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933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815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929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775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772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768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795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767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852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793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803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763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796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931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777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772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775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761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759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800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768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764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806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798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765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781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767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785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777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769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793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934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800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892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768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772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769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776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759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775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888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785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893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932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935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764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761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759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794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772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857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767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776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778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815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769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775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760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777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912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768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764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771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936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795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911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785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775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770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777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778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815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869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790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764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776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900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768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834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899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897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760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892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923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905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772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937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899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775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814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777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938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794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930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761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764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939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940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938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794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800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776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775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777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763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759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936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768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772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769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800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941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761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764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759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794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782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775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766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893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760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777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905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815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770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798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905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815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933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759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777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942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778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807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794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800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776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760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751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763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943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866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775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785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892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912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764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892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815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789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772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790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761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779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763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778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803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923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775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941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770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798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944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892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759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763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764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778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945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938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815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804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780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800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868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885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923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928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760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892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794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807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930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761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779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759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763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786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769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879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778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764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790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763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761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771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760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807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815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912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907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790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763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781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767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778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772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777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912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785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943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932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761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946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777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866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773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767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769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790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829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810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768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800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775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926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764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795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776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803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763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815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905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779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947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864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764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761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810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768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804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806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788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772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765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790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815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777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805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760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779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933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943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803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771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948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780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892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764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761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772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778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763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794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800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785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768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777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795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775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822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759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795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949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771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760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790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761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779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767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792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805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763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779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761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759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815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892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760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765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770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800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777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815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772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775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771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777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805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764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779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795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768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775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771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785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772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767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943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773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892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789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759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768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792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810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761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815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777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763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759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760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764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779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775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772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769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765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932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761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810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950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777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785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800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815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795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805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767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766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803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892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800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769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760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775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764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912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785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790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892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810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766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815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768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805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759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777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878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763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767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761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759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892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769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770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951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775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761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823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768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773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772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941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952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779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790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763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800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775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912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767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953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809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815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772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770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785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892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778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804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763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914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805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760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819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772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760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809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763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775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805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779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790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795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822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819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759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775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912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775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761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768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805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800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760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763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764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770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759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775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819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761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815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777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800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778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932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772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764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779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780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770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765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805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762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798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785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912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773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772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892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775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815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761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759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771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798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778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954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805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800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779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785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763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766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769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760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762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764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777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772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785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815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764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892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770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775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793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777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763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769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759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790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761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810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794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767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805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768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778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803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955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795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780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892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760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775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785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761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764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767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772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776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811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810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770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863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769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773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766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805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800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759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923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772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760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823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805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785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775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810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956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764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777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800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803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761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811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892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815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804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766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830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897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771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765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769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789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892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800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760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777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775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957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770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775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759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772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761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862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771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794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778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819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768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767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769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810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763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775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776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800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849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805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769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795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772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800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769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778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763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892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776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805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809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772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830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775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772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800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771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773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798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804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770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769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766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805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764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768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760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780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810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958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794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763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789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807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815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761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811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778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790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819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776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781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876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822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788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795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834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767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785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830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775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892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761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759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772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785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763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792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788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797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778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800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779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771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780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810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959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764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764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794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800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776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767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772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830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775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761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759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795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765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785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803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770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760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814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805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780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763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807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771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810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777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768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778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900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790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773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822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804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769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776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763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830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772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793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807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775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770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794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767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803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771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760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780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777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805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804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834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796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759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766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761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819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830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775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800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772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780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769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863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793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810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778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761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759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960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868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777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764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767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766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805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771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765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795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804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796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797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819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772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759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776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775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770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765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766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798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769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763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794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830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761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805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771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822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751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767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807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814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800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803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810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773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760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790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778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780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834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779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785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764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876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789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777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788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764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775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780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772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800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815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763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768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804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777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785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809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778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790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805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892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830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767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869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761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810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794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807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760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761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800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775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772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795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759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806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878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780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794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763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767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777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815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770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766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879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810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779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941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768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773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892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750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790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803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792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819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764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769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771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765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804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785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822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793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761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759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776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773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763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961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810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822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775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789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765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772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778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764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962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807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800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779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803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814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768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766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771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823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963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794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767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776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761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819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772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775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763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794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770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807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759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803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959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771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795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814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760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777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868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766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822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800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769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790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789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778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764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779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792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961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785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810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751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767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892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808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788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798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765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804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763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773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819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776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761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807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766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803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800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760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830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794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772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759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764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822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770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814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815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765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775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769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771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777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798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751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780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810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862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804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801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790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781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789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767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759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761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772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775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769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800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804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763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773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815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764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790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770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766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768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780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778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760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819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776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803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779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807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767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805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811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810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794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830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792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759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764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780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772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775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768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751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770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773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800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777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779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761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788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767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769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776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763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807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805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794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771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815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765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830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785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760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810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868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849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790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761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794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772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759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764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776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768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807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760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810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767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777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773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795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775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800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830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769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763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778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765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770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803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771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785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790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766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822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811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814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780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805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804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798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779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789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819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768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775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763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761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759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769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772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773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819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764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776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815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800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760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767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803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778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805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766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810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780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779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960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777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867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804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809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789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781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751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822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807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771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774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770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794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765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761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768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773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830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772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794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800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790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775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769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803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770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771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763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780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778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767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760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815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759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764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795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776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810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785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781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804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929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811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766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788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807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789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822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941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751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805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779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867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785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761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772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759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775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770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803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768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800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807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795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763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767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773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765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764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776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778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751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789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766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805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794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834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779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760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769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771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811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814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798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808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790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780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797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810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893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830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809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772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778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770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763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781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767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769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759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776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765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764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761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768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760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810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804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775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822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964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789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771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773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803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774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862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766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785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761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807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759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776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775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790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800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772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769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768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810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780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764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805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765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770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771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760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778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763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767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773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814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959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830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779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781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803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766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822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804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777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794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789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965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785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772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775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761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805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759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810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763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768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964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795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771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769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765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785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778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773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760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766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764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767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803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792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804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780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794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796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776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770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789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807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790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960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921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815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777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966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811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781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774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967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782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834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779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968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761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764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778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759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769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780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767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770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772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794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763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790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775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776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765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964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810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798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760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785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807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808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803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768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771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805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779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788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773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822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795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751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797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766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814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969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796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792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804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811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777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789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821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774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806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960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809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761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772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785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759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776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803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964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775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771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768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773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779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763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798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770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804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766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764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780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805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769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765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778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794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760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790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788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795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789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810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960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751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807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777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796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970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767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971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972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834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921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821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761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800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775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780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772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765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776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771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759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768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773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778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795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819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790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777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764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770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798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973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803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766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785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769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767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805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794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804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830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822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760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810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751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814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801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789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807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792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965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763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867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974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811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779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761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759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775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766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772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800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773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810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780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785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778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760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795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805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794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763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767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764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769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765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770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804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768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776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803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771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975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789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809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822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788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808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898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970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814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763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819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778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761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771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803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769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770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804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785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760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772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767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759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765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789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764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776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775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814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805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788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773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768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802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796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807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810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779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790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800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976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898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780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782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830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822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751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775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800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772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769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768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764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973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778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765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760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790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767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795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770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785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805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810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780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827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771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761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763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789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798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815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811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766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779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794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792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822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808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759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977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804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796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838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776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788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978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785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773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806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751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830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803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849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759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761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800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763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775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772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794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778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779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764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795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773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805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780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804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765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776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769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768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785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810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767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777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770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766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960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811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789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803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760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771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792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864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790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822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798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788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898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774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797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796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793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807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809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834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761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759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772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775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800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795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763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776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778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780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803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792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805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764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810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773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977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768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769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807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785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760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804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770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766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767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765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834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771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819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811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779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790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798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788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822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794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789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815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774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808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979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809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802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751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960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926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919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761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776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775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759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800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772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778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780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764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769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768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785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773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763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807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765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803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810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795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767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771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760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779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789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766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822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788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790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782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830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827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770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811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794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804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805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751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798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808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815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792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821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814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892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819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809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960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762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921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929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801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980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787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781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777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834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926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797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774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800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759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761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775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765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772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764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790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770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768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780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763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769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766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795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778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771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785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767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810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792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811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805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804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827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773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803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776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760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821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787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788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796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981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830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862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789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809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798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794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797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969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781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815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779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777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807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774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751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762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808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824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979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813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982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814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759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761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772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785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775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800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804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771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765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770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773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764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780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787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789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795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776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763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778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983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830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790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807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803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822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766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792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760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805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811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810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767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788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779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794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814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769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768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751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777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808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784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796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900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838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862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774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761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759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763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804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800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778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771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776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772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803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807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766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765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770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773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768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789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787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775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810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769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794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760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780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764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798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767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822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795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790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806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926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785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984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811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805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814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774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779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782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788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827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885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777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801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751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892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796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824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775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772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790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780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769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768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761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800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810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759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764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805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765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794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778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776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770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763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767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795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771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804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785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985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803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798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807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808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777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766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819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760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792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868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811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787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781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773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788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827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830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751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774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986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885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796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815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784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814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797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822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759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775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763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761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773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776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778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805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772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800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789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810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795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765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767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770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785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790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764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779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792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771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803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780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768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807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804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811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781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796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926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769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834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814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766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788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962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794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774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806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760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928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751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777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819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784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987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772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768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759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761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778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775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800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764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763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804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769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810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780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767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776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771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790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785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773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794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765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795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770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797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805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777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792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807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787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774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779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766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803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798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811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789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815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760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788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808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806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751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830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822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762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814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796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781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849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823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809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988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824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819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821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772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775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800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780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759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810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778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761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760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795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790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764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805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770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776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765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804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771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763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767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768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811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785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789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769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989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822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792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979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798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796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762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803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788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766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773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821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797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807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815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777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834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830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794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808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774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779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751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929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802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990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835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892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827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991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764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800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761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759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775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763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768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772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773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803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770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794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769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778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780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776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795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805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789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767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765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792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760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766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785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796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790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811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779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804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787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807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810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771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777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814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821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751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806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797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822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815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798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926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929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762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788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834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861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781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962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992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852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842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830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782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808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761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759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775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772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780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763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770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765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773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804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771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787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760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810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795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800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803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767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785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778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768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764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777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790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776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792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766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807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794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805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822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779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811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788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814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797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821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751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774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789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838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769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796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781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834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830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808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979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815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827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900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993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793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778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775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804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772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761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771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796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780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800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785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765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790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807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770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764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759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768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795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767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766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805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806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787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789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788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782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769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777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776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763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792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760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810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781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803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811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814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834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822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821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773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779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830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892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808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929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813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794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798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764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775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759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763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772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778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800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761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776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780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768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773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795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785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777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765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810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822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805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803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815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794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767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760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790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804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771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770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798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789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779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807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792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862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926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808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787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766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769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814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796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806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960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781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751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932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762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797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784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761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759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772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769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775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764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790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803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763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800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994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780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770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768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792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805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765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804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773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794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766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785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776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795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778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811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810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760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779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777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774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822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815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781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762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807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771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808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787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814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798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789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797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788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806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821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751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862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838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868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897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827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796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892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995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878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830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987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800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775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996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772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764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805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763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830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770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810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780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767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759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768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795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769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792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804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778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776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790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771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760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794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765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789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788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766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785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773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803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811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807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779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777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815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798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797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821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808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822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997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774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806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781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814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796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960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995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849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998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813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900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835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999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921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884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802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1000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1001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827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989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1002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987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841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862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782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800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772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759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775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761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764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795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769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767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768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780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765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763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760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790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770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792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778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804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785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810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805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771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1003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803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776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815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773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779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794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766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798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777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789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811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929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822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797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967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807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806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796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788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782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892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862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1004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751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774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1005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762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785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781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838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821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808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802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834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814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921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1006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784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800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1007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772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764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761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759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768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769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1008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1009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780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795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803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778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790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815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805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763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810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789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1010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771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773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760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1011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822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788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804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811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785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794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792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762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807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766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954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830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797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798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777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774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796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834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781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960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1012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1013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1014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998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838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926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1015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814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979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821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819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793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806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827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1016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782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967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761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772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775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800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759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1011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763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1017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1018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1019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853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1020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1021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1022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1023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1024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1025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1026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1027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1028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804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1029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798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1030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777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766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788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1031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1012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1032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1033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1034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1035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1036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1037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1038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1039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1040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1041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1042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1043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1044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1032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1045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821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979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1046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1047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827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1048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814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1049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1050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1051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1052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1053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1054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806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1055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1056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1057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1058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759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800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945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772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765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761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1029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766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764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1035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1059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1039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780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1028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770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768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767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763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805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778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1037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1040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804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1060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878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1033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810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1031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1032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806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1061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1062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1063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1064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845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811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921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830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1065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1005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862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929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774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979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787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1048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891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800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763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772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775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770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771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789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767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764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1066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785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780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1067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778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804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805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768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1068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794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1069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761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1065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1070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760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776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810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766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830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807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1071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974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922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1038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1036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1072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1073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1074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1048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1075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1031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1076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1027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1077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1052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1058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1078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1079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1041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1051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1080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1081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1039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1082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1050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1083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1084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1085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1086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1087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1088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1089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1032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1056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1090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1091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775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1092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1093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1094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1095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1034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853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1018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1035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1033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1029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1021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1096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1097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1027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1098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1099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1028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1037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1100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1022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1101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1024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1058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1026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1020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1025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1102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1032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1103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1074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1072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1077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1036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1050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1073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1082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1039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1104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1075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1031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1105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1040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1106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774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1086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1107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1088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1087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1057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1076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1108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1109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1110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1111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1081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1112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1056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1089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1079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1038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1113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1051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1052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1114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772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775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768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800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1115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853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1022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1032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1028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1116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1018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1097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1021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1026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1098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1037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1029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1020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1099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1019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1100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1101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1027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1033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1117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1118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1048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1025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1073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1096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1040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1103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1041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1036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1058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1031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1039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1075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774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1108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1113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1072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1038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1119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1120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1057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1076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1121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1089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1106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1122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1081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1077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1086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1104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1050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1123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1045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1124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1125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1084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1126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1117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1127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1093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1116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1098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1029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1022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853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1032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1099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1025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1018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1023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1024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768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1101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800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1021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1019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1026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1020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1102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1100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1028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1075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1031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1037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1103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1033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1096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1040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1113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1038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1115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1050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1072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1073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1027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1079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1036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1048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1041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1077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1086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1056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1076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1043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1119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1080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1052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1128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1044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1058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1114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1039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1120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1057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1051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1042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1084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1088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1032</v>
      </c>
      <c r="D5527" s="51">
        <v>40607</v>
      </c>
      <c r="E5527" s="51">
        <v>11</v>
      </c>
      <c r="F5527" s="3" t="s">
        <v>1129</v>
      </c>
    </row>
    <row r="5528" spans="1:9">
      <c r="A5528" s="50">
        <v>44190</v>
      </c>
      <c r="B5528" s="51">
        <v>44190</v>
      </c>
      <c r="C5528" s="51" t="s">
        <v>1130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1117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1116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1098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1032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1022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1028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1127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1093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1037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853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1100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1096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1026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1119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1102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1025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1021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1099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1018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1020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1038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1019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1029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800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1031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1107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1024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1048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1045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1023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1082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1113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1123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1115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1040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1034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1057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1128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1104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1041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1033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1027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1073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1076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1101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1131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1132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1109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1050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1042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1133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1134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1051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1032</v>
      </c>
      <c r="D5582" s="54">
        <v>40607</v>
      </c>
      <c r="E5582" s="54">
        <v>12</v>
      </c>
      <c r="F5582" s="3" t="s">
        <v>1129</v>
      </c>
    </row>
    <row r="5583" spans="1:6">
      <c r="A5583" s="53">
        <v>44191</v>
      </c>
      <c r="B5583" s="54">
        <v>44191</v>
      </c>
      <c r="C5583" s="54" t="s">
        <v>1072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800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1127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1093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1021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1135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1024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1033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1022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1117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1037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1102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1026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1100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1099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1023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1101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1020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853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1031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1028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1034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1116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1115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1027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1018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1032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1042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1096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1073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1054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1119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1025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1039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1110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1133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1019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1103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1131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1048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1132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1087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1041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1029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1124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1052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1040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1072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1043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1088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1038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1136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1113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1086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1137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1138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1077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1139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1045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1140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1141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1058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1130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1076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1081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1080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1142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1143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945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1092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1135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1022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1093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853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1019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1037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1100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1018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1027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1031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1024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1033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1020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1116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1046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1026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1028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1034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1025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1051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1117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1035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1096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1101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1039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1032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1045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1048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1021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1102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1023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1029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1076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1040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1038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1108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1113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1119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1131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1141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1057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1144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1099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1050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1139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1041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1084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1145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1146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1037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1085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1147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1052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1042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1073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1053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1148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1132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1104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1127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1093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1029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1117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1020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1103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853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1149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1034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1092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1021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1037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1102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1035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1096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1022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1018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1135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1100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1028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1024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1023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1031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1101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1026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1025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1099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1075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1019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1032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1040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1038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1141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1072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1119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1042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1048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1033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1073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1140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1050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1043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1077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1142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1087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1139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1039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1058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1027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1113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1084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1108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1041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1057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1150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1151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1081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1080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1086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1032</v>
      </c>
      <c r="D5771" s="106">
        <v>40607</v>
      </c>
      <c r="E5771" s="106">
        <v>18</v>
      </c>
      <c r="F5771" s="3" t="s">
        <v>1129</v>
      </c>
    </row>
    <row r="5772" spans="1:9">
      <c r="A5772" s="105">
        <v>44194</v>
      </c>
      <c r="B5772" s="106">
        <v>44194</v>
      </c>
      <c r="C5772" s="106" t="s">
        <v>1076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1112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1137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1152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1131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1088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1127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1153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1056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1104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1154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1109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1122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1051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1085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1144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1155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1156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1114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1090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1157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1158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1033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1079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1052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1054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1093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1127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1092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1135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853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1149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1117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1020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1034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1018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1024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1100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1103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1101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1032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1023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1033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1035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1027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1037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1048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1102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1021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1026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1029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1028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1022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1073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1075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1019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1113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1041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1096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1058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1031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1099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1077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1043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1045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1042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1072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1040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1025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1142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1131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1087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1079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1144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1151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1038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1056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1051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1050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1086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1119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1108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1114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1076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1084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1140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1080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1138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1081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1153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1104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1133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1159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1110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1155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1150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1160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1032</v>
      </c>
      <c r="D5869" s="100">
        <v>40607</v>
      </c>
      <c r="E5869" s="100">
        <v>12</v>
      </c>
      <c r="F5869" s="3" t="s">
        <v>1129</v>
      </c>
    </row>
    <row r="5870" spans="1:6">
      <c r="A5870" s="99">
        <v>44195</v>
      </c>
      <c r="B5870" s="100">
        <v>44195</v>
      </c>
      <c r="C5870" s="100" t="s">
        <v>1148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1161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1162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1088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1122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1163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1146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1149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1093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1127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853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1135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1034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1029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1035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1018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1117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1025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1092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1022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1033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1020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1100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1037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1024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1101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1103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1026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1102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1031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1096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1021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1058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1048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1023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1119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1099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1032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1027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1041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1050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1028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1141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1072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1019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1113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1108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1131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1040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1087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1073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1052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1038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1076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1043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1079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1077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1039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1086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1042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1164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1165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1037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1166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1122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1104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1140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1081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1150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1167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1051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1045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1151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1147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1084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1168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1169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1132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1170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1114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1146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1156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772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1127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853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1032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1171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1149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1117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1092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1024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1022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1101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1099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1102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1028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1029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1023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1035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1034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1037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1018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1100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1026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1021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1113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1141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1139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1020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1096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1135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1025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1073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1075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1048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1027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1054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1038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1136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1058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1051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1086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1040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1077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1031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1019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1033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1090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1056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1084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1043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1114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1042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1138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1172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1057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1041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1045</v>
      </c>
      <c r="D6007" s="64">
        <f>VLOOKUP(Pag_Inicio_Corr_mas_casos[[#This Row],[Corregimiento]],Hoja3!$A$2:$D$676,4,0)</f>
        <v>30113</v>
      </c>
      <c r="E6007" s="63">
        <v>14</v>
      </c>
      <c r="F6007" s="54" t="s">
        <v>1173</v>
      </c>
    </row>
    <row r="6008" spans="1:6">
      <c r="A6008" s="62">
        <v>44197</v>
      </c>
      <c r="B6008" s="63">
        <v>44197</v>
      </c>
      <c r="C6008" s="63" t="s">
        <v>1174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1140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1076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1119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1122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1079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1032</v>
      </c>
      <c r="D6014" s="63">
        <v>40607</v>
      </c>
      <c r="E6014" s="63">
        <v>12</v>
      </c>
      <c r="F6014" s="54" t="s">
        <v>1129</v>
      </c>
    </row>
    <row r="6015" spans="1:6">
      <c r="A6015" s="62">
        <v>44197</v>
      </c>
      <c r="B6015" s="63">
        <v>44197</v>
      </c>
      <c r="C6015" s="63" t="s">
        <v>1085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1072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1133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1175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1176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1108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1147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1177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1092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1021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1093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1149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1135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1037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1022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1033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1100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1024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1099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1101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1031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1035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853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1160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1025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1141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1119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1131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1026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1032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1096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1028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1102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1034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1019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1127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1144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1057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1040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1178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1108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1041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1039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1038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1076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1072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1043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1023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1139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1132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1018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1079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1086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1042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1020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1027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1073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1151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1103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1113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1048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1179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1180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1120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1029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1057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1047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1093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1127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1135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1141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1101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1019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1035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1177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1149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1023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1020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1096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1037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1038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1018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1040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1025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1050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1139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1119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1092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853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1032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1072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1102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1041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1031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1021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1048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1024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1026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1100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1028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1033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1099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1151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1148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1103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1140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1088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1052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1029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1056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1120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1084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1086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1142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1181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1022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1055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1076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1032</v>
      </c>
      <c r="D6133" s="87">
        <v>40607</v>
      </c>
      <c r="E6133" s="87">
        <v>12</v>
      </c>
      <c r="F6133" s="3" t="s">
        <v>1182</v>
      </c>
    </row>
    <row r="6134" spans="1:6">
      <c r="A6134" s="86">
        <v>44199</v>
      </c>
      <c r="B6134" s="87">
        <v>44199</v>
      </c>
      <c r="C6134" s="87" t="s">
        <v>1183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1027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1184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1083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1079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1144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1147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945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1100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1021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1093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1022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1092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1035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1149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1031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1034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1033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1028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853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1117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1026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1019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1025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1024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1096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1099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1119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1032</v>
      </c>
      <c r="D6162" s="60">
        <v>40607</v>
      </c>
      <c r="E6162" s="60">
        <v>31</v>
      </c>
      <c r="F6162" s="3" t="s">
        <v>1129</v>
      </c>
    </row>
    <row r="6163" spans="1:6">
      <c r="A6163" s="59">
        <v>44200</v>
      </c>
      <c r="B6163" s="60">
        <v>44200</v>
      </c>
      <c r="C6163" s="60" t="s">
        <v>1032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1023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1018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1102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1051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1029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1020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1101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1131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1082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1135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1088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1027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1132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1103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1037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1141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1073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1040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1175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1114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1086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1144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1038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1076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1185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1084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1053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1113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1072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1079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1142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1042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1186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1151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1041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1087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1048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1050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1167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1056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1134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1043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1156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1183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1187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1104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1135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945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853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1149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1093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1117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1035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1020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1022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1018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1021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1092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1037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1034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1028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1024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1141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1102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1048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1100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1026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1023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1099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1096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1101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1025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1056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1027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1032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1038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1033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1019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1031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1040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1119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1072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1103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1077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1113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1029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1108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1084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1042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1073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1039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1144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1043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1051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1032</v>
      </c>
      <c r="D6258" s="78">
        <v>40607</v>
      </c>
      <c r="E6258" s="78">
        <v>21</v>
      </c>
      <c r="F6258" t="s">
        <v>1129</v>
      </c>
    </row>
    <row r="6259" spans="1:6">
      <c r="A6259" s="77">
        <v>44201</v>
      </c>
      <c r="B6259" s="78">
        <v>44201</v>
      </c>
      <c r="C6259" s="78" t="s">
        <v>1082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1058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1050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1188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1138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1086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1189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1075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1041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1087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1076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1132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1088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1080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1190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1081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1122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1148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1191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1072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1052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1192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1130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1140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1131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1193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1178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1133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1160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1093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1127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853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1035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1092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1021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1034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1032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1135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1024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1028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1149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1018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1022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1020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1029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1023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1026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1033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1103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1102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1027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1037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1099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1025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1101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1117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1104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1141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1048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1100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1031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1113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1096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1131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1040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1019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1139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1042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1076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1041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1119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1073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1132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1045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1086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1050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1077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1140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1038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1058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1039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1072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1075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1146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1056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1081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1175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1088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1079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1108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1144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1051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1043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1124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1178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1154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1148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1194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1084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1160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1195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1196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1122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1158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1114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1156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1151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1197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1138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1085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1185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1198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1164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1199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1174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1200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1087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1083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1188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1161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1142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1150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1093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1149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1117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1127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853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1101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1035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1022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1034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1026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1100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1135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1092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1099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1032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1024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1037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1018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1025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1141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1021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1028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1102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1020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1119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1023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1043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1103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1033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1139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1029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1019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1113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1073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1031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1040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1096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1087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1048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1027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1042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1072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1038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1051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1056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1201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1146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1104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1088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1131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1079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1081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1039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1075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1041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1084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1076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1151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1164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1178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1197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1057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1193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1085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1124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1133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1159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1144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1053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1058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1140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1202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1114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1055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1032</v>
      </c>
      <c r="D6455" s="60">
        <v>40607</v>
      </c>
      <c r="E6455" s="60">
        <v>13</v>
      </c>
      <c r="F6455" s="3" t="s">
        <v>1129</v>
      </c>
    </row>
    <row r="6456" spans="1:6">
      <c r="A6456" s="59">
        <v>44203</v>
      </c>
      <c r="B6456" s="60">
        <v>44203</v>
      </c>
      <c r="C6456" s="60" t="s">
        <v>1132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1108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1147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1077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1188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1130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1086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1203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1110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1093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1135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1035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1025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1022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1149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1117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1092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1127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1037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1028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1026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853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1034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1096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1024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1040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1101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1021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1033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1099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1031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1141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1072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1100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1020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1018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1102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1038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1027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1032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1058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1023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1019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1119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1050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1029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1103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1048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1113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1131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1139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1041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1086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1043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1075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1077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1085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1073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1052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1056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1079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1160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1042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1204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1087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1088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1142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1110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1084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1051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1144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1032</v>
      </c>
      <c r="D6527" s="78">
        <v>40607</v>
      </c>
      <c r="E6527" s="78">
        <v>19</v>
      </c>
      <c r="F6527" t="s">
        <v>1129</v>
      </c>
    </row>
    <row r="6528" spans="1:6">
      <c r="A6528" s="77">
        <v>44204</v>
      </c>
      <c r="B6528" s="78">
        <v>44204</v>
      </c>
      <c r="C6528" s="78" t="s">
        <v>1104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1039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1175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1181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1076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1132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1140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1081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1183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1057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1148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1108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1057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1147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1184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1166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1191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1202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1198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1146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1130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945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1117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853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1022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1093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1149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1025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1032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1024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1135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1040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1100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1037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1021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1099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1028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1023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1141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1092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1020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1096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1034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1026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1101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1018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1019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1102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1103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1029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1031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1042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1043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1119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1108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1035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1139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1151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1041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1088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1033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1050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1039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1144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1072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1051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1084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1032</v>
      </c>
      <c r="D6595" s="54">
        <v>40607</v>
      </c>
      <c r="E6595" s="54">
        <v>25</v>
      </c>
      <c r="F6595" t="s">
        <v>1129</v>
      </c>
    </row>
    <row r="6596" spans="1:6">
      <c r="A6596" s="53">
        <v>44205</v>
      </c>
      <c r="B6596" s="54">
        <v>44205</v>
      </c>
      <c r="C6596" s="54" t="s">
        <v>1133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1087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1056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1048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1086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1038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1076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1159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1073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1045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1147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1148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1132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1085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1130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1027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1140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1058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1136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1131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1081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1138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1205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896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1167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1114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1169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1160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1075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1134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1202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1055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1092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1117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1026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1100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1135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1127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1022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1033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1093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853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1101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1025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1149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1024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1096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1113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1035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1032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1021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1031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1206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1019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1131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1051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1141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1045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1034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1108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1037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1072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1020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1028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1040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1119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1139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1110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1027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1039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1099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1018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1102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1140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1048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1055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1207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1076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1043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1038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1056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1087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1044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1208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1103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1104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1041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1050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1080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1023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1159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1084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1072</v>
      </c>
      <c r="D6688" s="4">
        <v>20605</v>
      </c>
      <c r="E6688" s="4">
        <v>13</v>
      </c>
      <c r="F6688" t="s">
        <v>1202</v>
      </c>
    </row>
    <row r="6689" spans="1:6">
      <c r="A6689" s="108">
        <v>44206</v>
      </c>
      <c r="B6689" s="4">
        <v>44206</v>
      </c>
      <c r="C6689" s="4" t="s">
        <v>1032</v>
      </c>
      <c r="D6689" s="4">
        <v>40607</v>
      </c>
      <c r="E6689" s="4">
        <v>13</v>
      </c>
      <c r="F6689" t="s">
        <v>1129</v>
      </c>
    </row>
    <row r="6690" spans="1:6">
      <c r="A6690" s="108">
        <v>44206</v>
      </c>
      <c r="B6690" s="4">
        <v>44206</v>
      </c>
      <c r="C6690" s="4" t="s">
        <v>1073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1029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1209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1210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1052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1211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1042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1197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1057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853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1092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1032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1028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1149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1093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1127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1034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1029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1042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1088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1021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1128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1037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1033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1026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1022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1023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1035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1048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1132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1151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1130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1027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1031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1084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1135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1131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1144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1100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1212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1032</v>
      </c>
      <c r="D6730" s="60">
        <v>40607</v>
      </c>
      <c r="E6730" s="60">
        <v>19</v>
      </c>
      <c r="F6730" s="3" t="s">
        <v>1129</v>
      </c>
    </row>
    <row r="6731" spans="1:6">
      <c r="A6731" s="59">
        <v>44207</v>
      </c>
      <c r="B6731" s="60">
        <v>44207</v>
      </c>
      <c r="C6731" s="60" t="s">
        <v>1133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1103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1117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1039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1049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1024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1175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1038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1043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1213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1101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1050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1051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1099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1159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1214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1119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1122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1040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1087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1080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1086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1153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1018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1178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1188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1041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1073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1160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1113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1215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1025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1045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772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1117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1127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1135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853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1022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1035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1034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1149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1092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1032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1025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1026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1028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1037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1031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1100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1018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1024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1101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1149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853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1093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1127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1025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1092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1037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1022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1117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1018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1020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1034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1100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1048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1101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1032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1103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1026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1141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1028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1216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853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1177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1093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1103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1135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1127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1034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1033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1032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1025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1092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1022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1096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1018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1099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1119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1035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1141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1216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1117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1034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1127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1103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1093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1141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853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1035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1092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1026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1019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1028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1037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1101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1100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1040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1096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1135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1099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853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1117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1024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1093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1022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1035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1026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1103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1034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1100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1099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1037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1141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1127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1135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1149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1101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1021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1029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1138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1127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1117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1149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1135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1093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853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1028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1033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1096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1035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1100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1022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1031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1032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1042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1048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1037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1187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1103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1026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853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1093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1135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1100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1149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1025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1051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1026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1103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1101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1033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1133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1092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1040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1139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1042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1057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1035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1087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1022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1103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1117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1033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1093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853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1035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1135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1092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1151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1037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1127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1032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1022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1048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1141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1042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1021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1034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1101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1077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1149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853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1103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1117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1093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1194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1032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1127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1025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1022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1141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1034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1035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1102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1020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1024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1135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1021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1037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1096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1127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1024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1093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1117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1141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853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1037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1149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1021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1092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1018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1020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1023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1035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1033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1029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1113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1103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1100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1048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1093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1117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1141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1096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1022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1127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1100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1025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1103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1035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1135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1040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1026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1021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1038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853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1037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1102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1019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1149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1217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1218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1219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853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1141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1022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1127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1025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1092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1040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1035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1024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1102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1149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1033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1110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1031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1018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1045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1021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853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1035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1103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1037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1033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1141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1135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1034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1093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1028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1051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1022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1127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1026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1048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1056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1040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1018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1032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1092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853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1093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1033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1135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1220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1141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1040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1035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1034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1021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1108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1100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1149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1102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1127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1117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1037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1025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1026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1023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1149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1141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1103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1096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1117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1093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1035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1092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1127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853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1088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1033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1037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1048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1018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1029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1037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1042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1104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1024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1177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1149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1035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1022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1141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1093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1040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1103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1037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853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1025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1021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1100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1135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1092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1101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1096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1127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1024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1136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974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853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1141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1093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1040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1127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1092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1135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1035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1033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1100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1021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1096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1031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1022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1117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1048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1025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1037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1073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853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1141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1022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1117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1037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1035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1024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1135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1034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1093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1141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1048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1096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1088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1127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1092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1025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1033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1050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1040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1221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853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1127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1092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1037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1222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1093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1048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1084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1022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1103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1135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1110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1033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1032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1019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1035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1140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1088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1024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1141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1022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1035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1024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1037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1223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1099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1032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1048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1034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1093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1037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1033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853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1026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1021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1108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1114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1119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1222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1141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1103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1051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1093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1084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1082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1033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1035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1037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1224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1032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1022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1048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1103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1141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1117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1037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1032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1093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1135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1096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1140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1149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1092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1088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1034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853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1127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1035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1025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1042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1133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1093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1141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1103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1048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1037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853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1127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1149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1136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1024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1034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1084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1025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1092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1117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1028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1035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1139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1042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1033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1103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1141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1093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1072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1048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1037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1084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1042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1022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1139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1021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1032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1151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853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1200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1023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1117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1034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1029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1193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1141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1225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1149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1033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1103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1135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1084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1093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1040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1034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1117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853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1088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1187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1096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1136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1139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1035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1032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1055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974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1141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1037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1048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1018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1088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1026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1127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853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1093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1133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1020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1092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1021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914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1055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1072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1099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1051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1084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1141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1103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1035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1088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853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1127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1099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1020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1051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1033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1084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1226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1021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1093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1119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1227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1117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1110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1228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1032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1141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1139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1103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1035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1127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1088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1051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1093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1229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1034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1230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1190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1133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1125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1231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1092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1032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1084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1020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1096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1141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974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878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1093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1034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1035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1149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1021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1024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1054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1084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1226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1019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1032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1022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1232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1096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1025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1072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1023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1141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1233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1136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1093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1179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1048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1135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1159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853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1151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1190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1034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1103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1099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1117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1104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1096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1155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1022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1018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1141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1103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1133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1234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1125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1235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1093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1084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778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1032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1236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1092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853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1064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1237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1238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1239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1240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1241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909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1060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1141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1103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772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1096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1043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1102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1100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1088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1149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853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1084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1022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1021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1099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1132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1139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1242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1023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1026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974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1243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853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772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768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1244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785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1245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1246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1247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1234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829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790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1216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904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838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781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1066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778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763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1141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1101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1019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1114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853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1110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1032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1084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1093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1026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1099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1133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1072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1042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1022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1179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1223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1024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1029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1028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1141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1136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1088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1084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1022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1029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1103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1133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1055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1032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1072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1048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1045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1149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1114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1028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1037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1160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1018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1199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1141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1093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1032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1103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1088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1034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1139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1019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1034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853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1035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1100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1051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1048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1179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1138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1021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1023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1248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1027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1165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1141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1193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1055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1160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1088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1084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1029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1022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1075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1100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1190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1174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1051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1139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1248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1249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1034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853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1103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1141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1139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1103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1159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1084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1250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1127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1179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1042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1251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1133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1190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1096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1051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1032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1231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1160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1252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1151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1093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1032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1141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1103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1160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1084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1088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1117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1231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1253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1027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1135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775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1034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1096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1248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1025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1249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1149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1252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1048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1139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1103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1117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1141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1088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1136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1231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1204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1090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1020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1248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1135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853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1114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1034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1042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1100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1075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1190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1084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1254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1141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1084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1088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1135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1019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1034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1085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1160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853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1056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1093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1249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1255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1248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1156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1256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1257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1179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1045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819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1243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878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801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869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1258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790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838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1177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1234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852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971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829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974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1259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862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1260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1247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1261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754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1243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761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1235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754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802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1262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1263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772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807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1216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814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1234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785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974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800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840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776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803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780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943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1264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777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1265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878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857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1262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1266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783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840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868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761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1267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1234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768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1268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1269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781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1270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1247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767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1264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1243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974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1266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869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840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932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776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1234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878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761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1270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772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897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783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764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868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845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990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895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1266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1243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761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838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878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794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840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766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1234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857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804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873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785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803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1246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1271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1272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1270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829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775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1264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805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1243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783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838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1266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764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781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869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1273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878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1274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857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772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810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814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768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840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868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761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1141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1252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1160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1082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1084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1119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1114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1275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1276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1033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1093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1256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1038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1088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1223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1277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1051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1162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1278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1232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1141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1279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1032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1114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1159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1223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1231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1165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1280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1232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1277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1281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1088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1140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1162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1190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1051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1151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1194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1282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1141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1280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1283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1103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1040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1214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1139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1117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1279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1133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1277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1084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1135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1102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1020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1099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1033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1096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1022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1190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1136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1284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1250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1141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1103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1084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1160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1048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1277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1093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1285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1151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1018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1088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1139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1166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1282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1051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1034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1147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1280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1141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1103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1277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1092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1133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1088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1084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1136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1114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1096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1159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1127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1286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1257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1139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1104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1135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1040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1231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1141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1119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1051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1160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1103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1117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1032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1231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1021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1277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1287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1252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1151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1288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1073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1088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1092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1133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1280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1096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1141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1136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1114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1159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1289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1231</v>
      </c>
      <c r="D7820" s="107">
        <f>VLOOKUP(Pag_Inicio_Corr_mas_casos[[#This Row],[Corregimiento]],Hoja3!$A$2:$D$676,4,0)</f>
        <v>10206</v>
      </c>
      <c r="E7820" s="106">
        <v>16</v>
      </c>
      <c r="L7820" t="s">
        <v>1290</v>
      </c>
      <c r="M7820" t="s">
        <v>1291</v>
      </c>
    </row>
    <row r="7821" spans="1:13">
      <c r="A7821" s="105">
        <v>44261</v>
      </c>
      <c r="B7821" s="106">
        <v>44261</v>
      </c>
      <c r="C7821" s="106" t="s">
        <v>1084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1165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1292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1149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1252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1139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1133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1088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1250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1103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1160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1051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1293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1287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1141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1139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1287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1151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1294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1073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1119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1127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1032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1236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1092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1295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1160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1235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806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829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1296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1277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1297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1298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1165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1141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1084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1201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1277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1103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1139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1032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1119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1051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1186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1114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1088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1299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1166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1160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1289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1093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1055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1151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1141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1179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1300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1277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1301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1096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1231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1040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1287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1139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1149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1302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1135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1092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1019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1037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1084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1127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1038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1286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1141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963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1136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1135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1287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1034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1032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1303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1277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1193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1231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1020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1304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853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1301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1232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1103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1174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1127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1257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1141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1136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1139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1109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1232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1179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1051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1117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1032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1160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1103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1159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1305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1292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1088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1092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1231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1114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1040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1287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1058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1103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1141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1037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1084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1179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1114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1028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1277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1139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1051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1251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1287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1306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1055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1092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1304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1117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1155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1021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1136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1277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1231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1201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1141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1226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1139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1179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1023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1117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1307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1092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1251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1084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1287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1032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1308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1133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1114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1257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1141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1277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1231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1019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1160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1102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1287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1309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1310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1103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1084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1149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1311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1042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1051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1088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1140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1033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1179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1186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1139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1312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1280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1033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1141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1250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1242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1313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1093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1056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1055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1103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1162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1136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1090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1277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1114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1252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1160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1231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1236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1141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1277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1088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1179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1038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1103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1314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1139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1084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1054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1025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1019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1100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1200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1042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1136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1231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1133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1092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974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1277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1286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1084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1141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1092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1127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853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1042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1232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1093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1315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1136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1231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1051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1160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1287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1135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1179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1151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1231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1124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1141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1149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1316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1088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1277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1103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1113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1023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1140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1032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1304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1084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1159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1286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1042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1287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1092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1093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1287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1103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1267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1232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1179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1141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1317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1186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1114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1318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1319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1240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1133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1320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1277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1321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1231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1055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1126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1160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1103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1130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1127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1092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1084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1179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1113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1029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1190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1277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1051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1141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1286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1023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1028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1136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1093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1055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1231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1088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1322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1141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1103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1277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1088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1124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1231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1126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1042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1313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1032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1139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1018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1130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1226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1114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1292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1323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1147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1324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1054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850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1084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1103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1042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1231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1151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1093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1023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1203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1028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1127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1141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1051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1033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1242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1055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1160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1037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1140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850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1103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1136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1151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1127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1147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1155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1042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1084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1133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1023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1141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1092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1248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1174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1088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1135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1287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1325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1252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1231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1092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1277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1151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1032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1127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1292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1093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1141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1252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1103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1020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1257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1088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1166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1076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1133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1084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1117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1024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1088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934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1117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1124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1141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1147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1287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1103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1032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1092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1151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1231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1326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1114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1032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1316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1051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1127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1042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1149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1103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1141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1248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1056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1093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1051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1127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1149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1084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1020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1104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1088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1159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1151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1075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1114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1153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1092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1258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1032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1284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1141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1136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1093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1248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1159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1051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1103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1022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1327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1127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1088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1032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1084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1020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1160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1328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1119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1023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1179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1141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1103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1124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1051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1021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1084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1092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1289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1231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1127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1032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1248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1093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1037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1027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1088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1329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1328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1223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1299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896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1141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1150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1231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1032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1114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1326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1051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1330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1088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1248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1099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1103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1179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1124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1200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1155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1023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1022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1096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1162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1103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1141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1124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1051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1084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1023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1092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1088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1042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1231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1032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1139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1190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1127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1331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1022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1018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1054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1147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781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1332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1103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1141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1021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1088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1092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1231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1149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1075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1051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769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1093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992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1127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1194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1114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1179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1139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1326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1162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1287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1141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1333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1103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1088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1248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1032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1093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1179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1133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1031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1084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1092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1023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1194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1207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1257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1147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1018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1088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1287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1139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1092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1150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1165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1141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1147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1055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1102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1334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1335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1051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1336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1032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1018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1021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1084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1162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1140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1103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1160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853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1141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1093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1133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1031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1287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1021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1156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1028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1051</v>
      </c>
      <c r="D8386" s="63">
        <v>40606</v>
      </c>
      <c r="E8386" s="63">
        <v>4</v>
      </c>
      <c r="F8386" t="s">
        <v>1182</v>
      </c>
    </row>
    <row r="8387" spans="1:6">
      <c r="A8387" s="62">
        <v>44289</v>
      </c>
      <c r="B8387" s="63">
        <v>44288</v>
      </c>
      <c r="C8387" s="63" t="s">
        <v>1092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1051</v>
      </c>
      <c r="D8388" s="63">
        <v>20306</v>
      </c>
      <c r="E8388" s="63">
        <v>3</v>
      </c>
      <c r="F8388" t="s">
        <v>1337</v>
      </c>
    </row>
    <row r="8389" spans="1:6">
      <c r="A8389" s="62">
        <v>44289</v>
      </c>
      <c r="B8389" s="63">
        <v>44288</v>
      </c>
      <c r="C8389" s="63" t="s">
        <v>1256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1039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1020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1099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1159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1032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1141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1140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1287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1119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1093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1139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1051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1103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1032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1248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1133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1114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1150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1292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1159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1136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1023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1226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1021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1338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1160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1127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1339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1093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1124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1340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1341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1055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1088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1117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1018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1032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1141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1342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1133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1041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1035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1286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1021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1286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1103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1092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1023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1287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1084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1088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1141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1027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1139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1119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1022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1150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1127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1257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1193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1032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1308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1073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1156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1140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1141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1092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1343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1034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1103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1042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1231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1127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1226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1159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1028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1248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1114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1117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1020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1051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1119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1027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1088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1287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1127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1141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1092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1088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1159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1032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934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1287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1093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1039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1160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1130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1114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1257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1103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1344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1055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1051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1315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1151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1114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1287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1159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1113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1051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1141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1139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1055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1301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1084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1092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1093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1021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1033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1133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1023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1292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1103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1156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1054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1133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1141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1093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1033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1055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1226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1215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1287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1056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1292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1092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1232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1124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1023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1035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1028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1310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1345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1248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1020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1141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1159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1139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1343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1093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1023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1055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1103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1293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1032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1092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1133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1130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1310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1114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1346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1096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1084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1021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1028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1127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1092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1093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1042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1316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1020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1124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1347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1136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1231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1141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1348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1103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1149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1338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853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1126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1021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1349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1039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1160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1114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1227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1141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1350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1248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1051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1032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1310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1020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1127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1287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1159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1231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1023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1092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1133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1335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1351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1139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1103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1127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1092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1024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1020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1035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1193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1096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1150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1343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1093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1141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1143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1023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1352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1147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1037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1073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1287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1114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1092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1141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1127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1046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1159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1139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1096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1093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1114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1023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1277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1342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1140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1032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1150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1073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1133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1353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1102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1340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1092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1141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853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1133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1084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1207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1028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1027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1127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1034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1103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1140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1035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1248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1166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1287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1231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1018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1354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1029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1141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1103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1092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1114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1084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1150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1032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1088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1133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1310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1189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1343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1346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1355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853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1035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1287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1256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1033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1159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1150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1051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1092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1159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1141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1104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1248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1127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1103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1340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1329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1117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1027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1021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1223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1342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1114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1088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1100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1356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1092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1084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1141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1127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1051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1035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1038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1023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1159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1117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1287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1088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1096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1039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1114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1093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1042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1024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853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1022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1141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1051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1287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1256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1127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853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1035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1248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1032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1096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1092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1084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1027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1093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1357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1019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1162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1147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1021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1252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1042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1159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1141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1103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1127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1025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1096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1040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1092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1315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1084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1088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1035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1020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1023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1150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1073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1287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1027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1051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1141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1042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1092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1358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1127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1093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1051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1292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1088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1104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1139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1096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1103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1023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853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1114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1147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1052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1159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1148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1092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1141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1051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1127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1023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1088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1042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1136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1196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1248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1114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1359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853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1056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1034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1035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1101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1072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1130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1252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1084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1141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1042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1343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1155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1114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1159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1154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1025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1051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1193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1194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1023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1360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1232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1096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1079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1043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1135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1056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1310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1051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1025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1084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1113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1141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1361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1032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1343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1092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1029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1357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1114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1033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1130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1028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1167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1140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1231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1035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1130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1141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1092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1051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1139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1148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1287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1114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1135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1032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1084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1103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1023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1248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1028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1313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1035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1093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1193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1025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1221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1130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1362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1179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1051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1159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1310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1023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1084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1088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1028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1092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1090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1287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1018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1021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1205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1127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1103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1034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1141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1103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1159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1088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1248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1127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1287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1092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1021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1051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1093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1346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1114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1027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1135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1304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1023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1139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1363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1031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1141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1034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1114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1051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1088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1023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1364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1159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1164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1227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1028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1135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1149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1092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1084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1127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1365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1039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1248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1133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1136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1048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1141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1039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1103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1160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1231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1021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1051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1088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1032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1287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1092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1117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850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1361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1130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1133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1366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1179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1141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1034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1103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853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1088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1018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1033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1051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1021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1084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1148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1228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1117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1096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1147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1035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1042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1092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1023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1048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1141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1051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1147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1367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1088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1034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1023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1021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1114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1130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1028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1139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1159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1348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1368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1127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1027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1356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1093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1292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1141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1139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1092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1088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1287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1035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1147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1143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1103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1117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1256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1285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1040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1051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1028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1048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1114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1084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1027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1076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1141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1092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1139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1088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1114</v>
      </c>
      <c r="D8999" s="60">
        <v>40708</v>
      </c>
      <c r="E8999" s="60">
        <v>11</v>
      </c>
      <c r="G8999" t="s">
        <v>1182</v>
      </c>
    </row>
    <row r="9000" spans="1:7">
      <c r="A9000" s="59">
        <v>44321</v>
      </c>
      <c r="B9000" s="60">
        <v>44322</v>
      </c>
      <c r="C9000" s="60" t="s">
        <v>1127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1051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1193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1117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1093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1248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1043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1084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1102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1151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1057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1028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1042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1114</v>
      </c>
      <c r="D9013" s="61">
        <f>VLOOKUP(Pag_Inicio_Corr_mas_casos[[#This Row],[Corregimiento]],Hoja3!$A$2:$D$676,4,0)</f>
        <v>91008</v>
      </c>
      <c r="E9013" s="60">
        <v>5</v>
      </c>
      <c r="G9013" t="s">
        <v>1369</v>
      </c>
    </row>
    <row r="9014" spans="1:7">
      <c r="A9014" s="59">
        <v>44321</v>
      </c>
      <c r="B9014" s="60">
        <v>44322</v>
      </c>
      <c r="C9014" s="60" t="s">
        <v>1147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1141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1103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1092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1147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1136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1023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1084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1186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1088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1114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1133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1160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1370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1022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1139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1027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1151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1130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1343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1148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1141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1103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1127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1092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1020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1194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1343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1084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1155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1021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1088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1150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1093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1327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1033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1027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1368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1018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1147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1035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1141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1133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1103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1130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1148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1042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1051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1127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1160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1159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1114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1139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853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1088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1113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1018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1084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1102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1343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1117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1141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1114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1092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1367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1103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1147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1084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1193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1020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1093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1051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1248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1228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1127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1151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1117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1039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1371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1023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1103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1151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1139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1179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1093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1084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1020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1141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1032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1248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1021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1088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1127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1285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1090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1072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1252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1092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1372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1051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1141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1127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1018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1021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1092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1114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1023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1151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1020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1084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1028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1088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1034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1102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1117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1093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1130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1256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1027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1147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1141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1088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1180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1023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1147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1092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1139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1021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1373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1084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1034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1127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1328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1282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1231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1374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1042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1032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1148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1135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1148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1299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1021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1088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1135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1141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1040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1093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1092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1103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1166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1127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1139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1018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1020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1114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1019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1328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855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1051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1148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1141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1092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1127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1375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1020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1018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1139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1023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1319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1088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1042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799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1084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1102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1093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922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1371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1231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1328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1141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1148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1020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1127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1092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1090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1088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1103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1042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1021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1084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1376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1023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1377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1159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1343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1378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1114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1139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1141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1088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1127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1034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1021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1032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1096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1343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1093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1117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1148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1084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1031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1032</v>
      </c>
      <c r="D9226">
        <v>40607</v>
      </c>
      <c r="E9226" s="48">
        <v>6</v>
      </c>
      <c r="F9226" s="3" t="s">
        <v>1129</v>
      </c>
    </row>
    <row r="9227" spans="1:6">
      <c r="A9227" s="47">
        <v>44332</v>
      </c>
      <c r="B9227" s="48">
        <v>44333</v>
      </c>
      <c r="C9227" s="48" t="s">
        <v>1018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1114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1023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1103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1379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1113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1148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1051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1092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1139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1103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1223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1327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1084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1054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1256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1023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1042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1093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1287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1215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1088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1141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1285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1127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1159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1127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1028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1141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1092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1023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1088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1093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1022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1103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1031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1130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1051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1021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1102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1148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1073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1018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1159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1151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1132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1141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1127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1092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1117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1020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1021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1023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1029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1380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853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1018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1287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1096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1099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1032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1132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1162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1102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1114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1160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1092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1020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1141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1093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1023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1127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889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1103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1051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1088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1028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1139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1159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778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1239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1149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1019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1102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1018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1352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1141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1092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1127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1023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1021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1093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1027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1034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1159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1117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1287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1020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1018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1088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1154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1037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1147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1051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1149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1133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1023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1092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1093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1127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1020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1021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1027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1149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1103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1079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1100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1034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1141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1102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1160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853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1114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1075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1251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1031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1092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1141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1021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1127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1088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1022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1023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1093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1285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1343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1100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1020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1084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1114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1034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1103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1024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1139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1018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1149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1092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1023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1051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1330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1344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1159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1356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1084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1231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1381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1020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1345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1148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1149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1127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1088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1086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1382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1054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928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1032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1092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1023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1127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1018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1020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1034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1042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853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1022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1021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1141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1159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1376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1154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1084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1093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1148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1333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1335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1383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1092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1021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1020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1023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1127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1027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1376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1100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1093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1135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1113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1226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1102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1018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1029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1073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1159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1384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1028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1092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1127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1020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1021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1023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1383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1128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1018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1073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1029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1088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1100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1034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1022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1031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1107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1080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1048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1340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1133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1092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1340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1021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1027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1127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1023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1028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1018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1383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1020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1128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1093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1073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1088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1048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1135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1084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1051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1279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1042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1092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1020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1027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1021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1023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1383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1100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1103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1022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1226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1073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1018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1340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1155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1287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1113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1029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1033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1127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1140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945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1092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1028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1020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1018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1383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1128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1023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1021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1022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1154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1026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1073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1277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1051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1054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1088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1385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1103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853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1092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1139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1127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1020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1128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1048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1386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1383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1179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1021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1287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1387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1388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1117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1039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1018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1135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1102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1028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1093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1092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1020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1127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1023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1021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1084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1128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1093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1139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1018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1022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1102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1073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1307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1051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1175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1340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853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1057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1155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1092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1127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1023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1021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1018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1020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1022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1084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1028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1093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1073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1128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1048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1100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1135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1092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1018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1127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1020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1021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1023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1028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1102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1093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1073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1128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1135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1292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1103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1022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1100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1019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1383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1147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1027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1020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1092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1383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1023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1093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1387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1127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1389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1021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853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1141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1028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1022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1135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1051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1149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1018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1033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1102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1117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800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854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945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1390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1135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1093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1034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1018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1023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1128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1028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1100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1031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1073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1155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1029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1117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1027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853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1391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1383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1092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1020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1021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1128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1389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1051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1135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1100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1117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1023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1027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1127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1093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853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1149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1099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1084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1022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1073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1392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1393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1022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1127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1021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1155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1018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888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1394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1033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1340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1128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1135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1028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1093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1251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1023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1032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1133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1387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1092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1103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1383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1395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1396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1023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1048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1128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1021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1093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1100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1018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1117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1102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1135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1040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1027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1073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1022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1113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1092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1021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1093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1020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1127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1023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1135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1028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1073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1022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1383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1018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1027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1100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1032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1102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1149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1117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1051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1389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1092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1023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1028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1020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1027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1021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1127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1093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1073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1103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1100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1022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1018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1149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1155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1102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1032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853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1033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1019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1389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1092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1020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1127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1102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1023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1028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1103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1149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1018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1135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853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1117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1113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1021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1027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1019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1093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1029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1034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1389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1092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1020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1127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1102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1023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1028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1103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1149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1018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1135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853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1117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1113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1021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1027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1019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1093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1029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1034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1021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1020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1135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1018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1092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1034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853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1102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1023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1093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1022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1027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1149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1127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1084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1100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1103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1113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1028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1029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1103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1021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1093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853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1127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1100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1110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1018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1135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1024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1092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1073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1037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1156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1034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1035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1102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1042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1028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1048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1092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1048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1021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1019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1127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1023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1018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1141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1093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1086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1042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1020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1117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1022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1149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1113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1034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1102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1029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1027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1397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778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781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785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1398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811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775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1399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854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1243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772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1400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768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921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974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1401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806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766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853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1402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1386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1092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1093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1086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1127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1021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853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1028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1023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1040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1102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1087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1135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1027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1117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1024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1110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1141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1103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1020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1092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1021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1093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1048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1135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853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1020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1127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1102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1034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1100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1028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1149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1029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1019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1096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1022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1027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1286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1103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1023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1092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1086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1127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1149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1155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1021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1048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1113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1102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1029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1020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853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1135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1100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1093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1019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1103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1028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1099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1140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1020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1092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1021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1127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1286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1096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1072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853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1028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1022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1027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1093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1103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1019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1080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1141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1135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1086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1048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1093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1020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1286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1092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1032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1127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1034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1135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1021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1048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1099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1155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1149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1031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1117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1018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1027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1103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1119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1028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1092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1127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1020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1028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1093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1086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1403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1404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1048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853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1021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1029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1100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1019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1018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1103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1027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1023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1038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1149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1020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1127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1096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1021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1023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1092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1103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1019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1117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1286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1028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1141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1022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1029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1027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853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1034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1040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1135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1093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1093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1092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1135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1021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1020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1023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1127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1149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1117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1073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1404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1028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1100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1048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1042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1086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1022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853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1099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1032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772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1092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1103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1117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1119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1027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1135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1034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1080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1020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1149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1096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853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1018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806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1021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1086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1038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794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1019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1092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1021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1103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1025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1149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1086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1072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1040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1127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853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1028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1141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1022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1042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1080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1020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1183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1023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1033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1038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1020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1026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1135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1018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1092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1141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1021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1086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1031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1108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1404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1093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1100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1149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1114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1110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1113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1038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1080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1023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1135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853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1191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1103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1034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1286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1127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1022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1096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1042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1035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1092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1021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1404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1124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1027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1200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1088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1028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1117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1096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1092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1023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1086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1127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1040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1093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1022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1038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1141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1019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1034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1087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1405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1080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1135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1021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1149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1103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1025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1034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1096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1093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1086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1127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1018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1021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853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1117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1141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1025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1040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1149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1286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1092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1048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1020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1027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1028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1113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1135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1018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1072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1025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1020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1093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1100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1031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1040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1108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853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1096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1035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1092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1315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1037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1021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1286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1038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1027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1234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794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1093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1096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1035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1031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1092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853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1040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1034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1021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1103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1020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1127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1038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1086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1286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1023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1149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1135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1135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1117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1096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1054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1093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1019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1315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1086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1149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1021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1127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1025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1152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1092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1031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1038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1040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1119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1018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1034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1135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1149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1038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1092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1093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1127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1096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1018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1022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1034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1315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1025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1028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1020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1019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853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1086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1091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1286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1342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1042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1135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1054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1092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1406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1096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1151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1141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1108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1112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1040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1024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1117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853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1051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1037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1093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1037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1149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1031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1092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1021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1093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1096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1148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1117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1149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853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1086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1103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1025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1040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1028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1020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1034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1286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1038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1135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1042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1019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1135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1149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1096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1031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1093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1019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1407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1127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1025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1034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1117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1086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1021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1042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1286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1408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1038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1048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1024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1040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1096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1117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1086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1127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1050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1034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1019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1040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1048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1021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1407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1031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1035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1149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1022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1315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1087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1054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1024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1023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1117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1019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1201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1286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1149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1135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1127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1025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853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1086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1022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1042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1034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1407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1018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1021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1096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1038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1057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1093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1149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1048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1034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1086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1117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1127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1135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1019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1096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1093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1056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1042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1407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1027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1141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1032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1102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1103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1148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1023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1135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853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1286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1133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1023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1034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1127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1093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1055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1315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1104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789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1032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1025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1037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1021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1096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1141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1102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1024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1135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1054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1034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1056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1409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1093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1410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1021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1117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1027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1122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1096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1038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1037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1103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1315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1018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1024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1104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1411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1056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1086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1023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1092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1127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1034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1135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1027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1048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1103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1104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1038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1021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1025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1040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1051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1073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1093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1024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1102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1025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1117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1149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1021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1093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1034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853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1038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1286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1135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1096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1040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1042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1019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1023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1035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1086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1127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1407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1028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1086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1034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1093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1096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1286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1023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1048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1103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1135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1149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1117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1038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853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1407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1021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1108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1020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1102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1022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1135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1103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1127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1117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1093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1194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1149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1042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1025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1034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1286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1096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1086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1020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1040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1407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1021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1022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1035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1108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1034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853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1021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1042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1093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1149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1040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1117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1096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1286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1023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1038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1019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1020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1315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1103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1037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1407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1035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1127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853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1093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1021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1407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1102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1034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1149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1113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1127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1054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1197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1026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1119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1056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1022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1135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1033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1018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1117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1055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773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1093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1151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1117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1135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853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1208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1102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1026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1048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1035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1100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1023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1021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1056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1042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1034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1152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1148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1092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1117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1093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1034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1135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1021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1023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853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1149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1035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1022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1057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1101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1048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1024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1103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1019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1142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1096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1086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1075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1127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1103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1092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1135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1025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1034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1099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853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1048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1096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1093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1037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1286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1022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1149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1117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1040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1038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1104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1087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1117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1025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1040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853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1149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1093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1103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1019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1021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1034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1286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1092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1031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1086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1038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1042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1113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1135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1024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1087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1093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1117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1022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1037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1127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1042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1025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1135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1096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1026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1032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1035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1108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1220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1286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1021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1034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1031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1149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1092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1194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1093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1031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1096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1117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1127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1021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853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1149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1286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1151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1042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1135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1080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1034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1102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1038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1103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1019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1050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1099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1194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1093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1031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1048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1124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853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1149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1135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1117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1025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1032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1023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1127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1179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1092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1020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1028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1072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1079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1241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1397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778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863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1177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1216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1412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1413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1093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1031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1020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1103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1414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1132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1033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853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1340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1042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1127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1139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853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1135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1072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1096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1093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1127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1149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1024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1021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1415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1117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1020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1100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1142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1038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1048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1050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1086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1113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1149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1093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1117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1025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1092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1034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1096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1054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1127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1033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1135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1024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1031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1021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1415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1018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1040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1019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1023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1286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1093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1092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1031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1034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1021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1020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1024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1023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1149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1028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853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1025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1032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1027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1019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1048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1096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1415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1135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1040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853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1135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1093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1117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1025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1037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1042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1034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1024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1023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1103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1148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1038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1149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1092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1127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1021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1048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1019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1020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1416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1093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1031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1117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1103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1092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1034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1127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853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1135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1033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1040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1019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1124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1096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1075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1032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1018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1119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1021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772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768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973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771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1216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1177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1246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795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1397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769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1413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1400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773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806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781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789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1417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1243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811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975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772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1418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773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1400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1272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795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974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1216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960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941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804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1413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1419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897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1420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776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1421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854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1234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768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761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768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779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794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1413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775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1216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1400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800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769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776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767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790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974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795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1243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854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810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804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772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853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1422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775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772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768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854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1234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1397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1246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1259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1423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1413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785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897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804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778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1243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790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769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1177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853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1234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768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775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1413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800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974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789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790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767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794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772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803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854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778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781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765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1243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814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785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1135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1103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1092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853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1093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1037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1020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1034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1007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1031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1149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1096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1023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1117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1141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1415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1021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1042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1119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1032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772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1413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1177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778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800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1216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853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765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767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775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854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769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811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1424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790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768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1234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1423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1259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766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1149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1135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1034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1025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1117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1425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1020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1093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1031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1033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1040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1048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1113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1127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1415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1028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1072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1102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1103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1092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1042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1415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1092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1149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1141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1053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1144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1079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1024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1034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1103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1020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1132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1426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1104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1096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1055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1033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1037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1130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1117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1092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1135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1103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1093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1037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1042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1149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1034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1040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1020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1127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1021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1023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853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1415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1427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1024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1100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1035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1092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1020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1135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1117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1093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1037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1038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1149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1023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1127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853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1025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1034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1024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1100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1048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1379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1026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1045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1101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1092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1117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1099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1024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1149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1035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1031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1021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1135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1093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1075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1415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1050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1025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1034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1113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1037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1088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1038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1093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1135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1092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1034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1033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1127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853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1023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1020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1021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1032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1025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1100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1037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1035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1415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1117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1141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1110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1364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1149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1092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1025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1415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1031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1117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1048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1135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1055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1035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1088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1042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1311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1093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1096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1119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1021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1103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1024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1034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1093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1127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1415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1149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1092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1032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1035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853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1021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1024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1379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1100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1031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1027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1034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1119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1075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1096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1055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1364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1135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1428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1093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1141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1042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1228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1034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1048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1103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1045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1037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1117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1132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1149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853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1019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1051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1025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1021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1099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1024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1032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1093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1037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1022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1035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1092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1103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1127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1135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1018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1117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853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1021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1034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1028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1026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1023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1102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1096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1025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1127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1092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1072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1093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1024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1020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1034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1042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1117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1037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1108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1149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1023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1084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1035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1113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1018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1031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1103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1024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1034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1149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1135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853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1093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1035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1020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1018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1092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1100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1032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1055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1117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1025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1228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1019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1096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1127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1315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1092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1100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1093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1025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1034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853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1035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1024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1031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1037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1023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1020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1021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1033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1108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1019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1032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1103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1084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1149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1035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1072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1024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1093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1034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1092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853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1149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1020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1037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1048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1141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1127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1058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1025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1117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1135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1019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1099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1022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1093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1033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1032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1034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1023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1028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1103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1149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1135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1037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1024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1092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1018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853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1127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1102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1056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1026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1141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1035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1166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1042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1092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1315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1113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1146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1103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1141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1096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1104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1022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1093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1037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1034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1020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1026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1032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1024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1127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1133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1024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1103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1093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1034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1022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1023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1021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1179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1092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1020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1048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1100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1050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1025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1037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1429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1127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1018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1232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1093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1135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1149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1127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1032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853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1031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1034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1024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1117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1040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1023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1092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1048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1096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1035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1103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1113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1021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1033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1093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1034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1092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1149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1127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1035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1022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853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1027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1023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1103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1141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1021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1020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1040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1315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1430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1025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1054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1108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1034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1103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1093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1020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1127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1092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1048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1135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1117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1033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1149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1024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1108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1027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1113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1023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1022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1088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1021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1141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1093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853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1092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1032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1127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1034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1021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1234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1113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1022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1018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1023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1141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1431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1024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1135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1103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1432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1117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922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1092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1093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1399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853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1033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1020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1024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1021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1068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1034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1127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1234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1103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1018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922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1022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1117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1432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1401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1023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1431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1108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1433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1135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1093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1022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1092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1423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1024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790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1017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1117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1064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1149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1027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1235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1434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1401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1234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1021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1034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1093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1022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1141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1048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1135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1033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1092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1103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1127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1032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1021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1088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1037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853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1193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1073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1027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1028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1140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1048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1103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1022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1034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1018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1100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1093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1435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1127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1020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1067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1027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1399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1135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853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1423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1024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1021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1032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853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1092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1093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1103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1135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1021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1034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1431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1399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1141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1401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1018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1234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790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853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1141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1092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1135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1018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1060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1033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1017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1020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1399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1436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1127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1034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1093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1235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1048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1027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806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1117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1093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1318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1034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1092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853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1021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1020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1135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1018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845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1017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1028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813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1437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1399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1141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1436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1127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1103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1117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1048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1093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1037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1135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1240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806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1033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1092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1438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1034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1066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1018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1439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1440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1020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1022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751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1127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1064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1236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1028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1204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1023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1113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1127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1020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1048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1022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1055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1034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1021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1088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1199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1093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1135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1092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1018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1141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1038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1026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1093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1048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1032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1034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853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1204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1149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1103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1079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1035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1055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1127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1166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1092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1113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1072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1189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1029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1037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1023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1441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1092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853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1141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1240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1093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1442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806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1022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773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1149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845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1028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1060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1066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1048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1021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1321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1023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994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1048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1127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1034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1399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1018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1032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806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1028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751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773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1443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1236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809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1093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813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994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1037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1092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1066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1444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1034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1092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1113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1048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1108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1102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1032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1053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1141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1133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1021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1020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853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1093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1429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1028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1035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1137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1149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1037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1093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1127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1113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1235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1423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1441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960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1141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1017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1034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1021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1259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1028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1166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985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1037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1048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1273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1055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1022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1127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1048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1141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1113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1102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1023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1445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1184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1056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1394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1090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1104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1161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1092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1315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1022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1108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1147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1026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1093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1035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1446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1447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1022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1227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1037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1045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1051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1020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1034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1096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1048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1166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1042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1113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1127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1147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1052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1021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853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1048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1092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1034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1093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1448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1127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1021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1139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1135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1032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1100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1028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1449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853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1073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1113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1133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1099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1147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1051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1135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1127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1104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1133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1113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1048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1114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1020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1021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1073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1023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1141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1450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1093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1027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1055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1018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1032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1159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1193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1048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1113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1034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1170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1092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1021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1108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1127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1133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1448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1100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1447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1141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853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1099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1102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1037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1093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1029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1146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1127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1048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1021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1093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1315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1055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1133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1092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1051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1429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1114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853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1096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1028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1154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1018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1034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1113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1031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1025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1055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1019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1027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1023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853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1034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1133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1048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1088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1135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1092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1093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1448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1113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1101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1315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1151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1102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1451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1117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1102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1034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853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1141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1028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1127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1029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1100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1146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1213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1051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1096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1021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1092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1113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1170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1033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1139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1018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1051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1194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1103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1055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1027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1210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1104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1021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1084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1048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1135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1038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1117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1088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1023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1451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1409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1096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1029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1127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1021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1048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1088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1093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1023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1090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1092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1141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1104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1020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1175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1096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1032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1102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1038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1117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1146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1452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1092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1048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1058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1018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1081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1090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853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1023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1045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1108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1103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1141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1110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1113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1135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1159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1021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1020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1154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1034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1029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1127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1093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1141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1048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1092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1113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1055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1108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1342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1104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1103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1023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1045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1096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1315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1133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1117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1032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1135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1048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1210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1092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1093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1133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1055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1108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1113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1027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1127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1034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1175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1023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1184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1406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1248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1043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1102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1020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1084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1048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1133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1093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1092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1344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1117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1113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1453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1021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1023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1037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1127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1104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853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1135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1186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1055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1088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1028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1102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1093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1454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1113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1048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1092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1029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1315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1127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1047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1028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1024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1161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1031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1179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1455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1045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1037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1034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1210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1020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1092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1055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1048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1113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1451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1385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1141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1154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1034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1248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1023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1364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1342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1096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1456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1186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1035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1020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1101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1032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1029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1048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1133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1149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1113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1021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1175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1093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1022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1103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1127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1073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1055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1019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1096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1154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1092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1104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1092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1127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1236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1175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1024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1113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1093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1154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1028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1141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1048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1457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1029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796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1004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1133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1458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1441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1080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1048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1108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1141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1018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1037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853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1034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1092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1133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1021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1035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1087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1045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1144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1127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1042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1027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1104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1040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1092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1127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1028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1021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1093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853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1073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1018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1339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1149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1023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1029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1048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1102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1113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1027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1135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1055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1053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1051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1127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1092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1027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1021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1034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1133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1048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1113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1028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1177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1459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1023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1093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1154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1087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1460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1051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1102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1441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1149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1127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1133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1048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1092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1142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1027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1146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1117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1339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1023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1021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1113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1088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1136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1148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1026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1100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1084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1130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1018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1113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1048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1175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1092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1154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1186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1386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1034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1024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1141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1083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1022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1287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1104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1099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1076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1133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1453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1093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1026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1113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1461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1018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1093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1048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1458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1236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1130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1441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1175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1434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1127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1141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1092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1104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1100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1066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1099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1083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1092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1048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1127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1028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1027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1022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1023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1083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853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1113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1102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1154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1021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790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796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1462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1463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1441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1339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1287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1092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921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1142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1048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1464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1034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1066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1088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1028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1064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1154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854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1021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1023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1133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1127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1027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1458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1093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1100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1092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1113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1127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1048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1104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922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1465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1093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1023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1066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1177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853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1102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1099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1026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790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1018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1034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1027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1433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1127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1092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1298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1023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854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1113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1093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1034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1048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1018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1027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1466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1467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1088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1462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1141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1028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1100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1468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1104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1133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1088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1103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1021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1469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1084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1149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1092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1453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1101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1048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1028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1154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1099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1096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1034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1113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1454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1141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1127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1092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1141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1108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1113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1023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1146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1029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1037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1026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1101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1051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1088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1027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1025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1193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1093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1040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1104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1083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1028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1051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1127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1141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1048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1104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1023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1092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1021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1084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1159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1028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1190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1102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1199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1080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1124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1409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1145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1113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1020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1048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1092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1093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1037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1034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1113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1104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1086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1315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1038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1027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1033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1084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1032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1028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1029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1102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1018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1142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1023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1048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1127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1141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1021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1023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1022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1092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1051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1035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1038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1037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1093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1084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1470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1034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1188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1146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1108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1154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1159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1048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1199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1438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1092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1141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1127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1113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1247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1018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1034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1238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1022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1029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1471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1464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1472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994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1102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1023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1433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1092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1238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1141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1048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1021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1093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1247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1113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1023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1051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1401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1037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1473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1086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1104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1032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1474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1259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1127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853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1213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1135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1093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1146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1275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1100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1048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1141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1092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1027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1137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1113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1154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1028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1086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853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1080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1073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1021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1215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1092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1102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1141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1127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1135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1159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1048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1088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1113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1226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1018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1035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1031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1087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1086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1166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853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1020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1080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1139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1092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1141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1113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1133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1127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1048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1103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1093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1087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1104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1101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1027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1114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1032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1386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1139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1018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1083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1100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1035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1092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1018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1186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1088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1159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1020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1127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1096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1021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1048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1019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1226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1104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1027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1113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1025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1023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1135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1093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1195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1092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1104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1048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1023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1093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1086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1087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1020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1113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1190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1073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1027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1154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1051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1108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1088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853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1139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1028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1092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1104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1048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1023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1093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1086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1087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1020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1113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1190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1073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1027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1154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1051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1108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1088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853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1139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1028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1092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1080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1048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1114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1133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1127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1141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1102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1023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1475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1248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1113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1051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1211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1035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1034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1104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1055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1087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1099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1113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1051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1104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1048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1092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1127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1018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1405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1213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1039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1141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1019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1140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853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1147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1148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1131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1023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1037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1032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1141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1023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1092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1186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1127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1102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1051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1032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1087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1034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1190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1018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1022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1135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1454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1024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853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1035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1025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1019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1141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1092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1023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1086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1073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1019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1027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1088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1022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1096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1024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1475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1127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1035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1175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1028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1102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1018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1104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1100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1092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1020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1051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1127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1023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1039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1149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1159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1084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1200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1054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1131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1087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1133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1076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1135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1026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1213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1154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1018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1092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1141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1027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1018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1020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1023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1186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985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1476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778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1035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1441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1086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1147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1472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1127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1022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1477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1213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1037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1127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1104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1028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1149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1141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1092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778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1025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1020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1018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1086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1023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1032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754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781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806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1088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853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1039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1464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1319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781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1239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1092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1478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1472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1088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1035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1141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1032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1001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1147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1186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1086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809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1149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903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1020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1100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773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44501</v>
      </c>
      <c r="C12546" s="207" t="s">
        <v>778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44501</v>
      </c>
      <c r="C12547" s="207" t="s">
        <v>1086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44501</v>
      </c>
      <c r="C12548" s="207" t="s">
        <v>1141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44501</v>
      </c>
      <c r="C12549" s="207" t="s">
        <v>1001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44501</v>
      </c>
      <c r="C12550" s="207" t="s">
        <v>1051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44501</v>
      </c>
      <c r="C12551" s="207" t="s">
        <v>1092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44501</v>
      </c>
      <c r="C12552" s="207" t="s">
        <v>1023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44501</v>
      </c>
      <c r="C12553" s="207" t="s">
        <v>985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44501</v>
      </c>
      <c r="C12554" s="207" t="s">
        <v>1399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44501</v>
      </c>
      <c r="C12555" s="207" t="s">
        <v>1479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44501</v>
      </c>
      <c r="C12556" s="207" t="s">
        <v>955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44501</v>
      </c>
      <c r="C12557" s="207" t="s">
        <v>1434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44501</v>
      </c>
      <c r="C12558" s="207" t="s">
        <v>1104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44501</v>
      </c>
      <c r="C12559" s="207" t="s">
        <v>1076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44501</v>
      </c>
      <c r="C12560" s="207" t="s">
        <v>1159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44501</v>
      </c>
      <c r="C12561" s="207" t="s">
        <v>1127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44501</v>
      </c>
      <c r="C12562" s="207" t="s">
        <v>772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44501</v>
      </c>
      <c r="C12563" s="207" t="s">
        <v>1127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44501</v>
      </c>
      <c r="C12564" s="207" t="s">
        <v>1020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44501</v>
      </c>
      <c r="C12565" s="207" t="s">
        <v>1266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44502</v>
      </c>
      <c r="C12566" s="210" t="s">
        <v>1092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44502</v>
      </c>
      <c r="C12567" s="210" t="s">
        <v>1141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44502</v>
      </c>
      <c r="C12568" s="210" t="s">
        <v>903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44502</v>
      </c>
      <c r="C12569" s="210" t="s">
        <v>1020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44502</v>
      </c>
      <c r="C12570" s="210" t="s">
        <v>778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44502</v>
      </c>
      <c r="C12571" s="210" t="s">
        <v>1039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44502</v>
      </c>
      <c r="C12572" s="210" t="s">
        <v>1258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44502</v>
      </c>
      <c r="C12573" s="210" t="s">
        <v>781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44502</v>
      </c>
      <c r="C12574" s="210" t="s">
        <v>1032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44502</v>
      </c>
      <c r="C12575" s="210" t="s">
        <v>1088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44502</v>
      </c>
      <c r="C12576" s="210" t="s">
        <v>1127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44502</v>
      </c>
      <c r="C12577" s="210" t="s">
        <v>768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44502</v>
      </c>
      <c r="C12578" s="210" t="s">
        <v>1023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44502</v>
      </c>
      <c r="C12579" s="210" t="s">
        <v>1471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44502</v>
      </c>
      <c r="C12580" s="210" t="s">
        <v>1025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44502</v>
      </c>
      <c r="C12581" s="210" t="s">
        <v>1236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44502</v>
      </c>
      <c r="C12582" s="210" t="s">
        <v>1238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44502</v>
      </c>
      <c r="C12583" s="210" t="s">
        <v>1147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44502</v>
      </c>
      <c r="C12584" s="210" t="s">
        <v>1480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44502</v>
      </c>
      <c r="C12585" s="210" t="s">
        <v>1481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44503</v>
      </c>
      <c r="C12586" s="39" t="s">
        <v>1092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44503</v>
      </c>
      <c r="C12587" s="39" t="s">
        <v>1343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44503</v>
      </c>
      <c r="C12588" s="39" t="s">
        <v>1141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44503</v>
      </c>
      <c r="C12589" s="39" t="s">
        <v>1022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44503</v>
      </c>
      <c r="C12590" s="39" t="s">
        <v>1256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44503</v>
      </c>
      <c r="C12591" s="39" t="s">
        <v>1114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44503</v>
      </c>
      <c r="C12592" s="39" t="s">
        <v>1102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44503</v>
      </c>
      <c r="C12593" s="39" t="s">
        <v>1145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44503</v>
      </c>
      <c r="C12594" s="39" t="s">
        <v>1084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44503</v>
      </c>
      <c r="C12595" s="39" t="s">
        <v>1175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44503</v>
      </c>
      <c r="C12596" s="39" t="s">
        <v>1159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44503</v>
      </c>
      <c r="C12597" s="39" t="s">
        <v>1040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44503</v>
      </c>
      <c r="C12598" s="39" t="s">
        <v>1048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44503</v>
      </c>
      <c r="C12599" s="39" t="s">
        <v>1021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44503</v>
      </c>
      <c r="C12600" s="39" t="s">
        <v>1210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44503</v>
      </c>
      <c r="C12601" s="39" t="s">
        <v>1315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44503</v>
      </c>
      <c r="C12602" s="39" t="s">
        <v>1087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44503</v>
      </c>
      <c r="C12603" s="39" t="s">
        <v>1026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44503</v>
      </c>
      <c r="C12604" s="39" t="s">
        <v>1027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44503</v>
      </c>
      <c r="C12605" s="39" t="s">
        <v>1147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44504</v>
      </c>
      <c r="C12606" s="41" t="s">
        <v>1092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44504</v>
      </c>
      <c r="C12607" s="41" t="s">
        <v>1033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44504</v>
      </c>
      <c r="C12608" s="41" t="s">
        <v>1102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44504</v>
      </c>
      <c r="C12609" s="41" t="s">
        <v>1135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44504</v>
      </c>
      <c r="C12610" s="41" t="s">
        <v>1103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44504</v>
      </c>
      <c r="C12611" s="41" t="s">
        <v>1339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44504</v>
      </c>
      <c r="C12612" s="41" t="s">
        <v>1315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44504</v>
      </c>
      <c r="C12613" s="41" t="s">
        <v>1127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44504</v>
      </c>
      <c r="C12614" s="41" t="s">
        <v>1018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44504</v>
      </c>
      <c r="C12615" s="41" t="s">
        <v>1482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44504</v>
      </c>
      <c r="C12616" s="41" t="s">
        <v>1104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44504</v>
      </c>
      <c r="C12617" s="41" t="s">
        <v>1184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44504</v>
      </c>
      <c r="C12618" s="41" t="s">
        <v>1023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44504</v>
      </c>
      <c r="C12619" s="41" t="s">
        <v>1084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44504</v>
      </c>
      <c r="C12620" s="41" t="s">
        <v>1020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44504</v>
      </c>
      <c r="C12621" s="41" t="s">
        <v>1149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44504</v>
      </c>
      <c r="C12622" s="41" t="s">
        <v>1027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44504</v>
      </c>
      <c r="C12623" s="41" t="s">
        <v>1470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44504</v>
      </c>
      <c r="C12624" s="41" t="s">
        <v>1024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44504</v>
      </c>
      <c r="C12625" s="41" t="s">
        <v>1058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44505</v>
      </c>
      <c r="C12626" s="36" t="s">
        <v>1344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44505</v>
      </c>
      <c r="C12627" s="36" t="s">
        <v>1023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44505</v>
      </c>
      <c r="C12628" s="36" t="s">
        <v>1048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44505</v>
      </c>
      <c r="C12629" s="36" t="s">
        <v>1210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44505</v>
      </c>
      <c r="C12630" s="36" t="s">
        <v>1088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44505</v>
      </c>
      <c r="C12631" s="36" t="s">
        <v>1035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44505</v>
      </c>
      <c r="C12632" s="36" t="s">
        <v>1104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44505</v>
      </c>
      <c r="C12633" s="36" t="s">
        <v>1019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44505</v>
      </c>
      <c r="C12634" s="36" t="s">
        <v>1090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44505</v>
      </c>
      <c r="C12635" s="36" t="s">
        <v>1084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44505</v>
      </c>
      <c r="C12636" s="36" t="s">
        <v>1092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44505</v>
      </c>
      <c r="C12637" s="36" t="s">
        <v>1141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44505</v>
      </c>
      <c r="C12638" s="36" t="s">
        <v>1117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44505</v>
      </c>
      <c r="C12639" s="36" t="s">
        <v>1018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44505</v>
      </c>
      <c r="C12640" s="36" t="s">
        <v>1114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44505</v>
      </c>
      <c r="C12641" s="36" t="s">
        <v>1186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44505</v>
      </c>
      <c r="C12642" s="36" t="s">
        <v>1037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44505</v>
      </c>
      <c r="C12643" s="36" t="s">
        <v>1052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44505</v>
      </c>
      <c r="C12644" s="36" t="s">
        <v>1100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44505</v>
      </c>
      <c r="C12645" s="36" t="s">
        <v>1032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44506</v>
      </c>
      <c r="C12646" s="210" t="s">
        <v>1092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44506</v>
      </c>
      <c r="C12647" s="210" t="s">
        <v>1344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44506</v>
      </c>
      <c r="C12648" s="210" t="s">
        <v>1147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44506</v>
      </c>
      <c r="C12649" s="210" t="s">
        <v>1090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44506</v>
      </c>
      <c r="C12650" s="210" t="s">
        <v>1022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44506</v>
      </c>
      <c r="C12651" s="210" t="s">
        <v>1141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44506</v>
      </c>
      <c r="C12652" s="210" t="s">
        <v>1024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44506</v>
      </c>
      <c r="C12653" s="210" t="s">
        <v>1019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44506</v>
      </c>
      <c r="C12654" s="210" t="s">
        <v>1084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44506</v>
      </c>
      <c r="C12655" s="210" t="s">
        <v>1037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44506</v>
      </c>
      <c r="C12656" s="210" t="s">
        <v>1027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44506</v>
      </c>
      <c r="C12657" s="210" t="s">
        <v>781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44506</v>
      </c>
      <c r="C12658" s="210" t="s">
        <v>1236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44506</v>
      </c>
      <c r="C12659" s="210" t="s">
        <v>922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44506</v>
      </c>
      <c r="C12660" s="210" t="s">
        <v>1297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44506</v>
      </c>
      <c r="C12661" s="210" t="s">
        <v>1184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44506</v>
      </c>
      <c r="C12662" s="210" t="s">
        <v>1013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44506</v>
      </c>
      <c r="C12663" s="210" t="s">
        <v>1483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44506</v>
      </c>
      <c r="C12664" s="210" t="s">
        <v>1149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44506</v>
      </c>
      <c r="C12665" s="210" t="s">
        <v>1477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44507</v>
      </c>
      <c r="C12666" s="41" t="s">
        <v>1141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44507</v>
      </c>
      <c r="C12667" s="41" t="s">
        <v>1114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44507</v>
      </c>
      <c r="C12668" s="41" t="s">
        <v>1020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44507</v>
      </c>
      <c r="C12669" s="41" t="s">
        <v>1051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44507</v>
      </c>
      <c r="C12670" s="41" t="s">
        <v>1104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44507</v>
      </c>
      <c r="C12671" s="41" t="s">
        <v>1052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44507</v>
      </c>
      <c r="C12672" s="41" t="s">
        <v>1315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44507</v>
      </c>
      <c r="C12673" s="41" t="s">
        <v>1021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44507</v>
      </c>
      <c r="C12674" s="41" t="s">
        <v>1343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44507</v>
      </c>
      <c r="C12675" s="41" t="s">
        <v>1048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44507</v>
      </c>
      <c r="C12676" s="41" t="s">
        <v>1032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44507</v>
      </c>
      <c r="C12677" s="41" t="s">
        <v>1092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44507</v>
      </c>
      <c r="C12678" s="41" t="s">
        <v>1147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44507</v>
      </c>
      <c r="C12679" s="41" t="s">
        <v>1042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44507</v>
      </c>
      <c r="C12680" s="41" t="s">
        <v>1175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44507</v>
      </c>
      <c r="C12681" s="41" t="s">
        <v>1194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44507</v>
      </c>
      <c r="C12682" s="41" t="s">
        <v>1022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44507</v>
      </c>
      <c r="C12683" s="41" t="s">
        <v>1099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44507</v>
      </c>
      <c r="C12684" s="41" t="s">
        <v>1159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44507</v>
      </c>
      <c r="C12685" s="41" t="s">
        <v>1086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44508</v>
      </c>
      <c r="C12686" s="48" t="s">
        <v>1141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44508</v>
      </c>
      <c r="C12687" s="48" t="s">
        <v>1092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44508</v>
      </c>
      <c r="C12688" s="48" t="s">
        <v>1127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44508</v>
      </c>
      <c r="C12689" s="48" t="s">
        <v>1484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44508</v>
      </c>
      <c r="C12690" s="48" t="s">
        <v>1210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44508</v>
      </c>
      <c r="C12691" s="48" t="s">
        <v>1020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44508</v>
      </c>
      <c r="C12692" s="48" t="s">
        <v>1027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44508</v>
      </c>
      <c r="C12693" s="48" t="s">
        <v>1100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44508</v>
      </c>
      <c r="C12694" s="48" t="s">
        <v>1024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44508</v>
      </c>
      <c r="C12695" s="48" t="s">
        <v>1085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44508</v>
      </c>
      <c r="C12696" s="48" t="s">
        <v>1161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44508</v>
      </c>
      <c r="C12697" s="48" t="s">
        <v>1104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44508</v>
      </c>
      <c r="C12698" s="48" t="s">
        <v>1019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44508</v>
      </c>
      <c r="C12699" s="48" t="s">
        <v>1202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44508</v>
      </c>
      <c r="C12700" s="48" t="s">
        <v>1051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44508</v>
      </c>
      <c r="C12701" s="48" t="s">
        <v>1117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44508</v>
      </c>
      <c r="C12702" s="48" t="s">
        <v>1114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44508</v>
      </c>
      <c r="C12703" s="48" t="s">
        <v>1048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44508</v>
      </c>
      <c r="C12704" s="48" t="s">
        <v>1035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44508</v>
      </c>
      <c r="C12705" s="48" t="s">
        <v>1113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44509</v>
      </c>
      <c r="C12706" s="210" t="s">
        <v>1141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44509</v>
      </c>
      <c r="C12707" s="210" t="s">
        <v>1092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44509</v>
      </c>
      <c r="C12708" s="210" t="s">
        <v>1468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44509</v>
      </c>
      <c r="C12709" s="210" t="s">
        <v>1485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44509</v>
      </c>
      <c r="C12710" s="210" t="s">
        <v>1020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44509</v>
      </c>
      <c r="C12711" s="210" t="s">
        <v>1021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44509</v>
      </c>
      <c r="C12712" s="210" t="s">
        <v>1127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44509</v>
      </c>
      <c r="C12713" s="210" t="s">
        <v>1486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44509</v>
      </c>
      <c r="C12714" s="210" t="s">
        <v>1236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44509</v>
      </c>
      <c r="C12715" s="210" t="s">
        <v>1024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44509</v>
      </c>
      <c r="C12716" s="210" t="s">
        <v>1018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44509</v>
      </c>
      <c r="C12717" s="210" t="s">
        <v>1086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44509</v>
      </c>
      <c r="C12718" s="210" t="s">
        <v>1032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44509</v>
      </c>
      <c r="C12719" s="210" t="s">
        <v>1114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44509</v>
      </c>
      <c r="C12720" s="210" t="s">
        <v>1320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44509</v>
      </c>
      <c r="C12721" s="210" t="s">
        <v>1048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44509</v>
      </c>
      <c r="C12722" s="210" t="s">
        <v>1149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44509</v>
      </c>
      <c r="C12723" s="210" t="s">
        <v>1084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44509</v>
      </c>
      <c r="C12724" s="210" t="s">
        <v>1487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44509</v>
      </c>
      <c r="C12725" s="210" t="s">
        <v>1088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44510</v>
      </c>
      <c r="C12726" s="204" t="s">
        <v>1092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44510</v>
      </c>
      <c r="C12727" s="204" t="s">
        <v>1042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44510</v>
      </c>
      <c r="C12728" s="204" t="s">
        <v>1141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44510</v>
      </c>
      <c r="C12729" s="204" t="s">
        <v>1127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44510</v>
      </c>
      <c r="C12730" s="204" t="s">
        <v>768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44510</v>
      </c>
      <c r="C12731" s="204" t="s">
        <v>1423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44510</v>
      </c>
      <c r="C12732" s="204" t="s">
        <v>1238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44510</v>
      </c>
      <c r="C12733" s="204" t="s">
        <v>1315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44510</v>
      </c>
      <c r="C12734" s="204" t="s">
        <v>1113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44510</v>
      </c>
      <c r="C12735" s="204" t="s">
        <v>1018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44510</v>
      </c>
      <c r="C12736" s="204" t="s">
        <v>1259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44510</v>
      </c>
      <c r="C12737" s="204" t="s">
        <v>1088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44510</v>
      </c>
      <c r="C12738" s="204" t="s">
        <v>1487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44510</v>
      </c>
      <c r="C12739" s="204" t="s">
        <v>781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44510</v>
      </c>
      <c r="C12740" s="204" t="s">
        <v>1032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44510</v>
      </c>
      <c r="C12741" s="204" t="s">
        <v>1084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44510</v>
      </c>
      <c r="C12742" s="204" t="s">
        <v>1295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44510</v>
      </c>
      <c r="C12743" s="204" t="s">
        <v>955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44510</v>
      </c>
      <c r="C12744" s="204" t="s">
        <v>1210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44510</v>
      </c>
      <c r="C12745" s="204" t="s">
        <v>1022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44511</v>
      </c>
      <c r="C12746" s="207" t="s">
        <v>1141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44511</v>
      </c>
      <c r="C12747" s="207" t="s">
        <v>1092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44511</v>
      </c>
      <c r="C12748" s="207" t="s">
        <v>1027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44511</v>
      </c>
      <c r="C12749" s="207" t="s">
        <v>1018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44511</v>
      </c>
      <c r="C12750" s="207" t="s">
        <v>1127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44511</v>
      </c>
      <c r="C12751" s="207" t="s">
        <v>1020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44511</v>
      </c>
      <c r="C12752" s="207" t="s">
        <v>1259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44511</v>
      </c>
      <c r="C12753" s="207" t="s">
        <v>1319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44511</v>
      </c>
      <c r="C12754" s="207" t="s">
        <v>1051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44511</v>
      </c>
      <c r="C12755" s="207" t="s">
        <v>1488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44511</v>
      </c>
      <c r="C12756" s="207" t="s">
        <v>1398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44511</v>
      </c>
      <c r="C12757" s="207" t="s">
        <v>1489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44511</v>
      </c>
      <c r="C12758" s="207" t="s">
        <v>1315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44511</v>
      </c>
      <c r="C12759" s="207" t="s">
        <v>1490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44511</v>
      </c>
      <c r="C12760" s="207" t="s">
        <v>1084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44511</v>
      </c>
      <c r="C12761" s="207" t="s">
        <v>1114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44511</v>
      </c>
      <c r="C12762" s="207" t="s">
        <v>1088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44511</v>
      </c>
      <c r="C12763" s="207" t="s">
        <v>1420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44511</v>
      </c>
      <c r="C12764" s="207" t="s">
        <v>1472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44511</v>
      </c>
      <c r="C12765" s="207" t="s">
        <v>772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44512</v>
      </c>
      <c r="C12766" s="204" t="s">
        <v>1088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44512</v>
      </c>
      <c r="C12767" s="204" t="s">
        <v>1092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44512</v>
      </c>
      <c r="C12768" s="204" t="s">
        <v>1468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44512</v>
      </c>
      <c r="C12769" s="204" t="s">
        <v>1084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44512</v>
      </c>
      <c r="C12770" s="204" t="s">
        <v>1021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44512</v>
      </c>
      <c r="C12771" s="204" t="s">
        <v>1320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44512</v>
      </c>
      <c r="C12772" s="204" t="s">
        <v>790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44512</v>
      </c>
      <c r="C12773" s="204" t="s">
        <v>1141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44512</v>
      </c>
      <c r="C12774" s="204" t="s">
        <v>1032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44512</v>
      </c>
      <c r="C12775" s="204" t="s">
        <v>1027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44512</v>
      </c>
      <c r="C12776" s="204" t="s">
        <v>1491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44512</v>
      </c>
      <c r="C12777" s="204" t="s">
        <v>1020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44512</v>
      </c>
      <c r="C12778" s="204" t="s">
        <v>1086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44512</v>
      </c>
      <c r="C12779" s="204" t="s">
        <v>1266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44512</v>
      </c>
      <c r="C12780" s="204" t="s">
        <v>1117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44512</v>
      </c>
      <c r="C12781" s="204" t="s">
        <v>1434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44512</v>
      </c>
      <c r="C12782" s="204" t="s">
        <v>1488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44512</v>
      </c>
      <c r="C12783" s="204" t="s">
        <v>1114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44512</v>
      </c>
      <c r="C12784" s="204" t="s">
        <v>1064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44512</v>
      </c>
      <c r="C12785" s="204" t="s">
        <v>1114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44513</v>
      </c>
      <c r="C12786" s="210" t="s">
        <v>772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44513</v>
      </c>
      <c r="C12787" s="210" t="s">
        <v>1320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44513</v>
      </c>
      <c r="C12788" s="210" t="s">
        <v>1092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44513</v>
      </c>
      <c r="C12789" s="210" t="s">
        <v>1027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44513</v>
      </c>
      <c r="C12790" s="210" t="s">
        <v>1020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44513</v>
      </c>
      <c r="C12791" s="210" t="s">
        <v>1127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44513</v>
      </c>
      <c r="C12792" s="210" t="s">
        <v>1399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44513</v>
      </c>
      <c r="C12793" s="210" t="s">
        <v>1018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44513</v>
      </c>
      <c r="C12794" s="210" t="s">
        <v>1141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44513</v>
      </c>
      <c r="C12795" s="210" t="s">
        <v>1468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44513</v>
      </c>
      <c r="C12796" s="210" t="s">
        <v>829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44513</v>
      </c>
      <c r="C12797" s="210" t="s">
        <v>1398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44513</v>
      </c>
      <c r="C12798" s="210" t="s">
        <v>1032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44513</v>
      </c>
      <c r="C12799" s="210" t="s">
        <v>1490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44513</v>
      </c>
      <c r="C12800" s="210" t="s">
        <v>1088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44513</v>
      </c>
      <c r="C12801" s="210" t="s">
        <v>1295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44513</v>
      </c>
      <c r="C12802" s="210" t="s">
        <v>1068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44513</v>
      </c>
      <c r="C12803" s="210" t="s">
        <v>1035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44513</v>
      </c>
      <c r="C12804" s="210" t="s">
        <v>1021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44513</v>
      </c>
      <c r="C12805" s="210" t="s">
        <v>1492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44514</v>
      </c>
      <c r="C12806" s="217" t="s">
        <v>1320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44514</v>
      </c>
      <c r="C12807" s="217" t="s">
        <v>1113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44514</v>
      </c>
      <c r="C12808" s="217" t="s">
        <v>1258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44514</v>
      </c>
      <c r="C12809" s="217" t="s">
        <v>1021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44514</v>
      </c>
      <c r="C12810" s="217" t="s">
        <v>1398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44514</v>
      </c>
      <c r="C12811" s="217" t="s">
        <v>1441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44514</v>
      </c>
      <c r="C12812" s="217" t="s">
        <v>1127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44514</v>
      </c>
      <c r="C12813" s="217" t="s">
        <v>1088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44514</v>
      </c>
      <c r="C12814" s="217" t="s">
        <v>1141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44514</v>
      </c>
      <c r="C12815" s="217" t="s">
        <v>775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44514</v>
      </c>
      <c r="C12816" s="217" t="s">
        <v>1477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44514</v>
      </c>
      <c r="C12817" s="217" t="s">
        <v>994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44514</v>
      </c>
      <c r="C12818" s="217" t="s">
        <v>1457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44514</v>
      </c>
      <c r="C12819" s="217" t="s">
        <v>1259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44514</v>
      </c>
      <c r="C12820" s="217" t="s">
        <v>1018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44514</v>
      </c>
      <c r="C12821" s="217" t="s">
        <v>1474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44514</v>
      </c>
      <c r="C12822" s="217" t="s">
        <v>1238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44514</v>
      </c>
      <c r="C12823" s="217" t="s">
        <v>829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44514</v>
      </c>
      <c r="C12824" s="217" t="s">
        <v>1022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44514</v>
      </c>
      <c r="C12825" s="217" t="s">
        <v>1492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44515</v>
      </c>
      <c r="C12826" s="36" t="s">
        <v>1485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44515</v>
      </c>
      <c r="C12827" s="36" t="s">
        <v>821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44515</v>
      </c>
      <c r="C12828" s="36" t="s">
        <v>800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44515</v>
      </c>
      <c r="C12829" s="36" t="s">
        <v>781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44515</v>
      </c>
      <c r="C12830" s="36" t="s">
        <v>838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44515</v>
      </c>
      <c r="C12831" s="36" t="s">
        <v>1243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44515</v>
      </c>
      <c r="C12832" s="36" t="s">
        <v>1493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44515</v>
      </c>
      <c r="C12833" s="36" t="s">
        <v>776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44515</v>
      </c>
      <c r="C12834" s="36" t="s">
        <v>829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44515</v>
      </c>
      <c r="C12835" s="36" t="s">
        <v>811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44515</v>
      </c>
      <c r="C12836" s="36" t="s">
        <v>1235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44515</v>
      </c>
      <c r="C12837" s="36" t="s">
        <v>1068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44515</v>
      </c>
      <c r="C12838" s="36" t="s">
        <v>1259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44515</v>
      </c>
      <c r="C12839" s="36" t="s">
        <v>1402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44515</v>
      </c>
      <c r="C12840" s="36" t="s">
        <v>778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44515</v>
      </c>
      <c r="C12841" s="36" t="s">
        <v>960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44515</v>
      </c>
      <c r="C12842" s="36" t="s">
        <v>1494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44515</v>
      </c>
      <c r="C12843" s="36" t="s">
        <v>768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44515</v>
      </c>
      <c r="C12844" s="36" t="s">
        <v>772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44516</v>
      </c>
      <c r="C12845" s="48" t="s">
        <v>1141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44516</v>
      </c>
      <c r="C12846" s="48" t="s">
        <v>1393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44516</v>
      </c>
      <c r="C12847" s="48" t="s">
        <v>1027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44516</v>
      </c>
      <c r="C12848" s="48" t="s">
        <v>1093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44516</v>
      </c>
      <c r="C12849" s="48" t="s">
        <v>1127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44516</v>
      </c>
      <c r="C12850" s="48" t="s">
        <v>1113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44516</v>
      </c>
      <c r="C12851" s="48" t="s">
        <v>1020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44516</v>
      </c>
      <c r="C12852" s="48" t="s">
        <v>1032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44516</v>
      </c>
      <c r="C12853" s="48" t="s">
        <v>1314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44516</v>
      </c>
      <c r="C12854" s="48" t="s">
        <v>1021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44516</v>
      </c>
      <c r="C12855" s="48" t="s">
        <v>1032</v>
      </c>
      <c r="D12855" s="49">
        <v>40607</v>
      </c>
      <c r="E12855" s="48">
        <v>4</v>
      </c>
    </row>
    <row r="12856" spans="1:5">
      <c r="A12856" s="47">
        <v>44516</v>
      </c>
      <c r="B12856" s="48">
        <v>44516</v>
      </c>
      <c r="C12856" s="48" t="s">
        <v>1087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44516</v>
      </c>
      <c r="C12857" s="48" t="s">
        <v>1101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44516</v>
      </c>
      <c r="C12858" s="48" t="s">
        <v>1104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44516</v>
      </c>
      <c r="C12859" s="48" t="s">
        <v>1023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44516</v>
      </c>
      <c r="C12860" s="48" t="s">
        <v>1103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44516</v>
      </c>
      <c r="C12861" s="48" t="s">
        <v>1286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44516</v>
      </c>
      <c r="C12862" s="48" t="s">
        <v>1114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44516</v>
      </c>
      <c r="C12863" s="48" t="s">
        <v>1226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44516</v>
      </c>
      <c r="C12864" s="48" t="s">
        <v>1034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44517</v>
      </c>
      <c r="C12865" s="41" t="s">
        <v>800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44517</v>
      </c>
      <c r="C12866" s="41" t="s">
        <v>1286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44517</v>
      </c>
      <c r="C12867" s="41" t="s">
        <v>1093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44517</v>
      </c>
      <c r="C12868" s="41" t="s">
        <v>838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44517</v>
      </c>
      <c r="C12869" s="41" t="s">
        <v>1127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44517</v>
      </c>
      <c r="C12870" s="41" t="s">
        <v>1073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44517</v>
      </c>
      <c r="C12871" s="41" t="s">
        <v>1259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44517</v>
      </c>
      <c r="C12872" s="41" t="s">
        <v>1020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44517</v>
      </c>
      <c r="C12873" s="41" t="s">
        <v>1048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44517</v>
      </c>
      <c r="C12874" s="41" t="s">
        <v>1087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44517</v>
      </c>
      <c r="C12875" s="41" t="s">
        <v>1028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44517</v>
      </c>
      <c r="C12876" s="41" t="s">
        <v>768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44517</v>
      </c>
      <c r="C12877" s="41" t="s">
        <v>1023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44517</v>
      </c>
      <c r="C12878" s="41" t="s">
        <v>1018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44517</v>
      </c>
      <c r="C12879" s="41" t="s">
        <v>1103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44517</v>
      </c>
      <c r="C12880" s="41" t="s">
        <v>1243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44517</v>
      </c>
      <c r="C12881" s="41" t="s">
        <v>1027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44517</v>
      </c>
      <c r="C12882" s="41" t="s">
        <v>1024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44517</v>
      </c>
      <c r="C12883" s="41" t="s">
        <v>1113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44517</v>
      </c>
      <c r="C12884" s="41" t="s">
        <v>1149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44518</v>
      </c>
      <c r="C12885" s="33" t="s">
        <v>1397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44518</v>
      </c>
      <c r="C12886" s="33" t="s">
        <v>772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44518</v>
      </c>
      <c r="C12887" s="33" t="s">
        <v>811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44518</v>
      </c>
      <c r="C12888" s="33" t="s">
        <v>1494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44518</v>
      </c>
      <c r="C12889" s="33" t="s">
        <v>764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44518</v>
      </c>
      <c r="C12890" s="33" t="s">
        <v>1127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44518</v>
      </c>
      <c r="C12891" s="33" t="s">
        <v>1286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44518</v>
      </c>
      <c r="C12892" s="33" t="s">
        <v>1017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44518</v>
      </c>
      <c r="C12893" s="33" t="s">
        <v>1398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44518</v>
      </c>
      <c r="C12894" s="33" t="s">
        <v>854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44518</v>
      </c>
      <c r="C12895" s="33" t="s">
        <v>781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44518</v>
      </c>
      <c r="C12896" s="33" t="s">
        <v>798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44518</v>
      </c>
      <c r="C12897" s="33" t="s">
        <v>838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44518</v>
      </c>
      <c r="C12898" s="33" t="s">
        <v>1066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44518</v>
      </c>
      <c r="C12899" s="33" t="s">
        <v>1495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44518</v>
      </c>
      <c r="C12900" s="33" t="s">
        <v>1127</v>
      </c>
      <c r="D12900" s="34">
        <v>20206</v>
      </c>
      <c r="E12900" s="33">
        <v>4</v>
      </c>
    </row>
    <row r="12901" spans="1:5">
      <c r="A12901" s="32">
        <v>44518</v>
      </c>
      <c r="B12901" s="33">
        <v>44518</v>
      </c>
      <c r="C12901" s="33" t="s">
        <v>1259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44518</v>
      </c>
      <c r="C12902" s="33" t="s">
        <v>829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44518</v>
      </c>
      <c r="C12903" s="33" t="s">
        <v>761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44518</v>
      </c>
      <c r="C12904" s="33" t="s">
        <v>806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44519</v>
      </c>
      <c r="C12905" s="36" t="s">
        <v>854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44519</v>
      </c>
      <c r="C12906" s="36" t="s">
        <v>1048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44519</v>
      </c>
      <c r="C12907" s="36" t="s">
        <v>1454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44519</v>
      </c>
      <c r="C12908" s="36" t="s">
        <v>1032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44519</v>
      </c>
      <c r="C12909" s="36" t="s">
        <v>1021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44519</v>
      </c>
      <c r="C12910" s="36" t="s">
        <v>1092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44519</v>
      </c>
      <c r="C12911" s="36" t="s">
        <v>1093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44519</v>
      </c>
      <c r="C12912" s="36" t="s">
        <v>1127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44519</v>
      </c>
      <c r="C12913" s="36" t="s">
        <v>1496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44519</v>
      </c>
      <c r="C12914" s="36" t="s">
        <v>1088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44519</v>
      </c>
      <c r="C12915" s="36" t="s">
        <v>1497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44519</v>
      </c>
      <c r="C12916" s="36" t="s">
        <v>1103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44519</v>
      </c>
      <c r="C12917" s="36" t="s">
        <v>1286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44519</v>
      </c>
      <c r="C12918" s="36" t="s">
        <v>1498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44519</v>
      </c>
      <c r="C12919" s="36" t="s">
        <v>1045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44519</v>
      </c>
      <c r="C12920" s="36" t="s">
        <v>1079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44519</v>
      </c>
      <c r="C12921" s="36" t="s">
        <v>1112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44519</v>
      </c>
      <c r="C12922" s="36" t="s">
        <v>1122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44519</v>
      </c>
      <c r="C12923" s="36" t="s">
        <v>1102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44519</v>
      </c>
      <c r="C12924" s="36" t="s">
        <v>1141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44520</v>
      </c>
      <c r="C12925" s="220" t="s">
        <v>764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44520</v>
      </c>
      <c r="C12926" s="220" t="s">
        <v>1499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44520</v>
      </c>
      <c r="C12927" s="220" t="s">
        <v>1066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44520</v>
      </c>
      <c r="C12928" s="220" t="s">
        <v>1500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44520</v>
      </c>
      <c r="C12929" s="220" t="s">
        <v>1017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44520</v>
      </c>
      <c r="C12930" s="220" t="s">
        <v>1027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44520</v>
      </c>
      <c r="C12931" s="220" t="s">
        <v>1501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44520</v>
      </c>
      <c r="C12932" s="220" t="s">
        <v>1149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44520</v>
      </c>
      <c r="C12933" s="220" t="s">
        <v>903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44520</v>
      </c>
      <c r="C12934" s="220" t="s">
        <v>1502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44520</v>
      </c>
      <c r="C12935" s="220" t="s">
        <v>1503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44520</v>
      </c>
      <c r="C12936" s="220" t="s">
        <v>1423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44520</v>
      </c>
      <c r="C12937" s="220" t="s">
        <v>1067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44520</v>
      </c>
      <c r="C12938" s="220" t="s">
        <v>1101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44520</v>
      </c>
      <c r="C12939" s="220" t="s">
        <v>1023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44520</v>
      </c>
      <c r="C12940" s="220" t="s">
        <v>1021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44520</v>
      </c>
      <c r="C12941" s="220" t="s">
        <v>829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44520</v>
      </c>
      <c r="C12942" s="220" t="s">
        <v>773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44520</v>
      </c>
      <c r="C12943" s="220" t="s">
        <v>955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44521</v>
      </c>
      <c r="C12944" s="217" t="s">
        <v>1087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44521</v>
      </c>
      <c r="C12945" s="217" t="s">
        <v>985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44521</v>
      </c>
      <c r="C12946" s="217" t="s">
        <v>1021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44521</v>
      </c>
      <c r="C12947" s="217" t="s">
        <v>1243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44521</v>
      </c>
      <c r="C12948" s="217" t="s">
        <v>1027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44521</v>
      </c>
      <c r="C12949" s="217" t="s">
        <v>1028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44521</v>
      </c>
      <c r="C12950" s="217" t="s">
        <v>1032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44521</v>
      </c>
      <c r="C12951" s="217" t="s">
        <v>1504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44521</v>
      </c>
      <c r="C12952" s="217" t="s">
        <v>1464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44521</v>
      </c>
      <c r="C12953" s="217" t="s">
        <v>1017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44521</v>
      </c>
      <c r="C12954" s="217" t="s">
        <v>1093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44521</v>
      </c>
      <c r="C12955" s="217" t="s">
        <v>1127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44521</v>
      </c>
      <c r="C12956" s="217" t="s">
        <v>1122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44521</v>
      </c>
      <c r="C12957" s="217" t="s">
        <v>1441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44521</v>
      </c>
      <c r="C12958" s="217" t="s">
        <v>1240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44521</v>
      </c>
      <c r="C12959" s="217" t="s">
        <v>1505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44521</v>
      </c>
      <c r="C12960" s="217" t="s">
        <v>761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44521</v>
      </c>
      <c r="C12961" s="217" t="s">
        <v>1488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44521</v>
      </c>
      <c r="C12962" s="217" t="s">
        <v>1018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44521</v>
      </c>
      <c r="C12963" s="217" t="s">
        <v>1149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44522</v>
      </c>
      <c r="C12964" s="36" t="s">
        <v>1311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44522</v>
      </c>
      <c r="C12965" s="36" t="s">
        <v>1141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44522</v>
      </c>
      <c r="C12966" s="36" t="s">
        <v>1135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44522</v>
      </c>
      <c r="C12967" s="36" t="s">
        <v>1092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44522</v>
      </c>
      <c r="C12968" s="36" t="s">
        <v>1021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44522</v>
      </c>
      <c r="C12969" s="36" t="s">
        <v>1149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44522</v>
      </c>
      <c r="C12970" s="36" t="s">
        <v>1506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44522</v>
      </c>
      <c r="C12971" s="36" t="s">
        <v>1042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44522</v>
      </c>
      <c r="C12972" s="36" t="s">
        <v>1048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44522</v>
      </c>
      <c r="C12973" s="36" t="s">
        <v>1199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44522</v>
      </c>
      <c r="C12974" s="36" t="s">
        <v>1027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44522</v>
      </c>
      <c r="C12975" s="36" t="s">
        <v>1054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44522</v>
      </c>
      <c r="C12976" s="36" t="s">
        <v>1127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44522</v>
      </c>
      <c r="C12977" s="36" t="s">
        <v>1022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44522</v>
      </c>
      <c r="C12978" s="36" t="s">
        <v>1100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44522</v>
      </c>
      <c r="C12979" s="36" t="s">
        <v>1093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44522</v>
      </c>
      <c r="C12980" s="36" t="s">
        <v>1310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44522</v>
      </c>
      <c r="C12981" s="36" t="s">
        <v>1146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44522</v>
      </c>
      <c r="C12982" s="36" t="s">
        <v>1102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44522</v>
      </c>
      <c r="C12983" s="36" t="s">
        <v>1147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44523</v>
      </c>
      <c r="C12984" s="210" t="s">
        <v>1127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44523</v>
      </c>
      <c r="C12985" s="210" t="s">
        <v>1028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44523</v>
      </c>
      <c r="C12986" s="210" t="s">
        <v>1092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44523</v>
      </c>
      <c r="C12987" s="210" t="s">
        <v>1023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44523</v>
      </c>
      <c r="C12988" s="210" t="s">
        <v>1507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44523</v>
      </c>
      <c r="C12989" s="210" t="s">
        <v>1087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44523</v>
      </c>
      <c r="C12990" s="210" t="s">
        <v>1141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44523</v>
      </c>
      <c r="C12991" s="210" t="s">
        <v>1240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44523</v>
      </c>
      <c r="C12992" s="210" t="s">
        <v>854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44523</v>
      </c>
      <c r="C12993" s="210" t="s">
        <v>1088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44523</v>
      </c>
      <c r="C12994" s="210" t="s">
        <v>1045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44523</v>
      </c>
      <c r="C12995" s="210" t="s">
        <v>1258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44523</v>
      </c>
      <c r="C12996" s="210" t="s">
        <v>1488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44523</v>
      </c>
      <c r="C12997" s="210" t="s">
        <v>1018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44523</v>
      </c>
      <c r="C12998" s="210" t="s">
        <v>1438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44523</v>
      </c>
      <c r="C12999" s="210" t="s">
        <v>1093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44523</v>
      </c>
      <c r="C13000" s="210" t="s">
        <v>1066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44523</v>
      </c>
      <c r="C13001" s="210" t="s">
        <v>921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44523</v>
      </c>
      <c r="C13002" s="210" t="s">
        <v>1508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44523</v>
      </c>
      <c r="C13003" s="210" t="s">
        <v>1401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44524</v>
      </c>
      <c r="C13004" s="207" t="s">
        <v>1092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44524</v>
      </c>
      <c r="C13005" s="207" t="s">
        <v>1320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44524</v>
      </c>
      <c r="C13006" s="207" t="s">
        <v>1093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44524</v>
      </c>
      <c r="C13007" s="207" t="s">
        <v>1127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44524</v>
      </c>
      <c r="C13008" s="207" t="s">
        <v>1464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44524</v>
      </c>
      <c r="C13009" s="207" t="s">
        <v>1141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44524</v>
      </c>
      <c r="C13010" s="207" t="s">
        <v>1066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44524</v>
      </c>
      <c r="C13011" s="207" t="s">
        <v>1087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44524</v>
      </c>
      <c r="C13012" s="207" t="s">
        <v>1102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44524</v>
      </c>
      <c r="C13013" s="207" t="s">
        <v>1028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44524</v>
      </c>
      <c r="C13014" s="207" t="s">
        <v>854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44524</v>
      </c>
      <c r="C13015" s="207" t="s">
        <v>1021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44524</v>
      </c>
      <c r="C13016" s="207" t="s">
        <v>1088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44524</v>
      </c>
      <c r="C13017" s="207" t="s">
        <v>1045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44524</v>
      </c>
      <c r="C13018" s="207" t="s">
        <v>1122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44524</v>
      </c>
      <c r="C13019" s="207" t="s">
        <v>806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44524</v>
      </c>
      <c r="C13020" s="207" t="s">
        <v>1017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44524</v>
      </c>
      <c r="C13021" s="207" t="s">
        <v>974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44524</v>
      </c>
      <c r="C13022" s="207" t="s">
        <v>1001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44524</v>
      </c>
      <c r="C13023" s="207" t="s">
        <v>1489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44525</v>
      </c>
      <c r="C13024" s="204" t="s">
        <v>1127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44525</v>
      </c>
      <c r="C13025" s="204" t="s">
        <v>1023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44525</v>
      </c>
      <c r="C13026" s="204" t="s">
        <v>854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44525</v>
      </c>
      <c r="C13027" s="204" t="s">
        <v>1028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44525</v>
      </c>
      <c r="C13028" s="204" t="s">
        <v>1092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44525</v>
      </c>
      <c r="C13029" s="204" t="s">
        <v>1504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44525</v>
      </c>
      <c r="C13030" s="204" t="s">
        <v>1018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44525</v>
      </c>
      <c r="C13031" s="204" t="s">
        <v>1022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44525</v>
      </c>
      <c r="C13032" s="204" t="s">
        <v>853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44525</v>
      </c>
      <c r="C13033" s="204" t="s">
        <v>1509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44525</v>
      </c>
      <c r="C13034" s="204" t="s">
        <v>922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44525</v>
      </c>
      <c r="C13035" s="204" t="s">
        <v>1093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44525</v>
      </c>
      <c r="C13036" s="204" t="s">
        <v>921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44525</v>
      </c>
      <c r="C13037" s="204" t="s">
        <v>1032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44525</v>
      </c>
      <c r="C13038" s="204" t="s">
        <v>798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44525</v>
      </c>
      <c r="C13039" s="204" t="s">
        <v>1021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44525</v>
      </c>
      <c r="C13040" s="204" t="s">
        <v>1478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44525</v>
      </c>
      <c r="C13041" s="204" t="s">
        <v>1027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44525</v>
      </c>
      <c r="C13042" s="204" t="s">
        <v>1149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44525</v>
      </c>
      <c r="C13043" s="204" t="s">
        <v>1087</v>
      </c>
      <c r="D13043" s="205">
        <f>VLOOKUP(Pag_Inicio_Corr_mas_casos[[#This Row],[Corregimiento]],Hoja3!$A$2:$D$676,4,0)</f>
        <v>60101</v>
      </c>
      <c r="E13043" s="204">
        <v>4</v>
      </c>
    </row>
    <row r="13044" spans="1:5">
      <c r="A13044" s="209">
        <v>44526</v>
      </c>
      <c r="B13044" s="210">
        <v>44526</v>
      </c>
      <c r="C13044" s="210" t="s">
        <v>1127</v>
      </c>
      <c r="D13044" s="211">
        <f>VLOOKUP(Pag_Inicio_Corr_mas_casos[[#This Row],[Corregimiento]],Hoja3!$A$2:$D$676,4,0)</f>
        <v>80812</v>
      </c>
      <c r="E13044" s="210">
        <v>16</v>
      </c>
    </row>
    <row r="13045" spans="1:5">
      <c r="A13045" s="209">
        <v>44526</v>
      </c>
      <c r="B13045" s="210">
        <v>44526</v>
      </c>
      <c r="C13045" s="210" t="s">
        <v>1021</v>
      </c>
      <c r="D13045" s="211">
        <f>VLOOKUP(Pag_Inicio_Corr_mas_casos[[#This Row],[Corregimiento]],Hoja3!$A$2:$D$676,4,0)</f>
        <v>80806</v>
      </c>
      <c r="E13045" s="210">
        <v>9</v>
      </c>
    </row>
    <row r="13046" spans="1:5">
      <c r="A13046" s="209">
        <v>44526</v>
      </c>
      <c r="B13046" s="210">
        <v>44526</v>
      </c>
      <c r="C13046" s="210" t="s">
        <v>1092</v>
      </c>
      <c r="D13046" s="211">
        <f>VLOOKUP(Pag_Inicio_Corr_mas_casos[[#This Row],[Corregimiento]],Hoja3!$A$2:$D$676,4,0)</f>
        <v>80809</v>
      </c>
      <c r="E13046" s="210">
        <v>8</v>
      </c>
    </row>
    <row r="13047" spans="1:5">
      <c r="A13047" s="209">
        <v>44526</v>
      </c>
      <c r="B13047" s="210">
        <v>44526</v>
      </c>
      <c r="C13047" s="210" t="s">
        <v>854</v>
      </c>
      <c r="D13047" s="211">
        <f>VLOOKUP(Pag_Inicio_Corr_mas_casos[[#This Row],[Corregimiento]],Hoja3!$A$2:$D$676,4,0)</f>
        <v>81009</v>
      </c>
      <c r="E13047" s="210">
        <v>7</v>
      </c>
    </row>
    <row r="13048" spans="1:5">
      <c r="A13048" s="209">
        <v>44526</v>
      </c>
      <c r="B13048" s="210">
        <v>44526</v>
      </c>
      <c r="C13048" s="210" t="s">
        <v>1023</v>
      </c>
      <c r="D13048" s="211">
        <f>VLOOKUP(Pag_Inicio_Corr_mas_casos[[#This Row],[Corregimiento]],Hoja3!$A$2:$D$676,4,0)</f>
        <v>80807</v>
      </c>
      <c r="E13048" s="210">
        <v>6</v>
      </c>
    </row>
    <row r="13049" spans="1:5">
      <c r="A13049" s="209">
        <v>44526</v>
      </c>
      <c r="B13049" s="210">
        <v>44526</v>
      </c>
      <c r="C13049" s="210" t="s">
        <v>1093</v>
      </c>
      <c r="D13049" s="211">
        <f>VLOOKUP(Pag_Inicio_Corr_mas_casos[[#This Row],[Corregimiento]],Hoja3!$A$2:$D$676,4,0)</f>
        <v>80819</v>
      </c>
      <c r="E13049" s="210">
        <v>6</v>
      </c>
    </row>
    <row r="13050" spans="1:5">
      <c r="A13050" s="209">
        <v>44526</v>
      </c>
      <c r="B13050" s="210">
        <v>44526</v>
      </c>
      <c r="C13050" s="210" t="s">
        <v>1027</v>
      </c>
      <c r="D13050" s="211">
        <f>VLOOKUP(Pag_Inicio_Corr_mas_casos[[#This Row],[Corregimiento]],Hoja3!$A$2:$D$676,4,0)</f>
        <v>80814</v>
      </c>
      <c r="E13050" s="210">
        <v>5</v>
      </c>
    </row>
    <row r="13051" spans="1:5">
      <c r="A13051" s="209">
        <v>44526</v>
      </c>
      <c r="B13051" s="210">
        <v>44526</v>
      </c>
      <c r="C13051" s="210" t="s">
        <v>1022</v>
      </c>
      <c r="D13051" s="211">
        <f>VLOOKUP(Pag_Inicio_Corr_mas_casos[[#This Row],[Corregimiento]],Hoja3!$A$2:$D$676,4,0)</f>
        <v>80823</v>
      </c>
      <c r="E13051" s="210">
        <v>5</v>
      </c>
    </row>
    <row r="13052" spans="1:5">
      <c r="A13052" s="209">
        <v>44526</v>
      </c>
      <c r="B13052" s="210">
        <v>44526</v>
      </c>
      <c r="C13052" s="210" t="s">
        <v>974</v>
      </c>
      <c r="D13052" s="211">
        <f>VLOOKUP(Pag_Inicio_Corr_mas_casos[[#This Row],[Corregimiento]],Hoja3!$A$2:$D$676,4,0)</f>
        <v>91001</v>
      </c>
      <c r="E13052" s="210">
        <v>4</v>
      </c>
    </row>
    <row r="13053" spans="1:5">
      <c r="A13053" s="209">
        <v>44526</v>
      </c>
      <c r="B13053" s="210">
        <v>44526</v>
      </c>
      <c r="C13053" s="210" t="s">
        <v>1433</v>
      </c>
      <c r="D13053" s="211">
        <f>VLOOKUP(Pag_Inicio_Corr_mas_casos[[#This Row],[Corregimiento]],Hoja3!$A$2:$D$676,4,0)</f>
        <v>130717</v>
      </c>
      <c r="E13053" s="210">
        <v>4</v>
      </c>
    </row>
    <row r="13054" spans="1:5">
      <c r="A13054" s="209">
        <v>44526</v>
      </c>
      <c r="B13054" s="210">
        <v>44526</v>
      </c>
      <c r="C13054" s="210" t="s">
        <v>921</v>
      </c>
      <c r="D13054" s="211">
        <f>VLOOKUP(Pag_Inicio_Corr_mas_casos[[#This Row],[Corregimiento]],Hoja3!$A$2:$D$676,4,0)</f>
        <v>60103</v>
      </c>
      <c r="E13054" s="210">
        <v>4</v>
      </c>
    </row>
    <row r="13055" spans="1:5">
      <c r="A13055" s="209">
        <v>44526</v>
      </c>
      <c r="B13055" s="210">
        <v>44526</v>
      </c>
      <c r="C13055" s="210" t="s">
        <v>1149</v>
      </c>
      <c r="D13055" s="211">
        <f>VLOOKUP(Pag_Inicio_Corr_mas_casos[[#This Row],[Corregimiento]],Hoja3!$A$2:$D$676,4,0)</f>
        <v>130101</v>
      </c>
      <c r="E13055" s="210">
        <v>4</v>
      </c>
    </row>
    <row r="13056" spans="1:5">
      <c r="A13056" s="209">
        <v>44526</v>
      </c>
      <c r="B13056" s="210">
        <v>44526</v>
      </c>
      <c r="C13056" s="210" t="s">
        <v>790</v>
      </c>
      <c r="D13056" s="211">
        <f>VLOOKUP(Pag_Inicio_Corr_mas_casos[[#This Row],[Corregimiento]],Hoja3!$A$2:$D$676,4,0)</f>
        <v>80815</v>
      </c>
      <c r="E13056" s="210">
        <v>4</v>
      </c>
    </row>
    <row r="13057" spans="1:5">
      <c r="A13057" s="209">
        <v>44526</v>
      </c>
      <c r="B13057" s="210">
        <v>44526</v>
      </c>
      <c r="C13057" s="210" t="s">
        <v>1506</v>
      </c>
      <c r="D13057" s="211">
        <f>VLOOKUP(Pag_Inicio_Corr_mas_casos[[#This Row],[Corregimiento]],Hoja3!$A$2:$D$676,4,0)</f>
        <v>70701</v>
      </c>
      <c r="E13057" s="210">
        <v>4</v>
      </c>
    </row>
    <row r="13058" spans="1:5">
      <c r="A13058" s="209">
        <v>44526</v>
      </c>
      <c r="B13058" s="210">
        <v>44526</v>
      </c>
      <c r="C13058" s="210" t="s">
        <v>1423</v>
      </c>
      <c r="D13058" s="211">
        <f>VLOOKUP(Pag_Inicio_Corr_mas_casos[[#This Row],[Corregimiento]],Hoja3!$A$2:$D$676,4,0)</f>
        <v>130702</v>
      </c>
      <c r="E13058" s="210">
        <v>3</v>
      </c>
    </row>
    <row r="13059" spans="1:5">
      <c r="A13059" s="209">
        <v>44526</v>
      </c>
      <c r="B13059" s="210">
        <v>44526</v>
      </c>
      <c r="C13059" s="210" t="s">
        <v>1510</v>
      </c>
      <c r="D13059" s="211">
        <f>VLOOKUP(Pag_Inicio_Corr_mas_casos[[#This Row],[Corregimiento]],Hoja3!$A$2:$D$676,4,0)</f>
        <v>70405</v>
      </c>
      <c r="E13059" s="210">
        <v>3</v>
      </c>
    </row>
    <row r="13060" spans="1:5">
      <c r="A13060" s="209">
        <v>44526</v>
      </c>
      <c r="B13060" s="210">
        <v>44526</v>
      </c>
      <c r="C13060" s="210" t="s">
        <v>1511</v>
      </c>
      <c r="D13060" s="211">
        <f>VLOOKUP(Pag_Inicio_Corr_mas_casos[[#This Row],[Corregimiento]],Hoja3!$A$2:$D$676,4,0)</f>
        <v>60501</v>
      </c>
      <c r="E13060" s="210">
        <v>3</v>
      </c>
    </row>
    <row r="13061" spans="1:5">
      <c r="A13061" s="209">
        <v>44526</v>
      </c>
      <c r="B13061" s="210">
        <v>44526</v>
      </c>
      <c r="C13061" s="210" t="s">
        <v>1135</v>
      </c>
      <c r="D13061" s="211">
        <f>VLOOKUP(Pag_Inicio_Corr_mas_casos[[#This Row],[Corregimiento]],Hoja3!$A$2:$D$676,4,0)</f>
        <v>130102</v>
      </c>
      <c r="E13061" s="210">
        <v>3</v>
      </c>
    </row>
    <row r="13062" spans="1:5">
      <c r="A13062" s="209">
        <v>44526</v>
      </c>
      <c r="B13062" s="210">
        <v>44526</v>
      </c>
      <c r="C13062" s="210" t="s">
        <v>922</v>
      </c>
      <c r="D13062" s="211">
        <f>VLOOKUP(Pag_Inicio_Corr_mas_casos[[#This Row],[Corregimiento]],Hoja3!$A$2:$D$676,4,0)</f>
        <v>80811</v>
      </c>
      <c r="E13062" s="210">
        <v>3</v>
      </c>
    </row>
    <row r="13063" spans="1:5">
      <c r="A13063" s="209">
        <v>44526</v>
      </c>
      <c r="B13063" s="210">
        <v>44526</v>
      </c>
      <c r="C13063" s="210" t="s">
        <v>1087</v>
      </c>
      <c r="D13063" s="211">
        <f>VLOOKUP(Pag_Inicio_Corr_mas_casos[[#This Row],[Corregimiento]],Hoja3!$A$2:$D$676,4,0)</f>
        <v>60101</v>
      </c>
      <c r="E13063" s="210">
        <v>3</v>
      </c>
    </row>
    <row r="13064" spans="1:5">
      <c r="A13064" s="47">
        <v>44527</v>
      </c>
      <c r="B13064" s="48">
        <v>44527</v>
      </c>
      <c r="C13064" s="48" t="s">
        <v>1127</v>
      </c>
      <c r="D13064" s="49">
        <f>VLOOKUP(Pag_Inicio_Corr_mas_casos[[#This Row],[Corregimiento]],Hoja3!$A$2:$D$676,4,0)</f>
        <v>80812</v>
      </c>
      <c r="E13064" s="48">
        <v>16</v>
      </c>
    </row>
    <row r="13065" spans="1:5">
      <c r="A13065" s="47">
        <v>44527</v>
      </c>
      <c r="B13065" s="48">
        <v>44527</v>
      </c>
      <c r="C13065" s="48" t="s">
        <v>1021</v>
      </c>
      <c r="D13065" s="49">
        <f>VLOOKUP(Pag_Inicio_Corr_mas_casos[[#This Row],[Corregimiento]],Hoja3!$A$2:$D$676,4,0)</f>
        <v>80806</v>
      </c>
      <c r="E13065" s="48">
        <v>9</v>
      </c>
    </row>
    <row r="13066" spans="1:5">
      <c r="A13066" s="47">
        <v>44527</v>
      </c>
      <c r="B13066" s="48">
        <v>44527</v>
      </c>
      <c r="C13066" s="48" t="s">
        <v>1092</v>
      </c>
      <c r="D13066" s="49">
        <f>VLOOKUP(Pag_Inicio_Corr_mas_casos[[#This Row],[Corregimiento]],Hoja3!$A$2:$D$676,4,0)</f>
        <v>80809</v>
      </c>
      <c r="E13066" s="48">
        <v>8</v>
      </c>
    </row>
    <row r="13067" spans="1:5">
      <c r="A13067" s="47">
        <v>44527</v>
      </c>
      <c r="B13067" s="48">
        <v>44527</v>
      </c>
      <c r="C13067" s="48" t="s">
        <v>854</v>
      </c>
      <c r="D13067" s="49">
        <f>VLOOKUP(Pag_Inicio_Corr_mas_casos[[#This Row],[Corregimiento]],Hoja3!$A$2:$D$676,4,0)</f>
        <v>81009</v>
      </c>
      <c r="E13067" s="48">
        <v>7</v>
      </c>
    </row>
    <row r="13068" spans="1:5">
      <c r="A13068" s="47">
        <v>44527</v>
      </c>
      <c r="B13068" s="48">
        <v>44527</v>
      </c>
      <c r="C13068" s="48" t="s">
        <v>1023</v>
      </c>
      <c r="D13068" s="49">
        <f>VLOOKUP(Pag_Inicio_Corr_mas_casos[[#This Row],[Corregimiento]],Hoja3!$A$2:$D$676,4,0)</f>
        <v>80807</v>
      </c>
      <c r="E13068" s="48">
        <v>6</v>
      </c>
    </row>
    <row r="13069" spans="1:5">
      <c r="A13069" s="47">
        <v>44527</v>
      </c>
      <c r="B13069" s="48">
        <v>44527</v>
      </c>
      <c r="C13069" s="48" t="s">
        <v>1093</v>
      </c>
      <c r="D13069" s="49">
        <f>VLOOKUP(Pag_Inicio_Corr_mas_casos[[#This Row],[Corregimiento]],Hoja3!$A$2:$D$676,4,0)</f>
        <v>80819</v>
      </c>
      <c r="E13069" s="48">
        <v>6</v>
      </c>
    </row>
    <row r="13070" spans="1:5">
      <c r="A13070" s="47">
        <v>44527</v>
      </c>
      <c r="B13070" s="48">
        <v>44527</v>
      </c>
      <c r="C13070" s="48" t="s">
        <v>1027</v>
      </c>
      <c r="D13070" s="49">
        <f>VLOOKUP(Pag_Inicio_Corr_mas_casos[[#This Row],[Corregimiento]],Hoja3!$A$2:$D$676,4,0)</f>
        <v>80814</v>
      </c>
      <c r="E13070" s="48">
        <v>5</v>
      </c>
    </row>
    <row r="13071" spans="1:5">
      <c r="A13071" s="47">
        <v>44527</v>
      </c>
      <c r="B13071" s="48">
        <v>44527</v>
      </c>
      <c r="C13071" s="48" t="s">
        <v>1022</v>
      </c>
      <c r="D13071" s="49">
        <f>VLOOKUP(Pag_Inicio_Corr_mas_casos[[#This Row],[Corregimiento]],Hoja3!$A$2:$D$676,4,0)</f>
        <v>80823</v>
      </c>
      <c r="E13071" s="48">
        <v>5</v>
      </c>
    </row>
    <row r="13072" spans="1:5">
      <c r="A13072" s="47">
        <v>44527</v>
      </c>
      <c r="B13072" s="48">
        <v>44527</v>
      </c>
      <c r="C13072" s="48" t="s">
        <v>974</v>
      </c>
      <c r="D13072" s="49">
        <f>VLOOKUP(Pag_Inicio_Corr_mas_casos[[#This Row],[Corregimiento]],Hoja3!$A$2:$D$676,4,0)</f>
        <v>91001</v>
      </c>
      <c r="E13072" s="48">
        <v>4</v>
      </c>
    </row>
    <row r="13073" spans="1:5">
      <c r="A13073" s="47">
        <v>44527</v>
      </c>
      <c r="B13073" s="48">
        <v>44527</v>
      </c>
      <c r="C13073" s="48" t="s">
        <v>1433</v>
      </c>
      <c r="D13073" s="49">
        <f>VLOOKUP(Pag_Inicio_Corr_mas_casos[[#This Row],[Corregimiento]],Hoja3!$A$2:$D$676,4,0)</f>
        <v>130717</v>
      </c>
      <c r="E13073" s="48">
        <v>4</v>
      </c>
    </row>
    <row r="13074" spans="1:5">
      <c r="A13074" s="47">
        <v>44527</v>
      </c>
      <c r="B13074" s="48">
        <v>44527</v>
      </c>
      <c r="C13074" s="48" t="s">
        <v>921</v>
      </c>
      <c r="D13074" s="49">
        <f>VLOOKUP(Pag_Inicio_Corr_mas_casos[[#This Row],[Corregimiento]],Hoja3!$A$2:$D$676,4,0)</f>
        <v>60103</v>
      </c>
      <c r="E13074" s="48">
        <v>4</v>
      </c>
    </row>
    <row r="13075" spans="1:5">
      <c r="A13075" s="47">
        <v>44527</v>
      </c>
      <c r="B13075" s="48">
        <v>44527</v>
      </c>
      <c r="C13075" s="48" t="s">
        <v>1149</v>
      </c>
      <c r="D13075" s="49">
        <f>VLOOKUP(Pag_Inicio_Corr_mas_casos[[#This Row],[Corregimiento]],Hoja3!$A$2:$D$676,4,0)</f>
        <v>130101</v>
      </c>
      <c r="E13075" s="48">
        <v>4</v>
      </c>
    </row>
    <row r="13076" spans="1:5">
      <c r="A13076" s="47">
        <v>44527</v>
      </c>
      <c r="B13076" s="48">
        <v>44527</v>
      </c>
      <c r="C13076" s="48" t="s">
        <v>790</v>
      </c>
      <c r="D13076" s="49">
        <f>VLOOKUP(Pag_Inicio_Corr_mas_casos[[#This Row],[Corregimiento]],Hoja3!$A$2:$D$676,4,0)</f>
        <v>80815</v>
      </c>
      <c r="E13076" s="48">
        <v>4</v>
      </c>
    </row>
    <row r="13077" spans="1:5">
      <c r="A13077" s="47">
        <v>44527</v>
      </c>
      <c r="B13077" s="48">
        <v>44527</v>
      </c>
      <c r="C13077" s="48" t="s">
        <v>1506</v>
      </c>
      <c r="D13077" s="49">
        <f>VLOOKUP(Pag_Inicio_Corr_mas_casos[[#This Row],[Corregimiento]],Hoja3!$A$2:$D$676,4,0)</f>
        <v>70701</v>
      </c>
      <c r="E13077" s="48">
        <v>4</v>
      </c>
    </row>
    <row r="13078" spans="1:5">
      <c r="A13078" s="47">
        <v>44527</v>
      </c>
      <c r="B13078" s="48">
        <v>44527</v>
      </c>
      <c r="C13078" s="48" t="s">
        <v>1423</v>
      </c>
      <c r="D13078" s="49">
        <f>VLOOKUP(Pag_Inicio_Corr_mas_casos[[#This Row],[Corregimiento]],Hoja3!$A$2:$D$676,4,0)</f>
        <v>130702</v>
      </c>
      <c r="E13078" s="48">
        <v>3</v>
      </c>
    </row>
    <row r="13079" spans="1:5">
      <c r="A13079" s="47">
        <v>44527</v>
      </c>
      <c r="B13079" s="48">
        <v>44527</v>
      </c>
      <c r="C13079" s="48" t="s">
        <v>1510</v>
      </c>
      <c r="D13079" s="49">
        <f>VLOOKUP(Pag_Inicio_Corr_mas_casos[[#This Row],[Corregimiento]],Hoja3!$A$2:$D$676,4,0)</f>
        <v>70405</v>
      </c>
      <c r="E13079" s="48">
        <v>3</v>
      </c>
    </row>
    <row r="13080" spans="1:5">
      <c r="A13080" s="47">
        <v>44527</v>
      </c>
      <c r="B13080" s="48">
        <v>44527</v>
      </c>
      <c r="C13080" s="48" t="s">
        <v>1511</v>
      </c>
      <c r="D13080" s="49">
        <f>VLOOKUP(Pag_Inicio_Corr_mas_casos[[#This Row],[Corregimiento]],Hoja3!$A$2:$D$676,4,0)</f>
        <v>60501</v>
      </c>
      <c r="E13080" s="48">
        <v>3</v>
      </c>
    </row>
    <row r="13081" spans="1:5">
      <c r="A13081" s="47">
        <v>44527</v>
      </c>
      <c r="B13081" s="48">
        <v>44527</v>
      </c>
      <c r="C13081" s="48" t="s">
        <v>1135</v>
      </c>
      <c r="D13081" s="49">
        <f>VLOOKUP(Pag_Inicio_Corr_mas_casos[[#This Row],[Corregimiento]],Hoja3!$A$2:$D$676,4,0)</f>
        <v>130102</v>
      </c>
      <c r="E13081" s="48">
        <v>3</v>
      </c>
    </row>
    <row r="13082" spans="1:5">
      <c r="A13082" s="47">
        <v>44527</v>
      </c>
      <c r="B13082" s="48">
        <v>44527</v>
      </c>
      <c r="C13082" s="48" t="s">
        <v>922</v>
      </c>
      <c r="D13082" s="49">
        <f>VLOOKUP(Pag_Inicio_Corr_mas_casos[[#This Row],[Corregimiento]],Hoja3!$A$2:$D$676,4,0)</f>
        <v>80811</v>
      </c>
      <c r="E13082" s="48">
        <v>3</v>
      </c>
    </row>
    <row r="13083" spans="1:5">
      <c r="A13083" s="47">
        <v>44527</v>
      </c>
      <c r="B13083" s="48">
        <v>44527</v>
      </c>
      <c r="C13083" s="48" t="s">
        <v>1087</v>
      </c>
      <c r="D13083" s="49">
        <f>VLOOKUP(Pag_Inicio_Corr_mas_casos[[#This Row],[Corregimiento]],Hoja3!$A$2:$D$676,4,0)</f>
        <v>60101</v>
      </c>
      <c r="E13083" s="48">
        <v>3</v>
      </c>
    </row>
    <row r="13084" spans="1:5">
      <c r="A13084" s="203">
        <v>44528</v>
      </c>
      <c r="B13084" s="204">
        <v>44528</v>
      </c>
      <c r="C13084" s="204" t="s">
        <v>1092</v>
      </c>
      <c r="D13084" s="205">
        <f>VLOOKUP(Pag_Inicio_Corr_mas_casos[[#This Row],[Corregimiento]],Hoja3!$A$2:$D$676,4,0)</f>
        <v>80809</v>
      </c>
      <c r="E13084" s="204">
        <v>9</v>
      </c>
    </row>
    <row r="13085" spans="1:5">
      <c r="A13085" s="203">
        <v>44528</v>
      </c>
      <c r="B13085" s="204">
        <v>44528</v>
      </c>
      <c r="C13085" s="204" t="s">
        <v>1512</v>
      </c>
      <c r="D13085" s="205">
        <f>VLOOKUP(Pag_Inicio_Corr_mas_casos[[#This Row],[Corregimiento]],Hoja3!$A$2:$D$676,4,0)</f>
        <v>90503</v>
      </c>
      <c r="E13085" s="204">
        <v>9</v>
      </c>
    </row>
    <row r="13086" spans="1:5">
      <c r="A13086" s="203">
        <v>44528</v>
      </c>
      <c r="B13086" s="204">
        <v>44528</v>
      </c>
      <c r="C13086" s="204" t="s">
        <v>1234</v>
      </c>
      <c r="D13086" s="205">
        <f>VLOOKUP(Pag_Inicio_Corr_mas_casos[[#This Row],[Corregimiento]],Hoja3!$A$2:$D$676,4,0)</f>
        <v>20601</v>
      </c>
      <c r="E13086" s="204">
        <v>8</v>
      </c>
    </row>
    <row r="13087" spans="1:5">
      <c r="A13087" s="203">
        <v>44528</v>
      </c>
      <c r="B13087" s="204">
        <v>44528</v>
      </c>
      <c r="C13087" s="204" t="s">
        <v>1177</v>
      </c>
      <c r="D13087" s="205">
        <f>VLOOKUP(Pag_Inicio_Corr_mas_casos[[#This Row],[Corregimiento]],Hoja3!$A$2:$D$676,4,0)</f>
        <v>130106</v>
      </c>
      <c r="E13087" s="204">
        <v>7</v>
      </c>
    </row>
    <row r="13088" spans="1:5">
      <c r="A13088" s="203">
        <v>44528</v>
      </c>
      <c r="B13088" s="204">
        <v>44528</v>
      </c>
      <c r="C13088" s="204" t="s">
        <v>1087</v>
      </c>
      <c r="D13088" s="205">
        <f>VLOOKUP(Pag_Inicio_Corr_mas_casos[[#This Row],[Corregimiento]],Hoja3!$A$2:$D$676,4,0)</f>
        <v>60101</v>
      </c>
      <c r="E13088" s="204">
        <v>7</v>
      </c>
    </row>
    <row r="13089" spans="1:5">
      <c r="A13089" s="203">
        <v>44528</v>
      </c>
      <c r="B13089" s="204">
        <v>44528</v>
      </c>
      <c r="C13089" s="204" t="s">
        <v>1135</v>
      </c>
      <c r="D13089" s="205">
        <f>VLOOKUP(Pag_Inicio_Corr_mas_casos[[#This Row],[Corregimiento]],Hoja3!$A$2:$D$676,4,0)</f>
        <v>130102</v>
      </c>
      <c r="E13089" s="204">
        <v>6</v>
      </c>
    </row>
    <row r="13090" spans="1:5">
      <c r="A13090" s="203">
        <v>44528</v>
      </c>
      <c r="B13090" s="204">
        <v>44528</v>
      </c>
      <c r="C13090" s="204" t="s">
        <v>853</v>
      </c>
      <c r="D13090" s="205">
        <f>VLOOKUP(Pag_Inicio_Corr_mas_casos[[#This Row],[Corregimiento]],Hoja3!$A$2:$D$676,4,0)</f>
        <v>80821</v>
      </c>
      <c r="E13090" s="204">
        <v>6</v>
      </c>
    </row>
    <row r="13091" spans="1:5">
      <c r="A13091" s="203">
        <v>44528</v>
      </c>
      <c r="B13091" s="204">
        <v>44528</v>
      </c>
      <c r="C13091" s="204" t="s">
        <v>1066</v>
      </c>
      <c r="D13091" s="205">
        <f>VLOOKUP(Pag_Inicio_Corr_mas_casos[[#This Row],[Corregimiento]],Hoja3!$A$2:$D$676,4,0)</f>
        <v>80822</v>
      </c>
      <c r="E13091" s="204">
        <v>5</v>
      </c>
    </row>
    <row r="13092" spans="1:5">
      <c r="A13092" s="203">
        <v>44528</v>
      </c>
      <c r="B13092" s="204">
        <v>44528</v>
      </c>
      <c r="C13092" s="204" t="s">
        <v>1504</v>
      </c>
      <c r="D13092" s="205">
        <f>VLOOKUP(Pag_Inicio_Corr_mas_casos[[#This Row],[Corregimiento]],Hoja3!$A$2:$D$676,4,0)</f>
        <v>70701</v>
      </c>
      <c r="E13092" s="204">
        <v>5</v>
      </c>
    </row>
    <row r="13093" spans="1:5">
      <c r="A13093" s="203">
        <v>44528</v>
      </c>
      <c r="B13093" s="204">
        <v>44528</v>
      </c>
      <c r="C13093" s="204" t="s">
        <v>854</v>
      </c>
      <c r="D13093" s="205">
        <f>VLOOKUP(Pag_Inicio_Corr_mas_casos[[#This Row],[Corregimiento]],Hoja3!$A$2:$D$676,4,0)</f>
        <v>81009</v>
      </c>
      <c r="E13093" s="204">
        <v>5</v>
      </c>
    </row>
    <row r="13094" spans="1:5">
      <c r="A13094" s="203">
        <v>44528</v>
      </c>
      <c r="B13094" s="204">
        <v>44528</v>
      </c>
      <c r="C13094" s="204" t="s">
        <v>1127</v>
      </c>
      <c r="D13094" s="205">
        <f>VLOOKUP(Pag_Inicio_Corr_mas_casos[[#This Row],[Corregimiento]],Hoja3!$A$2:$D$676,4,0)</f>
        <v>80812</v>
      </c>
      <c r="E13094" s="204">
        <v>5</v>
      </c>
    </row>
    <row r="13095" spans="1:5">
      <c r="A13095" s="203">
        <v>44528</v>
      </c>
      <c r="B13095" s="204">
        <v>44528</v>
      </c>
      <c r="C13095" s="204" t="s">
        <v>1093</v>
      </c>
      <c r="D13095" s="205">
        <f>VLOOKUP(Pag_Inicio_Corr_mas_casos[[#This Row],[Corregimiento]],Hoja3!$A$2:$D$676,4,0)</f>
        <v>80819</v>
      </c>
      <c r="E13095" s="204">
        <v>5</v>
      </c>
    </row>
    <row r="13096" spans="1:5">
      <c r="A13096" s="203">
        <v>44528</v>
      </c>
      <c r="B13096" s="204">
        <v>44528</v>
      </c>
      <c r="C13096" s="204" t="s">
        <v>1045</v>
      </c>
      <c r="D13096" s="205">
        <f>VLOOKUP(Pag_Inicio_Corr_mas_casos[[#This Row],[Corregimiento]],Hoja3!$A$2:$D$676,4,0)</f>
        <v>30113</v>
      </c>
      <c r="E13096" s="204">
        <v>4</v>
      </c>
    </row>
    <row r="13097" spans="1:5">
      <c r="A13097" s="203">
        <v>44528</v>
      </c>
      <c r="B13097" s="204">
        <v>44528</v>
      </c>
      <c r="C13097" s="204" t="s">
        <v>813</v>
      </c>
      <c r="D13097" s="205">
        <f>VLOOKUP(Pag_Inicio_Corr_mas_casos[[#This Row],[Corregimiento]],Hoja3!$A$2:$D$676,4,0)</f>
        <v>30111</v>
      </c>
      <c r="E13097" s="204">
        <v>4</v>
      </c>
    </row>
    <row r="13098" spans="1:5">
      <c r="A13098" s="203">
        <v>44528</v>
      </c>
      <c r="B13098" s="204">
        <v>44528</v>
      </c>
      <c r="C13098" s="204" t="s">
        <v>1023</v>
      </c>
      <c r="D13098" s="205">
        <f>VLOOKUP(Pag_Inicio_Corr_mas_casos[[#This Row],[Corregimiento]],Hoja3!$A$2:$D$676,4,0)</f>
        <v>80807</v>
      </c>
      <c r="E13098" s="204">
        <v>4</v>
      </c>
    </row>
    <row r="13099" spans="1:5">
      <c r="A13099" s="203">
        <v>44528</v>
      </c>
      <c r="B13099" s="204">
        <v>44528</v>
      </c>
      <c r="C13099" s="204" t="s">
        <v>1464</v>
      </c>
      <c r="D13099" s="205">
        <f>VLOOKUP(Pag_Inicio_Corr_mas_casos[[#This Row],[Corregimiento]],Hoja3!$A$2:$D$676,4,0)</f>
        <v>60105</v>
      </c>
      <c r="E13099" s="204">
        <v>4</v>
      </c>
    </row>
    <row r="13100" spans="1:5">
      <c r="A13100" s="203">
        <v>44528</v>
      </c>
      <c r="B13100" s="204">
        <v>44528</v>
      </c>
      <c r="C13100" s="204" t="s">
        <v>1028</v>
      </c>
      <c r="D13100" s="205">
        <f>VLOOKUP(Pag_Inicio_Corr_mas_casos[[#This Row],[Corregimiento]],Hoja3!$A$2:$D$676,4,0)</f>
        <v>80826</v>
      </c>
      <c r="E13100" s="204">
        <v>4</v>
      </c>
    </row>
    <row r="13101" spans="1:5">
      <c r="A13101" s="203">
        <v>44528</v>
      </c>
      <c r="B13101" s="204">
        <v>44528</v>
      </c>
      <c r="C13101" s="204" t="s">
        <v>1102</v>
      </c>
      <c r="D13101" s="205">
        <f>VLOOKUP(Pag_Inicio_Corr_mas_casos[[#This Row],[Corregimiento]],Hoja3!$A$2:$D$676,4,0)</f>
        <v>81003</v>
      </c>
      <c r="E13101" s="204">
        <v>4</v>
      </c>
    </row>
    <row r="13102" spans="1:5">
      <c r="A13102" s="203">
        <v>44528</v>
      </c>
      <c r="B13102" s="204">
        <v>44528</v>
      </c>
      <c r="C13102" s="204" t="s">
        <v>1513</v>
      </c>
      <c r="D13102" s="205">
        <f>VLOOKUP(Pag_Inicio_Corr_mas_casos[[#This Row],[Corregimiento]],Hoja3!$A$2:$D$676,4,0)</f>
        <v>60301</v>
      </c>
      <c r="E13102" s="204">
        <v>4</v>
      </c>
    </row>
    <row r="13103" spans="1:5">
      <c r="A13103" s="203">
        <v>44528</v>
      </c>
      <c r="B13103" s="204">
        <v>44528</v>
      </c>
      <c r="C13103" s="204" t="s">
        <v>1017</v>
      </c>
      <c r="D13103" s="205">
        <f>VLOOKUP(Pag_Inicio_Corr_mas_casos[[#This Row],[Corregimiento]],Hoja3!$A$2:$D$676,4,0)</f>
        <v>81001</v>
      </c>
      <c r="E13103" s="204">
        <v>4</v>
      </c>
    </row>
    <row r="13104" spans="1:5">
      <c r="A13104" s="216">
        <v>44529</v>
      </c>
      <c r="B13104" s="217">
        <v>44529</v>
      </c>
      <c r="C13104" s="217" t="s">
        <v>1093</v>
      </c>
      <c r="D13104" s="218">
        <f>VLOOKUP(Pag_Inicio_Corr_mas_casos[[#This Row],[Corregimiento]],Hoja3!$A$2:$D$676,4,0)</f>
        <v>80819</v>
      </c>
      <c r="E13104" s="217">
        <v>5</v>
      </c>
    </row>
    <row r="13105" spans="1:5">
      <c r="A13105" s="216">
        <v>44529</v>
      </c>
      <c r="B13105" s="217">
        <v>44529</v>
      </c>
      <c r="C13105" s="217" t="s">
        <v>1027</v>
      </c>
      <c r="D13105" s="218">
        <f>VLOOKUP(Pag_Inicio_Corr_mas_casos[[#This Row],[Corregimiento]],Hoja3!$A$2:$D$676,4,0)</f>
        <v>80814</v>
      </c>
      <c r="E13105" s="217">
        <v>5</v>
      </c>
    </row>
    <row r="13106" spans="1:5">
      <c r="A13106" s="216">
        <v>44529</v>
      </c>
      <c r="B13106" s="217">
        <v>44529</v>
      </c>
      <c r="C13106" s="217" t="s">
        <v>768</v>
      </c>
      <c r="D13106" s="218">
        <f>VLOOKUP(Pag_Inicio_Corr_mas_casos[[#This Row],[Corregimiento]],Hoja3!$A$2:$D$676,4,0)</f>
        <v>80817</v>
      </c>
      <c r="E13106" s="217">
        <v>4</v>
      </c>
    </row>
    <row r="13107" spans="1:5">
      <c r="A13107" s="216">
        <v>44529</v>
      </c>
      <c r="B13107" s="217">
        <v>44529</v>
      </c>
      <c r="C13107" s="217" t="s">
        <v>1092</v>
      </c>
      <c r="D13107" s="218">
        <f>VLOOKUP(Pag_Inicio_Corr_mas_casos[[#This Row],[Corregimiento]],Hoja3!$A$2:$D$676,4,0)</f>
        <v>80809</v>
      </c>
      <c r="E13107" s="217">
        <v>4</v>
      </c>
    </row>
    <row r="13108" spans="1:5">
      <c r="A13108" s="216">
        <v>44529</v>
      </c>
      <c r="B13108" s="217">
        <v>44529</v>
      </c>
      <c r="C13108" s="217" t="s">
        <v>1504</v>
      </c>
      <c r="D13108" s="218">
        <f>VLOOKUP(Pag_Inicio_Corr_mas_casos[[#This Row],[Corregimiento]],Hoja3!$A$2:$D$676,4,0)</f>
        <v>70701</v>
      </c>
      <c r="E13108" s="217">
        <v>4</v>
      </c>
    </row>
    <row r="13109" spans="1:5">
      <c r="A13109" s="216">
        <v>44529</v>
      </c>
      <c r="B13109" s="217">
        <v>44529</v>
      </c>
      <c r="C13109" s="217" t="s">
        <v>1514</v>
      </c>
      <c r="D13109" s="218">
        <f>VLOOKUP(Pag_Inicio_Corr_mas_casos[[#This Row],[Corregimiento]],Hoja3!$A$2:$D$676,4,0)</f>
        <v>91010</v>
      </c>
      <c r="E13109" s="217">
        <v>3</v>
      </c>
    </row>
    <row r="13110" spans="1:5">
      <c r="A13110" s="216">
        <v>44529</v>
      </c>
      <c r="B13110" s="217">
        <v>44529</v>
      </c>
      <c r="C13110" s="217" t="s">
        <v>1489</v>
      </c>
      <c r="D13110" s="218">
        <f>VLOOKUP(Pag_Inicio_Corr_mas_casos[[#This Row],[Corregimiento]],Hoja3!$A$2:$D$676,4,0)</f>
        <v>120307</v>
      </c>
      <c r="E13110" s="217">
        <v>2</v>
      </c>
    </row>
    <row r="13111" spans="1:5">
      <c r="A13111" s="216">
        <v>44529</v>
      </c>
      <c r="B13111" s="217">
        <v>44529</v>
      </c>
      <c r="C13111" s="217" t="s">
        <v>1471</v>
      </c>
      <c r="D13111" s="218">
        <f>VLOOKUP(Pag_Inicio_Corr_mas_casos[[#This Row],[Corregimiento]],Hoja3!$A$2:$D$676,4,0)</f>
        <v>40201</v>
      </c>
      <c r="E13111" s="217">
        <v>2</v>
      </c>
    </row>
    <row r="13112" spans="1:5">
      <c r="A13112" s="216">
        <v>44529</v>
      </c>
      <c r="B13112" s="217">
        <v>44529</v>
      </c>
      <c r="C13112" s="217" t="s">
        <v>1087</v>
      </c>
      <c r="D13112" s="218">
        <f>VLOOKUP(Pag_Inicio_Corr_mas_casos[[#This Row],[Corregimiento]],Hoja3!$A$2:$D$676,4,0)</f>
        <v>60101</v>
      </c>
      <c r="E13112" s="217">
        <v>2</v>
      </c>
    </row>
    <row r="13113" spans="1:5">
      <c r="A13113" s="216">
        <v>44529</v>
      </c>
      <c r="B13113" s="217">
        <v>44529</v>
      </c>
      <c r="C13113" s="217" t="s">
        <v>781</v>
      </c>
      <c r="D13113" s="218">
        <f>VLOOKUP(Pag_Inicio_Corr_mas_casos[[#This Row],[Corregimiento]],Hoja3!$A$2:$D$676,4,0)</f>
        <v>30107</v>
      </c>
      <c r="E13113" s="217">
        <v>2</v>
      </c>
    </row>
    <row r="13114" spans="1:5">
      <c r="A13114" s="216">
        <v>44529</v>
      </c>
      <c r="B13114" s="217">
        <v>44529</v>
      </c>
      <c r="C13114" s="217" t="s">
        <v>974</v>
      </c>
      <c r="D13114" s="218">
        <f>VLOOKUP(Pag_Inicio_Corr_mas_casos[[#This Row],[Corregimiento]],Hoja3!$A$2:$D$676,4,0)</f>
        <v>91001</v>
      </c>
      <c r="E13114" s="217">
        <v>2</v>
      </c>
    </row>
    <row r="13115" spans="1:5">
      <c r="A13115" s="216">
        <v>44529</v>
      </c>
      <c r="B13115" s="217">
        <v>44529</v>
      </c>
      <c r="C13115" s="217" t="s">
        <v>1235</v>
      </c>
      <c r="D13115" s="218">
        <f>VLOOKUP(Pag_Inicio_Corr_mas_casos[[#This Row],[Corregimiento]],Hoja3!$A$2:$D$676,4,0)</f>
        <v>40612</v>
      </c>
      <c r="E13115" s="217">
        <v>2</v>
      </c>
    </row>
    <row r="13116" spans="1:5">
      <c r="A13116" s="216">
        <v>44529</v>
      </c>
      <c r="B13116" s="217">
        <v>44529</v>
      </c>
      <c r="C13116" s="217" t="s">
        <v>1241</v>
      </c>
      <c r="D13116" s="218">
        <f>VLOOKUP(Pag_Inicio_Corr_mas_casos[[#This Row],[Corregimiento]],Hoja3!$A$2:$D$676,4,0)</f>
        <v>81008</v>
      </c>
      <c r="E13116" s="217">
        <v>2</v>
      </c>
    </row>
    <row r="13117" spans="1:5">
      <c r="A13117" s="216">
        <v>44529</v>
      </c>
      <c r="B13117" s="217">
        <v>44529</v>
      </c>
      <c r="C13117" s="217" t="s">
        <v>1511</v>
      </c>
      <c r="D13117" s="218">
        <f>VLOOKUP(Pag_Inicio_Corr_mas_casos[[#This Row],[Corregimiento]],Hoja3!$A$2:$D$676,4,0)</f>
        <v>60501</v>
      </c>
      <c r="E13117" s="217">
        <v>2</v>
      </c>
    </row>
    <row r="13118" spans="1:5">
      <c r="A13118" s="216">
        <v>44529</v>
      </c>
      <c r="B13118" s="217">
        <v>44529</v>
      </c>
      <c r="C13118" s="217" t="s">
        <v>1032</v>
      </c>
      <c r="D13118" s="218">
        <f>VLOOKUP(Pag_Inicio_Corr_mas_casos[[#This Row],[Corregimiento]],Hoja3!$A$2:$D$676,4,0)</f>
        <v>80813</v>
      </c>
      <c r="E13118" s="217">
        <v>2</v>
      </c>
    </row>
    <row r="13119" spans="1:5">
      <c r="A13119" s="216">
        <v>44529</v>
      </c>
      <c r="B13119" s="217">
        <v>44529</v>
      </c>
      <c r="C13119" s="217" t="s">
        <v>1401</v>
      </c>
      <c r="D13119" s="218">
        <f>VLOOKUP(Pag_Inicio_Corr_mas_casos[[#This Row],[Corregimiento]],Hoja3!$A$2:$D$676,4,0)</f>
        <v>80808</v>
      </c>
      <c r="E13119" s="217">
        <v>2</v>
      </c>
    </row>
    <row r="13120" spans="1:5">
      <c r="A13120" s="216">
        <v>44529</v>
      </c>
      <c r="B13120" s="217">
        <v>44529</v>
      </c>
      <c r="C13120" s="217" t="s">
        <v>1149</v>
      </c>
      <c r="D13120" s="218">
        <f>VLOOKUP(Pag_Inicio_Corr_mas_casos[[#This Row],[Corregimiento]],Hoja3!$A$2:$D$676,4,0)</f>
        <v>130101</v>
      </c>
      <c r="E13120" s="217">
        <v>2</v>
      </c>
    </row>
    <row r="13121" spans="1:5">
      <c r="A13121" s="216">
        <v>44529</v>
      </c>
      <c r="B13121" s="217">
        <v>44529</v>
      </c>
      <c r="C13121" s="217" t="s">
        <v>1515</v>
      </c>
      <c r="D13121" s="218">
        <f>VLOOKUP(Pag_Inicio_Corr_mas_casos[[#This Row],[Corregimiento]],Hoja3!$A$2:$D$676,4,0)</f>
        <v>70703</v>
      </c>
      <c r="E13121" s="217">
        <v>2</v>
      </c>
    </row>
    <row r="13122" spans="1:5">
      <c r="A13122" s="216">
        <v>44529</v>
      </c>
      <c r="B13122" s="217">
        <v>44529</v>
      </c>
      <c r="C13122" s="217" t="s">
        <v>853</v>
      </c>
      <c r="D13122" s="218">
        <f>VLOOKUP(Pag_Inicio_Corr_mas_casos[[#This Row],[Corregimiento]],Hoja3!$A$2:$D$676,4,0)</f>
        <v>80821</v>
      </c>
      <c r="E13122" s="217">
        <v>2</v>
      </c>
    </row>
    <row r="13123" spans="1:5">
      <c r="A13123" s="216">
        <v>44529</v>
      </c>
      <c r="B13123" s="217">
        <v>44529</v>
      </c>
      <c r="C13123" s="217" t="s">
        <v>1476</v>
      </c>
      <c r="D13123" s="218">
        <f>VLOOKUP(Pag_Inicio_Corr_mas_casos[[#This Row],[Corregimiento]],Hoja3!$A$2:$D$676,4,0)</f>
        <v>130301</v>
      </c>
      <c r="E13123" s="217">
        <v>2</v>
      </c>
    </row>
    <row r="13124" spans="1:5">
      <c r="A13124" s="206">
        <v>44530</v>
      </c>
      <c r="B13124" s="207">
        <v>44530</v>
      </c>
      <c r="C13124" s="207" t="s">
        <v>1127</v>
      </c>
      <c r="D13124" s="208">
        <f>VLOOKUP(Pag_Inicio_Corr_mas_casos[[#This Row],[Corregimiento]],Hoja3!$A$2:$D$676,4,0)</f>
        <v>80812</v>
      </c>
      <c r="E13124" s="207">
        <v>8</v>
      </c>
    </row>
    <row r="13125" spans="1:5">
      <c r="A13125" s="206">
        <v>44530</v>
      </c>
      <c r="B13125" s="207">
        <v>44530</v>
      </c>
      <c r="C13125" s="207" t="s">
        <v>1320</v>
      </c>
      <c r="D13125" s="208">
        <f>VLOOKUP(Pag_Inicio_Corr_mas_casos[[#This Row],[Corregimiento]],Hoja3!$A$2:$D$676,4,0)</f>
        <v>10207</v>
      </c>
      <c r="E13125" s="207">
        <v>6</v>
      </c>
    </row>
    <row r="13126" spans="1:5">
      <c r="A13126" s="206">
        <v>44530</v>
      </c>
      <c r="B13126" s="207">
        <v>44530</v>
      </c>
      <c r="C13126" s="207" t="s">
        <v>781</v>
      </c>
      <c r="D13126" s="208">
        <f>VLOOKUP(Pag_Inicio_Corr_mas_casos[[#This Row],[Corregimiento]],Hoja3!$A$2:$D$676,4,0)</f>
        <v>30107</v>
      </c>
      <c r="E13126" s="207">
        <v>6</v>
      </c>
    </row>
    <row r="13127" spans="1:5">
      <c r="A13127" s="206">
        <v>44530</v>
      </c>
      <c r="B13127" s="207">
        <v>44530</v>
      </c>
      <c r="C13127" s="207" t="s">
        <v>1506</v>
      </c>
      <c r="D13127" s="208">
        <f>VLOOKUP(Pag_Inicio_Corr_mas_casos[[#This Row],[Corregimiento]],Hoja3!$A$2:$D$676,4,0)</f>
        <v>70701</v>
      </c>
      <c r="E13127" s="207">
        <v>5</v>
      </c>
    </row>
    <row r="13128" spans="1:5">
      <c r="A13128" s="206">
        <v>44530</v>
      </c>
      <c r="B13128" s="207">
        <v>44530</v>
      </c>
      <c r="C13128" s="207" t="s">
        <v>1102</v>
      </c>
      <c r="D13128" s="208">
        <f>VLOOKUP(Pag_Inicio_Corr_mas_casos[[#This Row],[Corregimiento]],Hoja3!$A$2:$D$676,4,0)</f>
        <v>81003</v>
      </c>
      <c r="E13128" s="207">
        <v>5</v>
      </c>
    </row>
    <row r="13129" spans="1:5">
      <c r="A13129" s="206">
        <v>44530</v>
      </c>
      <c r="B13129" s="207">
        <v>44530</v>
      </c>
      <c r="C13129" s="207" t="s">
        <v>1503</v>
      </c>
      <c r="D13129" s="208">
        <f>VLOOKUP(Pag_Inicio_Corr_mas_casos[[#This Row],[Corregimiento]],Hoja3!$A$2:$D$676,4,0)</f>
        <v>130701</v>
      </c>
      <c r="E13129" s="207">
        <v>4</v>
      </c>
    </row>
    <row r="13130" spans="1:5">
      <c r="A13130" s="206">
        <v>44530</v>
      </c>
      <c r="B13130" s="207">
        <v>44530</v>
      </c>
      <c r="C13130" s="207" t="s">
        <v>854</v>
      </c>
      <c r="D13130" s="208">
        <f>VLOOKUP(Pag_Inicio_Corr_mas_casos[[#This Row],[Corregimiento]],Hoja3!$A$2:$D$676,4,0)</f>
        <v>81009</v>
      </c>
      <c r="E13130" s="207">
        <v>4</v>
      </c>
    </row>
    <row r="13131" spans="1:5">
      <c r="A13131" s="206">
        <v>44530</v>
      </c>
      <c r="B13131" s="207">
        <v>44530</v>
      </c>
      <c r="C13131" s="207" t="s">
        <v>1149</v>
      </c>
      <c r="D13131" s="208">
        <f>VLOOKUP(Pag_Inicio_Corr_mas_casos[[#This Row],[Corregimiento]],Hoja3!$A$2:$D$676,4,0)</f>
        <v>130101</v>
      </c>
      <c r="E13131" s="207">
        <v>4</v>
      </c>
    </row>
    <row r="13132" spans="1:5">
      <c r="A13132" s="206">
        <v>44530</v>
      </c>
      <c r="B13132" s="207">
        <v>44530</v>
      </c>
      <c r="C13132" s="207" t="s">
        <v>853</v>
      </c>
      <c r="D13132" s="208">
        <f>VLOOKUP(Pag_Inicio_Corr_mas_casos[[#This Row],[Corregimiento]],Hoja3!$A$2:$D$676,4,0)</f>
        <v>80821</v>
      </c>
      <c r="E13132" s="207">
        <v>4</v>
      </c>
    </row>
    <row r="13133" spans="1:5">
      <c r="A13133" s="206">
        <v>44530</v>
      </c>
      <c r="B13133" s="207">
        <v>44530</v>
      </c>
      <c r="C13133" s="207" t="s">
        <v>1066</v>
      </c>
      <c r="D13133" s="208">
        <f>VLOOKUP(Pag_Inicio_Corr_mas_casos[[#This Row],[Corregimiento]],Hoja3!$A$2:$D$676,4,0)</f>
        <v>80822</v>
      </c>
      <c r="E13133" s="207">
        <v>3</v>
      </c>
    </row>
    <row r="13134" spans="1:5">
      <c r="A13134" s="206">
        <v>44530</v>
      </c>
      <c r="B13134" s="207">
        <v>44530</v>
      </c>
      <c r="C13134" s="207" t="s">
        <v>1060</v>
      </c>
      <c r="D13134" s="208">
        <f>VLOOKUP(Pag_Inicio_Corr_mas_casos[[#This Row],[Corregimiento]],Hoja3!$A$2:$D$676,4,0)</f>
        <v>81002</v>
      </c>
      <c r="E13134" s="207">
        <v>3</v>
      </c>
    </row>
    <row r="13135" spans="1:5">
      <c r="A13135" s="206">
        <v>44530</v>
      </c>
      <c r="B13135" s="207">
        <v>44530</v>
      </c>
      <c r="C13135" s="207" t="s">
        <v>1092</v>
      </c>
      <c r="D13135" s="208">
        <f>VLOOKUP(Pag_Inicio_Corr_mas_casos[[#This Row],[Corregimiento]],Hoja3!$A$2:$D$676,4,0)</f>
        <v>80809</v>
      </c>
      <c r="E13135" s="207">
        <v>3</v>
      </c>
    </row>
    <row r="13136" spans="1:5">
      <c r="A13136" s="206">
        <v>44530</v>
      </c>
      <c r="B13136" s="207">
        <v>44530</v>
      </c>
      <c r="C13136" s="207" t="s">
        <v>1087</v>
      </c>
      <c r="D13136" s="208">
        <f>VLOOKUP(Pag_Inicio_Corr_mas_casos[[#This Row],[Corregimiento]],Hoja3!$A$2:$D$676,4,0)</f>
        <v>60101</v>
      </c>
      <c r="E13136" s="207">
        <v>3</v>
      </c>
    </row>
    <row r="13137" spans="1:5">
      <c r="A13137" s="206">
        <v>44530</v>
      </c>
      <c r="B13137" s="207">
        <v>44530</v>
      </c>
      <c r="C13137" s="207" t="s">
        <v>1402</v>
      </c>
      <c r="D13137" s="208">
        <f>VLOOKUP(Pag_Inicio_Corr_mas_casos[[#This Row],[Corregimiento]],Hoja3!$A$2:$D$676,4,0)</f>
        <v>80810</v>
      </c>
      <c r="E13137" s="207">
        <v>3</v>
      </c>
    </row>
    <row r="13138" spans="1:5">
      <c r="A13138" s="206">
        <v>44530</v>
      </c>
      <c r="B13138" s="207">
        <v>44530</v>
      </c>
      <c r="C13138" s="207" t="s">
        <v>1022</v>
      </c>
      <c r="D13138" s="208">
        <f>VLOOKUP(Pag_Inicio_Corr_mas_casos[[#This Row],[Corregimiento]],Hoja3!$A$2:$D$676,4,0)</f>
        <v>80823</v>
      </c>
      <c r="E13138" s="207">
        <v>3</v>
      </c>
    </row>
    <row r="13139" spans="1:5">
      <c r="A13139" s="206">
        <v>44530</v>
      </c>
      <c r="B13139" s="207">
        <v>44530</v>
      </c>
      <c r="C13139" s="207" t="s">
        <v>1464</v>
      </c>
      <c r="D13139" s="208">
        <f>VLOOKUP(Pag_Inicio_Corr_mas_casos[[#This Row],[Corregimiento]],Hoja3!$A$2:$D$676,4,0)</f>
        <v>60105</v>
      </c>
      <c r="E13139" s="207">
        <v>3</v>
      </c>
    </row>
    <row r="13140" spans="1:5">
      <c r="A13140" s="206">
        <v>44530</v>
      </c>
      <c r="B13140" s="207">
        <v>44530</v>
      </c>
      <c r="C13140" s="207" t="s">
        <v>813</v>
      </c>
      <c r="D13140" s="208">
        <f>VLOOKUP(Pag_Inicio_Corr_mas_casos[[#This Row],[Corregimiento]],Hoja3!$A$2:$D$676,4,0)</f>
        <v>30111</v>
      </c>
      <c r="E13140" s="207">
        <v>2</v>
      </c>
    </row>
    <row r="13141" spans="1:5">
      <c r="A13141" s="206">
        <v>44530</v>
      </c>
      <c r="B13141" s="207">
        <v>44530</v>
      </c>
      <c r="C13141" s="207" t="s">
        <v>1516</v>
      </c>
      <c r="D13141" s="208">
        <f>VLOOKUP(Pag_Inicio_Corr_mas_casos[[#This Row],[Corregimiento]],Hoja3!$A$2:$D$676,4,0)</f>
        <v>41001</v>
      </c>
      <c r="E13141" s="207">
        <v>2</v>
      </c>
    </row>
    <row r="13142" spans="1:5">
      <c r="A13142" s="206">
        <v>44530</v>
      </c>
      <c r="B13142" s="207">
        <v>44530</v>
      </c>
      <c r="C13142" s="207" t="s">
        <v>1517</v>
      </c>
      <c r="D13142" s="208">
        <f>VLOOKUP(Pag_Inicio_Corr_mas_casos[[#This Row],[Corregimiento]],Hoja3!$A$2:$D$676,4,0)</f>
        <v>40611</v>
      </c>
      <c r="E13142" s="207">
        <v>2</v>
      </c>
    </row>
    <row r="13143" spans="1:5">
      <c r="A13143" s="206">
        <v>44530</v>
      </c>
      <c r="B13143" s="207">
        <v>44530</v>
      </c>
      <c r="C13143" s="207" t="s">
        <v>1319</v>
      </c>
      <c r="D13143" s="208">
        <f>VLOOKUP(Pag_Inicio_Corr_mas_casos[[#This Row],[Corregimiento]],Hoja3!$A$2:$D$676,4,0)</f>
        <v>40405</v>
      </c>
      <c r="E13143" s="207">
        <v>2</v>
      </c>
    </row>
    <row r="13144" spans="1:5">
      <c r="A13144" s="203">
        <v>44531</v>
      </c>
      <c r="B13144" s="204">
        <v>44531</v>
      </c>
      <c r="C13144" s="204" t="s">
        <v>1127</v>
      </c>
      <c r="D13144" s="205">
        <f>VLOOKUP(Pag_Inicio_Corr_mas_casos[[#This Row],[Corregimiento]],Hoja3!$A$2:$D$676,4,0)</f>
        <v>80812</v>
      </c>
      <c r="E13144" s="204">
        <v>16</v>
      </c>
    </row>
    <row r="13145" spans="1:5">
      <c r="A13145" s="203">
        <v>44531</v>
      </c>
      <c r="B13145" s="204">
        <v>44531</v>
      </c>
      <c r="C13145" s="204" t="s">
        <v>1135</v>
      </c>
      <c r="D13145" s="205">
        <f>VLOOKUP(Pag_Inicio_Corr_mas_casos[[#This Row],[Corregimiento]],Hoja3!$A$2:$D$676,4,0)</f>
        <v>130102</v>
      </c>
      <c r="E13145" s="204">
        <v>9</v>
      </c>
    </row>
    <row r="13146" spans="1:5">
      <c r="A13146" s="203">
        <v>44531</v>
      </c>
      <c r="B13146" s="204">
        <v>44531</v>
      </c>
      <c r="C13146" s="204" t="s">
        <v>974</v>
      </c>
      <c r="D13146" s="205">
        <f>VLOOKUP(Pag_Inicio_Corr_mas_casos[[#This Row],[Corregimiento]],Hoja3!$A$2:$D$676,4,0)</f>
        <v>91001</v>
      </c>
      <c r="E13146" s="204">
        <v>8</v>
      </c>
    </row>
    <row r="13147" spans="1:5">
      <c r="A13147" s="203">
        <v>44531</v>
      </c>
      <c r="B13147" s="204">
        <v>44531</v>
      </c>
      <c r="C13147" s="204" t="s">
        <v>1149</v>
      </c>
      <c r="D13147" s="205">
        <f>VLOOKUP(Pag_Inicio_Corr_mas_casos[[#This Row],[Corregimiento]],Hoja3!$A$2:$D$676,4,0)</f>
        <v>130101</v>
      </c>
      <c r="E13147" s="204">
        <v>8</v>
      </c>
    </row>
    <row r="13148" spans="1:5">
      <c r="A13148" s="203">
        <v>44531</v>
      </c>
      <c r="B13148" s="204">
        <v>44531</v>
      </c>
      <c r="C13148" s="204" t="s">
        <v>1023</v>
      </c>
      <c r="D13148" s="205">
        <f>VLOOKUP(Pag_Inicio_Corr_mas_casos[[#This Row],[Corregimiento]],Hoja3!$A$2:$D$676,4,0)</f>
        <v>80807</v>
      </c>
      <c r="E13148" s="204">
        <v>8</v>
      </c>
    </row>
    <row r="13149" spans="1:5">
      <c r="A13149" s="203">
        <v>44531</v>
      </c>
      <c r="B13149" s="204">
        <v>44531</v>
      </c>
      <c r="C13149" s="204" t="s">
        <v>863</v>
      </c>
      <c r="D13149" s="205">
        <f>VLOOKUP(Pag_Inicio_Corr_mas_casos[[#This Row],[Corregimiento]],Hoja3!$A$2:$D$676,4,0)</f>
        <v>20606</v>
      </c>
      <c r="E13149" s="204">
        <v>7</v>
      </c>
    </row>
    <row r="13150" spans="1:5">
      <c r="A13150" s="203">
        <v>44531</v>
      </c>
      <c r="B13150" s="204">
        <v>44531</v>
      </c>
      <c r="C13150" s="204" t="s">
        <v>1487</v>
      </c>
      <c r="D13150" s="205">
        <f>VLOOKUP(Pag_Inicio_Corr_mas_casos[[#This Row],[Corregimiento]],Hoja3!$A$2:$D$676,4,0)</f>
        <v>70301</v>
      </c>
      <c r="E13150" s="204">
        <v>6</v>
      </c>
    </row>
    <row r="13151" spans="1:5">
      <c r="A13151" s="203">
        <v>44531</v>
      </c>
      <c r="B13151" s="204">
        <v>44531</v>
      </c>
      <c r="C13151" s="204" t="s">
        <v>1093</v>
      </c>
      <c r="D13151" s="205">
        <f>VLOOKUP(Pag_Inicio_Corr_mas_casos[[#This Row],[Corregimiento]],Hoja3!$A$2:$D$676,4,0)</f>
        <v>80819</v>
      </c>
      <c r="E13151" s="204">
        <v>6</v>
      </c>
    </row>
    <row r="13152" spans="1:5">
      <c r="A13152" s="203">
        <v>44531</v>
      </c>
      <c r="B13152" s="204">
        <v>44531</v>
      </c>
      <c r="C13152" s="204" t="s">
        <v>1464</v>
      </c>
      <c r="D13152" s="205">
        <f>VLOOKUP(Pag_Inicio_Corr_mas_casos[[#This Row],[Corregimiento]],Hoja3!$A$2:$D$676,4,0)</f>
        <v>60105</v>
      </c>
      <c r="E13152" s="204">
        <v>5</v>
      </c>
    </row>
    <row r="13153" spans="1:5">
      <c r="A13153" s="203">
        <v>44531</v>
      </c>
      <c r="B13153" s="204">
        <v>44531</v>
      </c>
      <c r="C13153" s="204" t="s">
        <v>1087</v>
      </c>
      <c r="D13153" s="205">
        <f>VLOOKUP(Pag_Inicio_Corr_mas_casos[[#This Row],[Corregimiento]],Hoja3!$A$2:$D$676,4,0)</f>
        <v>60101</v>
      </c>
      <c r="E13153" s="204">
        <v>5</v>
      </c>
    </row>
    <row r="13154" spans="1:5">
      <c r="A13154" s="203">
        <v>44531</v>
      </c>
      <c r="B13154" s="204">
        <v>44531</v>
      </c>
      <c r="C13154" s="204" t="s">
        <v>1332</v>
      </c>
      <c r="D13154" s="205">
        <f>VLOOKUP(Pag_Inicio_Corr_mas_casos[[#This Row],[Corregimiento]],Hoja3!$A$2:$D$676,4,0)</f>
        <v>10101</v>
      </c>
      <c r="E13154" s="204">
        <v>5</v>
      </c>
    </row>
    <row r="13155" spans="1:5">
      <c r="A13155" s="203">
        <v>44531</v>
      </c>
      <c r="B13155" s="204">
        <v>44531</v>
      </c>
      <c r="C13155" s="204" t="s">
        <v>1022</v>
      </c>
      <c r="D13155" s="205">
        <f>VLOOKUP(Pag_Inicio_Corr_mas_casos[[#This Row],[Corregimiento]],Hoja3!$A$2:$D$676,4,0)</f>
        <v>80823</v>
      </c>
      <c r="E13155" s="204">
        <v>5</v>
      </c>
    </row>
    <row r="13156" spans="1:5">
      <c r="A13156" s="203">
        <v>44531</v>
      </c>
      <c r="B13156" s="204">
        <v>44531</v>
      </c>
      <c r="C13156" s="204" t="s">
        <v>1021</v>
      </c>
      <c r="D13156" s="205">
        <f>VLOOKUP(Pag_Inicio_Corr_mas_casos[[#This Row],[Corregimiento]],Hoja3!$A$2:$D$676,4,0)</f>
        <v>80806</v>
      </c>
      <c r="E13156" s="204">
        <v>5</v>
      </c>
    </row>
    <row r="13157" spans="1:5">
      <c r="A13157" s="203">
        <v>44531</v>
      </c>
      <c r="B13157" s="204">
        <v>44531</v>
      </c>
      <c r="C13157" s="204" t="s">
        <v>1060</v>
      </c>
      <c r="D13157" s="205">
        <f>VLOOKUP(Pag_Inicio_Corr_mas_casos[[#This Row],[Corregimiento]],Hoja3!$A$2:$D$676,4,0)</f>
        <v>81002</v>
      </c>
      <c r="E13157" s="204">
        <v>5</v>
      </c>
    </row>
    <row r="13158" spans="1:5">
      <c r="A13158" s="203">
        <v>44531</v>
      </c>
      <c r="B13158" s="204">
        <v>44531</v>
      </c>
      <c r="C13158" s="204" t="s">
        <v>1027</v>
      </c>
      <c r="D13158" s="205">
        <f>VLOOKUP(Pag_Inicio_Corr_mas_casos[[#This Row],[Corregimiento]],Hoja3!$A$2:$D$676,4,0)</f>
        <v>80814</v>
      </c>
      <c r="E13158" s="204">
        <v>5</v>
      </c>
    </row>
    <row r="13159" spans="1:5">
      <c r="A13159" s="203">
        <v>44531</v>
      </c>
      <c r="B13159" s="204">
        <v>44531</v>
      </c>
      <c r="C13159" s="204" t="s">
        <v>854</v>
      </c>
      <c r="D13159" s="205">
        <f>VLOOKUP(Pag_Inicio_Corr_mas_casos[[#This Row],[Corregimiento]],Hoja3!$A$2:$D$676,4,0)</f>
        <v>81009</v>
      </c>
      <c r="E13159" s="204">
        <v>4</v>
      </c>
    </row>
    <row r="13160" spans="1:5">
      <c r="A13160" s="203">
        <v>44531</v>
      </c>
      <c r="B13160" s="204">
        <v>44531</v>
      </c>
      <c r="C13160" s="204" t="s">
        <v>1518</v>
      </c>
      <c r="D13160" s="205">
        <f>VLOOKUP(Pag_Inicio_Corr_mas_casos[[#This Row],[Corregimiento]],Hoja3!$A$2:$D$676,4,0)</f>
        <v>70704</v>
      </c>
      <c r="E13160" s="204">
        <v>4</v>
      </c>
    </row>
    <row r="13161" spans="1:5">
      <c r="A13161" s="203">
        <v>44531</v>
      </c>
      <c r="B13161" s="204">
        <v>44531</v>
      </c>
      <c r="C13161" s="204" t="s">
        <v>1092</v>
      </c>
      <c r="D13161" s="205">
        <f>VLOOKUP(Pag_Inicio_Corr_mas_casos[[#This Row],[Corregimiento]],Hoja3!$A$2:$D$676,4,0)</f>
        <v>80809</v>
      </c>
      <c r="E13161" s="204">
        <v>4</v>
      </c>
    </row>
    <row r="13162" spans="1:5">
      <c r="A13162" s="203">
        <v>44531</v>
      </c>
      <c r="B13162" s="204">
        <v>44531</v>
      </c>
      <c r="C13162" s="204" t="s">
        <v>1028</v>
      </c>
      <c r="D13162" s="205">
        <f>VLOOKUP(Pag_Inicio_Corr_mas_casos[[#This Row],[Corregimiento]],Hoja3!$A$2:$D$676,4,0)</f>
        <v>80826</v>
      </c>
      <c r="E13162" s="204">
        <v>4</v>
      </c>
    </row>
    <row r="13163" spans="1:5">
      <c r="A13163" s="203">
        <v>44531</v>
      </c>
      <c r="B13163" s="204">
        <v>44531</v>
      </c>
      <c r="C13163" s="204" t="s">
        <v>1501</v>
      </c>
      <c r="D13163" s="205">
        <f>VLOOKUP(Pag_Inicio_Corr_mas_casos[[#This Row],[Corregimiento]],Hoja3!$A$2:$D$676,4,0)</f>
        <v>81006</v>
      </c>
      <c r="E13163" s="204">
        <v>4</v>
      </c>
    </row>
    <row r="13164" spans="1:5">
      <c r="A13164" s="43">
        <v>44532</v>
      </c>
      <c r="B13164" s="41">
        <v>44532</v>
      </c>
      <c r="C13164" s="41" t="s">
        <v>1092</v>
      </c>
      <c r="D13164" s="42">
        <f>VLOOKUP(Pag_Inicio_Corr_mas_casos[[#This Row],[Corregimiento]],Hoja3!$A$2:$D$676,4,0)</f>
        <v>80809</v>
      </c>
      <c r="E13164" s="41">
        <v>14</v>
      </c>
    </row>
    <row r="13165" spans="1:5">
      <c r="A13165" s="43">
        <v>44532</v>
      </c>
      <c r="B13165" s="41">
        <v>44532</v>
      </c>
      <c r="C13165" s="41" t="s">
        <v>1023</v>
      </c>
      <c r="D13165" s="42">
        <f>VLOOKUP(Pag_Inicio_Corr_mas_casos[[#This Row],[Corregimiento]],Hoja3!$A$2:$D$676,4,0)</f>
        <v>80807</v>
      </c>
      <c r="E13165" s="41">
        <v>10</v>
      </c>
    </row>
    <row r="13166" spans="1:5">
      <c r="A13166" s="43">
        <v>44532</v>
      </c>
      <c r="B13166" s="41">
        <v>44532</v>
      </c>
      <c r="C13166" s="41" t="s">
        <v>1135</v>
      </c>
      <c r="D13166" s="42">
        <f>VLOOKUP(Pag_Inicio_Corr_mas_casos[[#This Row],[Corregimiento]],Hoja3!$A$2:$D$676,4,0)</f>
        <v>130102</v>
      </c>
      <c r="E13166" s="41">
        <v>9</v>
      </c>
    </row>
    <row r="13167" spans="1:5">
      <c r="A13167" s="43">
        <v>44532</v>
      </c>
      <c r="B13167" s="41">
        <v>44532</v>
      </c>
      <c r="C13167" s="41" t="s">
        <v>1021</v>
      </c>
      <c r="D13167" s="42">
        <f>VLOOKUP(Pag_Inicio_Corr_mas_casos[[#This Row],[Corregimiento]],Hoja3!$A$2:$D$676,4,0)</f>
        <v>80806</v>
      </c>
      <c r="E13167" s="41">
        <v>8</v>
      </c>
    </row>
    <row r="13168" spans="1:5">
      <c r="A13168" s="43">
        <v>44532</v>
      </c>
      <c r="B13168" s="41">
        <v>44532</v>
      </c>
      <c r="C13168" s="41" t="s">
        <v>1127</v>
      </c>
      <c r="D13168" s="42">
        <f>VLOOKUP(Pag_Inicio_Corr_mas_casos[[#This Row],[Corregimiento]],Hoja3!$A$2:$D$676,4,0)</f>
        <v>80812</v>
      </c>
      <c r="E13168" s="41">
        <v>8</v>
      </c>
    </row>
    <row r="13169" spans="1:5">
      <c r="A13169" s="43">
        <v>44532</v>
      </c>
      <c r="B13169" s="41">
        <v>44532</v>
      </c>
      <c r="C13169" s="41" t="s">
        <v>1093</v>
      </c>
      <c r="D13169" s="42">
        <f>VLOOKUP(Pag_Inicio_Corr_mas_casos[[#This Row],[Corregimiento]],Hoja3!$A$2:$D$676,4,0)</f>
        <v>80819</v>
      </c>
      <c r="E13169" s="41">
        <v>7</v>
      </c>
    </row>
    <row r="13170" spans="1:5">
      <c r="A13170" s="43">
        <v>44532</v>
      </c>
      <c r="B13170" s="41">
        <v>44532</v>
      </c>
      <c r="C13170" s="41" t="s">
        <v>1133</v>
      </c>
      <c r="D13170" s="42">
        <f>VLOOKUP(Pag_Inicio_Corr_mas_casos[[#This Row],[Corregimiento]],Hoja3!$A$2:$D$676,4,0)</f>
        <v>40201</v>
      </c>
      <c r="E13170" s="41">
        <v>7</v>
      </c>
    </row>
    <row r="13171" spans="1:5">
      <c r="A13171" s="43">
        <v>44532</v>
      </c>
      <c r="B13171" s="41">
        <v>44532</v>
      </c>
      <c r="C13171" s="41" t="s">
        <v>1184</v>
      </c>
      <c r="D13171" s="42">
        <f>VLOOKUP(Pag_Inicio_Corr_mas_casos[[#This Row],[Corregimiento]],Hoja3!$A$2:$D$676,4,0)</f>
        <v>130301</v>
      </c>
      <c r="E13171" s="41">
        <v>7</v>
      </c>
    </row>
    <row r="13172" spans="1:5">
      <c r="A13172" s="43">
        <v>44532</v>
      </c>
      <c r="B13172" s="41">
        <v>44532</v>
      </c>
      <c r="C13172" s="41" t="s">
        <v>1256</v>
      </c>
      <c r="D13172" s="42">
        <f>VLOOKUP(Pag_Inicio_Corr_mas_casos[[#This Row],[Corregimiento]],Hoja3!$A$2:$D$676,4,0)</f>
        <v>40701</v>
      </c>
      <c r="E13172" s="41">
        <v>6</v>
      </c>
    </row>
    <row r="13173" spans="1:5">
      <c r="A13173" s="43">
        <v>44532</v>
      </c>
      <c r="B13173" s="41">
        <v>44532</v>
      </c>
      <c r="C13173" s="41" t="s">
        <v>1087</v>
      </c>
      <c r="D13173" s="42">
        <f>VLOOKUP(Pag_Inicio_Corr_mas_casos[[#This Row],[Corregimiento]],Hoja3!$A$2:$D$676,4,0)</f>
        <v>60101</v>
      </c>
      <c r="E13173" s="41">
        <v>5</v>
      </c>
    </row>
    <row r="13174" spans="1:5">
      <c r="A13174" s="43">
        <v>44532</v>
      </c>
      <c r="B13174" s="41">
        <v>44532</v>
      </c>
      <c r="C13174" s="41" t="s">
        <v>1019</v>
      </c>
      <c r="D13174" s="42">
        <f>VLOOKUP(Pag_Inicio_Corr_mas_casos[[#This Row],[Corregimiento]],Hoja3!$A$2:$D$676,4,0)</f>
        <v>130717</v>
      </c>
      <c r="E13174" s="41">
        <v>5</v>
      </c>
    </row>
    <row r="13175" spans="1:5">
      <c r="A13175" s="43">
        <v>44532</v>
      </c>
      <c r="B13175" s="41">
        <v>44532</v>
      </c>
      <c r="C13175" s="41" t="s">
        <v>853</v>
      </c>
      <c r="D13175" s="42">
        <f>VLOOKUP(Pag_Inicio_Corr_mas_casos[[#This Row],[Corregimiento]],Hoja3!$A$2:$D$676,4,0)</f>
        <v>80821</v>
      </c>
      <c r="E13175" s="41">
        <v>5</v>
      </c>
    </row>
    <row r="13176" spans="1:5">
      <c r="A13176" s="43">
        <v>44532</v>
      </c>
      <c r="B13176" s="41">
        <v>44532</v>
      </c>
      <c r="C13176" s="41" t="s">
        <v>1519</v>
      </c>
      <c r="D13176" s="42">
        <f>VLOOKUP(Pag_Inicio_Corr_mas_casos[[#This Row],[Corregimiento]],Hoja3!$A$2:$D$676,4,0)</f>
        <v>70209</v>
      </c>
      <c r="E13176" s="41">
        <v>4</v>
      </c>
    </row>
    <row r="13177" spans="1:5">
      <c r="A13177" s="43">
        <v>44532</v>
      </c>
      <c r="B13177" s="41">
        <v>44532</v>
      </c>
      <c r="C13177" s="41" t="s">
        <v>1018</v>
      </c>
      <c r="D13177" s="42">
        <f>VLOOKUP(Pag_Inicio_Corr_mas_casos[[#This Row],[Corregimiento]],Hoja3!$A$2:$D$676,4,0)</f>
        <v>80810</v>
      </c>
      <c r="E13177" s="41">
        <v>4</v>
      </c>
    </row>
    <row r="13178" spans="1:5">
      <c r="A13178" s="43">
        <v>44532</v>
      </c>
      <c r="B13178" s="41">
        <v>44532</v>
      </c>
      <c r="C13178" s="41" t="s">
        <v>1286</v>
      </c>
      <c r="D13178" s="42">
        <f>VLOOKUP(Pag_Inicio_Corr_mas_casos[[#This Row],[Corregimiento]],Hoja3!$A$2:$D$676,4,0)</f>
        <v>10207</v>
      </c>
      <c r="E13178" s="41">
        <v>4</v>
      </c>
    </row>
    <row r="13179" spans="1:5">
      <c r="A13179" s="43">
        <v>44532</v>
      </c>
      <c r="B13179" s="41">
        <v>44532</v>
      </c>
      <c r="C13179" s="41" t="s">
        <v>1035</v>
      </c>
      <c r="D13179" s="42">
        <f>VLOOKUP(Pag_Inicio_Corr_mas_casos[[#This Row],[Corregimiento]],Hoja3!$A$2:$D$676,4,0)</f>
        <v>80822</v>
      </c>
      <c r="E13179" s="41">
        <v>4</v>
      </c>
    </row>
    <row r="13180" spans="1:5">
      <c r="A13180" s="43">
        <v>44532</v>
      </c>
      <c r="B13180" s="41">
        <v>44532</v>
      </c>
      <c r="C13180" s="41" t="s">
        <v>1056</v>
      </c>
      <c r="D13180" s="42">
        <f>VLOOKUP(Pag_Inicio_Corr_mas_casos[[#This Row],[Corregimiento]],Hoja3!$A$2:$D$676,4,0)</f>
        <v>20207</v>
      </c>
      <c r="E13180" s="41">
        <v>4</v>
      </c>
    </row>
    <row r="13181" spans="1:5">
      <c r="A13181" s="43">
        <v>44532</v>
      </c>
      <c r="B13181" s="41">
        <v>44532</v>
      </c>
      <c r="C13181" s="41" t="s">
        <v>1100</v>
      </c>
      <c r="D13181" s="42">
        <f>VLOOKUP(Pag_Inicio_Corr_mas_casos[[#This Row],[Corregimiento]],Hoja3!$A$2:$D$676,4,0)</f>
        <v>81001</v>
      </c>
      <c r="E13181" s="41">
        <v>4</v>
      </c>
    </row>
    <row r="13182" spans="1:5">
      <c r="A13182" s="43">
        <v>44532</v>
      </c>
      <c r="B13182" s="41">
        <v>44532</v>
      </c>
      <c r="C13182" s="41" t="s">
        <v>1024</v>
      </c>
      <c r="D13182" s="42">
        <f>VLOOKUP(Pag_Inicio_Corr_mas_casos[[#This Row],[Corregimiento]],Hoja3!$A$2:$D$676,4,0)</f>
        <v>80816</v>
      </c>
      <c r="E13182" s="41">
        <v>4</v>
      </c>
    </row>
    <row r="13183" spans="1:5">
      <c r="A13183" s="43">
        <v>44532</v>
      </c>
      <c r="B13183" s="41">
        <v>44532</v>
      </c>
      <c r="C13183" s="41" t="s">
        <v>1084</v>
      </c>
      <c r="D13183" s="42">
        <f>VLOOKUP(Pag_Inicio_Corr_mas_casos[[#This Row],[Corregimiento]],Hoja3!$A$2:$D$676,4,0)</f>
        <v>40611</v>
      </c>
      <c r="E13183" s="41">
        <v>4</v>
      </c>
    </row>
    <row r="13184" spans="1:5">
      <c r="A13184" s="206">
        <v>44533</v>
      </c>
      <c r="B13184" s="207">
        <v>44533</v>
      </c>
      <c r="C13184" s="207" t="s">
        <v>1504</v>
      </c>
      <c r="D13184" s="208">
        <f>VLOOKUP(Pag_Inicio_Corr_mas_casos[[#This Row],[Corregimiento]],Hoja3!$A$2:$D$676,4,0)</f>
        <v>70701</v>
      </c>
      <c r="E13184" s="207">
        <v>13</v>
      </c>
    </row>
    <row r="13185" spans="1:5">
      <c r="A13185" s="206">
        <v>44533</v>
      </c>
      <c r="B13185" s="207">
        <v>44533</v>
      </c>
      <c r="C13185" s="207" t="s">
        <v>1092</v>
      </c>
      <c r="D13185" s="208">
        <f>VLOOKUP(Pag_Inicio_Corr_mas_casos[[#This Row],[Corregimiento]],Hoja3!$A$2:$D$676,4,0)</f>
        <v>80809</v>
      </c>
      <c r="E13185" s="207">
        <v>12</v>
      </c>
    </row>
    <row r="13186" spans="1:5">
      <c r="A13186" s="206">
        <v>44533</v>
      </c>
      <c r="B13186" s="207">
        <v>44533</v>
      </c>
      <c r="C13186" s="207" t="s">
        <v>1093</v>
      </c>
      <c r="D13186" s="208">
        <f>VLOOKUP(Pag_Inicio_Corr_mas_casos[[#This Row],[Corregimiento]],Hoja3!$A$2:$D$676,4,0)</f>
        <v>80819</v>
      </c>
      <c r="E13186" s="207">
        <v>11</v>
      </c>
    </row>
    <row r="13187" spans="1:5">
      <c r="A13187" s="206">
        <v>44533</v>
      </c>
      <c r="B13187" s="207">
        <v>44533</v>
      </c>
      <c r="C13187" s="207" t="s">
        <v>1023</v>
      </c>
      <c r="D13187" s="208">
        <f>VLOOKUP(Pag_Inicio_Corr_mas_casos[[#This Row],[Corregimiento]],Hoja3!$A$2:$D$676,4,0)</f>
        <v>80807</v>
      </c>
      <c r="E13187" s="207">
        <v>9</v>
      </c>
    </row>
    <row r="13188" spans="1:5">
      <c r="A13188" s="206">
        <v>44533</v>
      </c>
      <c r="B13188" s="207">
        <v>44533</v>
      </c>
      <c r="C13188" s="207" t="s">
        <v>1520</v>
      </c>
      <c r="D13188" s="208">
        <f>VLOOKUP(Pag_Inicio_Corr_mas_casos[[#This Row],[Corregimiento]],Hoja3!$A$2:$D$676,4,0)</f>
        <v>130309</v>
      </c>
      <c r="E13188" s="207">
        <v>7</v>
      </c>
    </row>
    <row r="13189" spans="1:5">
      <c r="A13189" s="206">
        <v>44533</v>
      </c>
      <c r="B13189" s="207">
        <v>44533</v>
      </c>
      <c r="C13189" s="207" t="s">
        <v>1102</v>
      </c>
      <c r="D13189" s="208">
        <f>VLOOKUP(Pag_Inicio_Corr_mas_casos[[#This Row],[Corregimiento]],Hoja3!$A$2:$D$676,4,0)</f>
        <v>81003</v>
      </c>
      <c r="E13189" s="207">
        <v>7</v>
      </c>
    </row>
    <row r="13190" spans="1:5">
      <c r="A13190" s="206">
        <v>44533</v>
      </c>
      <c r="B13190" s="207">
        <v>44533</v>
      </c>
      <c r="C13190" s="207" t="s">
        <v>853</v>
      </c>
      <c r="D13190" s="208">
        <f>VLOOKUP(Pag_Inicio_Corr_mas_casos[[#This Row],[Corregimiento]],Hoja3!$A$2:$D$676,4,0)</f>
        <v>80821</v>
      </c>
      <c r="E13190" s="207">
        <v>7</v>
      </c>
    </row>
    <row r="13191" spans="1:5">
      <c r="A13191" s="206">
        <v>44533</v>
      </c>
      <c r="B13191" s="207">
        <v>44533</v>
      </c>
      <c r="C13191" s="207" t="s">
        <v>768</v>
      </c>
      <c r="D13191" s="208">
        <f>VLOOKUP(Pag_Inicio_Corr_mas_casos[[#This Row],[Corregimiento]],Hoja3!$A$2:$D$676,4,0)</f>
        <v>80817</v>
      </c>
      <c r="E13191" s="207">
        <v>6</v>
      </c>
    </row>
    <row r="13192" spans="1:5">
      <c r="A13192" s="206">
        <v>44533</v>
      </c>
      <c r="B13192" s="207">
        <v>44533</v>
      </c>
      <c r="C13192" s="207" t="s">
        <v>921</v>
      </c>
      <c r="D13192" s="208">
        <f>VLOOKUP(Pag_Inicio_Corr_mas_casos[[#This Row],[Corregimiento]],Hoja3!$A$2:$D$676,4,0)</f>
        <v>60103</v>
      </c>
      <c r="E13192" s="207">
        <v>6</v>
      </c>
    </row>
    <row r="13193" spans="1:5">
      <c r="A13193" s="206">
        <v>44533</v>
      </c>
      <c r="B13193" s="207">
        <v>44533</v>
      </c>
      <c r="C13193" s="207" t="s">
        <v>1127</v>
      </c>
      <c r="D13193" s="208">
        <f>VLOOKUP(Pag_Inicio_Corr_mas_casos[[#This Row],[Corregimiento]],Hoja3!$A$2:$D$676,4,0)</f>
        <v>80812</v>
      </c>
      <c r="E13193" s="207">
        <v>6</v>
      </c>
    </row>
    <row r="13194" spans="1:5">
      <c r="A13194" s="206">
        <v>44533</v>
      </c>
      <c r="B13194" s="207">
        <v>44533</v>
      </c>
      <c r="C13194" s="207" t="s">
        <v>976</v>
      </c>
      <c r="D13194" s="208">
        <f>VLOOKUP(Pag_Inicio_Corr_mas_casos[[#This Row],[Corregimiento]],Hoja3!$A$2:$D$676,4,0)</f>
        <v>40707</v>
      </c>
      <c r="E13194" s="207">
        <v>5</v>
      </c>
    </row>
    <row r="13195" spans="1:5">
      <c r="A13195" s="206">
        <v>44533</v>
      </c>
      <c r="B13195" s="207">
        <v>44533</v>
      </c>
      <c r="C13195" s="207" t="s">
        <v>790</v>
      </c>
      <c r="D13195" s="208">
        <f>VLOOKUP(Pag_Inicio_Corr_mas_casos[[#This Row],[Corregimiento]],Hoja3!$A$2:$D$676,4,0)</f>
        <v>80815</v>
      </c>
      <c r="E13195" s="207">
        <v>5</v>
      </c>
    </row>
    <row r="13196" spans="1:5">
      <c r="A13196" s="206">
        <v>44533</v>
      </c>
      <c r="B13196" s="207">
        <v>44533</v>
      </c>
      <c r="C13196" s="207" t="s">
        <v>1024</v>
      </c>
      <c r="D13196" s="208">
        <f>VLOOKUP(Pag_Inicio_Corr_mas_casos[[#This Row],[Corregimiento]],Hoja3!$A$2:$D$676,4,0)</f>
        <v>80816</v>
      </c>
      <c r="E13196" s="207">
        <v>5</v>
      </c>
    </row>
    <row r="13197" spans="1:5">
      <c r="A13197" s="206">
        <v>44533</v>
      </c>
      <c r="B13197" s="207">
        <v>44533</v>
      </c>
      <c r="C13197" s="207" t="s">
        <v>1067</v>
      </c>
      <c r="D13197" s="208">
        <f>VLOOKUP(Pag_Inicio_Corr_mas_casos[[#This Row],[Corregimiento]],Hoja3!$A$2:$D$676,4,0)</f>
        <v>81007</v>
      </c>
      <c r="E13197" s="207">
        <v>5</v>
      </c>
    </row>
    <row r="13198" spans="1:5">
      <c r="A13198" s="206">
        <v>44533</v>
      </c>
      <c r="B13198" s="207">
        <v>44533</v>
      </c>
      <c r="C13198" s="207" t="s">
        <v>1320</v>
      </c>
      <c r="D13198" s="208">
        <f>VLOOKUP(Pag_Inicio_Corr_mas_casos[[#This Row],[Corregimiento]],Hoja3!$A$2:$D$676,4,0)</f>
        <v>10207</v>
      </c>
      <c r="E13198" s="207">
        <v>5</v>
      </c>
    </row>
    <row r="13199" spans="1:5">
      <c r="A13199" s="206">
        <v>44533</v>
      </c>
      <c r="B13199" s="207">
        <v>44533</v>
      </c>
      <c r="C13199" s="207" t="s">
        <v>1017</v>
      </c>
      <c r="D13199" s="208">
        <f>VLOOKUP(Pag_Inicio_Corr_mas_casos[[#This Row],[Corregimiento]],Hoja3!$A$2:$D$676,4,0)</f>
        <v>81001</v>
      </c>
      <c r="E13199" s="207">
        <v>4</v>
      </c>
    </row>
    <row r="13200" spans="1:5">
      <c r="A13200" s="206">
        <v>44533</v>
      </c>
      <c r="B13200" s="207">
        <v>44533</v>
      </c>
      <c r="C13200" s="207" t="s">
        <v>1234</v>
      </c>
      <c r="D13200" s="208">
        <f>VLOOKUP(Pag_Inicio_Corr_mas_casos[[#This Row],[Corregimiento]],Hoja3!$A$2:$D$676,4,0)</f>
        <v>20601</v>
      </c>
      <c r="E13200" s="207">
        <v>4</v>
      </c>
    </row>
    <row r="13201" spans="1:5">
      <c r="A13201" s="206">
        <v>44533</v>
      </c>
      <c r="B13201" s="207">
        <v>44533</v>
      </c>
      <c r="C13201" s="207" t="s">
        <v>1135</v>
      </c>
      <c r="D13201" s="208">
        <f>VLOOKUP(Pag_Inicio_Corr_mas_casos[[#This Row],[Corregimiento]],Hoja3!$A$2:$D$676,4,0)</f>
        <v>130102</v>
      </c>
      <c r="E13201" s="207">
        <v>4</v>
      </c>
    </row>
    <row r="13202" spans="1:5">
      <c r="A13202" s="206">
        <v>44533</v>
      </c>
      <c r="B13202" s="207">
        <v>44533</v>
      </c>
      <c r="C13202" s="207" t="s">
        <v>1060</v>
      </c>
      <c r="D13202" s="208">
        <f>VLOOKUP(Pag_Inicio_Corr_mas_casos[[#This Row],[Corregimiento]],Hoja3!$A$2:$D$676,4,0)</f>
        <v>81002</v>
      </c>
      <c r="E13202" s="207">
        <v>4</v>
      </c>
    </row>
    <row r="13203" spans="1:5">
      <c r="A13203" s="206">
        <v>44533</v>
      </c>
      <c r="B13203" s="207">
        <v>44533</v>
      </c>
      <c r="C13203" s="207" t="s">
        <v>1236</v>
      </c>
      <c r="D13203" s="208">
        <f>VLOOKUP(Pag_Inicio_Corr_mas_casos[[#This Row],[Corregimiento]],Hoja3!$A$2:$D$676,4,0)</f>
        <v>30103</v>
      </c>
      <c r="E13203" s="207">
        <v>4</v>
      </c>
    </row>
    <row r="13204" spans="1:5">
      <c r="A13204" s="35">
        <v>44534</v>
      </c>
      <c r="B13204" s="36">
        <v>44534</v>
      </c>
      <c r="C13204" s="36" t="s">
        <v>1127</v>
      </c>
      <c r="D13204" s="37">
        <f>VLOOKUP(Pag_Inicio_Corr_mas_casos[[#This Row],[Corregimiento]],Hoja3!$A$2:$D$676,4,0)</f>
        <v>80812</v>
      </c>
      <c r="E13204" s="36">
        <v>15</v>
      </c>
    </row>
    <row r="13205" spans="1:5">
      <c r="A13205" s="35">
        <v>44534</v>
      </c>
      <c r="B13205" s="36">
        <v>44534</v>
      </c>
      <c r="C13205" s="36" t="s">
        <v>1149</v>
      </c>
      <c r="D13205" s="37">
        <f>VLOOKUP(Pag_Inicio_Corr_mas_casos[[#This Row],[Corregimiento]],Hoja3!$A$2:$D$676,4,0)</f>
        <v>130101</v>
      </c>
      <c r="E13205" s="36">
        <v>13</v>
      </c>
    </row>
    <row r="13206" spans="1:5">
      <c r="A13206" s="35">
        <v>44534</v>
      </c>
      <c r="B13206" s="36">
        <v>44534</v>
      </c>
      <c r="C13206" s="36" t="s">
        <v>1020</v>
      </c>
      <c r="D13206" s="37">
        <f>VLOOKUP(Pag_Inicio_Corr_mas_casos[[#This Row],[Corregimiento]],Hoja3!$A$2:$D$676,4,0)</f>
        <v>81009</v>
      </c>
      <c r="E13206" s="36">
        <v>9</v>
      </c>
    </row>
    <row r="13207" spans="1:5">
      <c r="A13207" s="35">
        <v>44534</v>
      </c>
      <c r="B13207" s="36">
        <v>44534</v>
      </c>
      <c r="C13207" s="36" t="s">
        <v>1092</v>
      </c>
      <c r="D13207" s="37">
        <f>VLOOKUP(Pag_Inicio_Corr_mas_casos[[#This Row],[Corregimiento]],Hoja3!$A$2:$D$676,4,0)</f>
        <v>80809</v>
      </c>
      <c r="E13207" s="36">
        <v>7</v>
      </c>
    </row>
    <row r="13208" spans="1:5">
      <c r="A13208" s="35">
        <v>44534</v>
      </c>
      <c r="B13208" s="36">
        <v>44534</v>
      </c>
      <c r="C13208" s="36" t="s">
        <v>1023</v>
      </c>
      <c r="D13208" s="37">
        <f>VLOOKUP(Pag_Inicio_Corr_mas_casos[[#This Row],[Corregimiento]],Hoja3!$A$2:$D$676,4,0)</f>
        <v>80807</v>
      </c>
      <c r="E13208" s="36">
        <v>7</v>
      </c>
    </row>
    <row r="13209" spans="1:5">
      <c r="A13209" s="35">
        <v>44534</v>
      </c>
      <c r="B13209" s="36">
        <v>44534</v>
      </c>
      <c r="C13209" s="36" t="s">
        <v>1027</v>
      </c>
      <c r="D13209" s="37">
        <f>VLOOKUP(Pag_Inicio_Corr_mas_casos[[#This Row],[Corregimiento]],Hoja3!$A$2:$D$676,4,0)</f>
        <v>80814</v>
      </c>
      <c r="E13209" s="36">
        <v>6</v>
      </c>
    </row>
    <row r="13210" spans="1:5">
      <c r="A13210" s="35">
        <v>44534</v>
      </c>
      <c r="B13210" s="36">
        <v>44534</v>
      </c>
      <c r="C13210" s="36" t="s">
        <v>1103</v>
      </c>
      <c r="D13210" s="37">
        <f>VLOOKUP(Pag_Inicio_Corr_mas_casos[[#This Row],[Corregimiento]],Hoja3!$A$2:$D$676,4,0)</f>
        <v>91001</v>
      </c>
      <c r="E13210" s="36">
        <v>6</v>
      </c>
    </row>
    <row r="13211" spans="1:5">
      <c r="A13211" s="35">
        <v>44534</v>
      </c>
      <c r="B13211" s="36">
        <v>44534</v>
      </c>
      <c r="C13211" s="36" t="s">
        <v>1085</v>
      </c>
      <c r="D13211" s="37">
        <f>VLOOKUP(Pag_Inicio_Corr_mas_casos[[#This Row],[Corregimiento]],Hoja3!$A$2:$D$676,4,0)</f>
        <v>130310</v>
      </c>
      <c r="E13211" s="36">
        <v>6</v>
      </c>
    </row>
    <row r="13212" spans="1:5">
      <c r="A13212" s="35">
        <v>44534</v>
      </c>
      <c r="B13212" s="36">
        <v>44534</v>
      </c>
      <c r="C13212" s="36" t="s">
        <v>1018</v>
      </c>
      <c r="D13212" s="37">
        <f>VLOOKUP(Pag_Inicio_Corr_mas_casos[[#This Row],[Corregimiento]],Hoja3!$A$2:$D$676,4,0)</f>
        <v>80810</v>
      </c>
      <c r="E13212" s="36">
        <v>6</v>
      </c>
    </row>
    <row r="13213" spans="1:5">
      <c r="A13213" s="35">
        <v>44534</v>
      </c>
      <c r="B13213" s="36">
        <v>44534</v>
      </c>
      <c r="C13213" s="36" t="s">
        <v>1021</v>
      </c>
      <c r="D13213" s="37">
        <f>VLOOKUP(Pag_Inicio_Corr_mas_casos[[#This Row],[Corregimiento]],Hoja3!$A$2:$D$676,4,0)</f>
        <v>80806</v>
      </c>
      <c r="E13213" s="36">
        <v>6</v>
      </c>
    </row>
    <row r="13214" spans="1:5">
      <c r="A13214" s="35">
        <v>44534</v>
      </c>
      <c r="B13214" s="36">
        <v>44534</v>
      </c>
      <c r="C13214" s="36" t="s">
        <v>1048</v>
      </c>
      <c r="D13214" s="37">
        <f>VLOOKUP(Pag_Inicio_Corr_mas_casos[[#This Row],[Corregimiento]],Hoja3!$A$2:$D$676,4,0)</f>
        <v>30107</v>
      </c>
      <c r="E13214" s="36">
        <v>6</v>
      </c>
    </row>
    <row r="13215" spans="1:5">
      <c r="A13215" s="35">
        <v>44534</v>
      </c>
      <c r="B13215" s="36">
        <v>44534</v>
      </c>
      <c r="C13215" s="36" t="s">
        <v>1032</v>
      </c>
      <c r="D13215" s="37">
        <f>VLOOKUP(Pag_Inicio_Corr_mas_casos[[#This Row],[Corregimiento]],Hoja3!$A$2:$D$676,4,0)</f>
        <v>80813</v>
      </c>
      <c r="E13215" s="36">
        <v>5</v>
      </c>
    </row>
    <row r="13216" spans="1:5">
      <c r="A13216" s="35">
        <v>44534</v>
      </c>
      <c r="B13216" s="36">
        <v>44534</v>
      </c>
      <c r="C13216" s="36" t="s">
        <v>1151</v>
      </c>
      <c r="D13216" s="37">
        <f>VLOOKUP(Pag_Inicio_Corr_mas_casos[[#This Row],[Corregimiento]],Hoja3!$A$2:$D$676,4,0)</f>
        <v>91011</v>
      </c>
      <c r="E13216" s="36">
        <v>5</v>
      </c>
    </row>
    <row r="13217" spans="1:5">
      <c r="A13217" s="35">
        <v>44534</v>
      </c>
      <c r="B13217" s="36">
        <v>44534</v>
      </c>
      <c r="C13217" s="36" t="s">
        <v>1091</v>
      </c>
      <c r="D13217" s="37">
        <f>VLOOKUP(Pag_Inicio_Corr_mas_casos[[#This Row],[Corregimiento]],Hoja3!$A$2:$D$676,4,0)</f>
        <v>130312</v>
      </c>
      <c r="E13217" s="36">
        <v>5</v>
      </c>
    </row>
    <row r="13218" spans="1:5">
      <c r="A13218" s="35">
        <v>44534</v>
      </c>
      <c r="B13218" s="36">
        <v>44534</v>
      </c>
      <c r="C13218" s="36" t="s">
        <v>1093</v>
      </c>
      <c r="D13218" s="37">
        <f>VLOOKUP(Pag_Inicio_Corr_mas_casos[[#This Row],[Corregimiento]],Hoja3!$A$2:$D$676,4,0)</f>
        <v>80819</v>
      </c>
      <c r="E13218" s="36">
        <v>5</v>
      </c>
    </row>
    <row r="13219" spans="1:5">
      <c r="A13219" s="35">
        <v>44534</v>
      </c>
      <c r="B13219" s="36">
        <v>44534</v>
      </c>
      <c r="C13219" s="36" t="s">
        <v>1022</v>
      </c>
      <c r="D13219" s="37">
        <f>VLOOKUP(Pag_Inicio_Corr_mas_casos[[#This Row],[Corregimiento]],Hoja3!$A$2:$D$676,4,0)</f>
        <v>80823</v>
      </c>
      <c r="E13219" s="36">
        <v>5</v>
      </c>
    </row>
    <row r="13220" spans="1:5">
      <c r="A13220" s="35">
        <v>44534</v>
      </c>
      <c r="B13220" s="36">
        <v>44534</v>
      </c>
      <c r="C13220" s="36" t="s">
        <v>1521</v>
      </c>
      <c r="D13220" s="37">
        <f>VLOOKUP(Pag_Inicio_Corr_mas_casos[[#This Row],[Corregimiento]],Hoja3!$A$2:$D$676,4,0)</f>
        <v>91010</v>
      </c>
      <c r="E13220" s="36">
        <v>5</v>
      </c>
    </row>
    <row r="13221" spans="1:5">
      <c r="A13221" s="35">
        <v>44534</v>
      </c>
      <c r="B13221" s="36">
        <v>44534</v>
      </c>
      <c r="C13221" s="36" t="s">
        <v>1096</v>
      </c>
      <c r="D13221" s="37">
        <f>VLOOKUP(Pag_Inicio_Corr_mas_casos[[#This Row],[Corregimiento]],Hoja3!$A$2:$D$676,4,0)</f>
        <v>130702</v>
      </c>
      <c r="E13221" s="36">
        <v>4</v>
      </c>
    </row>
    <row r="13222" spans="1:5">
      <c r="A13222" s="35">
        <v>44534</v>
      </c>
      <c r="B13222" s="36">
        <v>44534</v>
      </c>
      <c r="C13222" s="36" t="s">
        <v>1210</v>
      </c>
      <c r="D13222" s="37">
        <f>VLOOKUP(Pag_Inicio_Corr_mas_casos[[#This Row],[Corregimiento]],Hoja3!$A$2:$D$676,4,0)</f>
        <v>40204</v>
      </c>
      <c r="E13222" s="36">
        <v>4</v>
      </c>
    </row>
    <row r="13223" spans="1:5">
      <c r="A13223" s="35">
        <v>44534</v>
      </c>
      <c r="B13223" s="36">
        <v>44534</v>
      </c>
      <c r="C13223" s="36" t="s">
        <v>1028</v>
      </c>
      <c r="D13223" s="37">
        <f>VLOOKUP(Pag_Inicio_Corr_mas_casos[[#This Row],[Corregimiento]],Hoja3!$A$2:$D$676,4,0)</f>
        <v>80826</v>
      </c>
      <c r="E13223" s="36">
        <v>4</v>
      </c>
    </row>
    <row r="13224" spans="1:5">
      <c r="A13224" s="216">
        <v>44535</v>
      </c>
      <c r="B13224" s="217">
        <v>44535</v>
      </c>
      <c r="C13224" s="217" t="s">
        <v>1127</v>
      </c>
      <c r="D13224" s="218">
        <f>VLOOKUP(Pag_Inicio_Corr_mas_casos[[#This Row],[Corregimiento]],Hoja3!$A$2:$D$676,4,0)</f>
        <v>80812</v>
      </c>
      <c r="E13224" s="217">
        <v>25</v>
      </c>
    </row>
    <row r="13225" spans="1:5">
      <c r="A13225" s="216">
        <v>44535</v>
      </c>
      <c r="B13225" s="217">
        <v>44535</v>
      </c>
      <c r="C13225" s="217" t="s">
        <v>1093</v>
      </c>
      <c r="D13225" s="218">
        <f>VLOOKUP(Pag_Inicio_Corr_mas_casos[[#This Row],[Corregimiento]],Hoja3!$A$2:$D$676,4,0)</f>
        <v>80819</v>
      </c>
      <c r="E13225" s="217">
        <v>11</v>
      </c>
    </row>
    <row r="13226" spans="1:5">
      <c r="A13226" s="216">
        <v>44535</v>
      </c>
      <c r="B13226" s="217">
        <v>44535</v>
      </c>
      <c r="C13226" s="217" t="s">
        <v>1027</v>
      </c>
      <c r="D13226" s="218">
        <f>VLOOKUP(Pag_Inicio_Corr_mas_casos[[#This Row],[Corregimiento]],Hoja3!$A$2:$D$676,4,0)</f>
        <v>80814</v>
      </c>
      <c r="E13226" s="217">
        <v>10</v>
      </c>
    </row>
    <row r="13227" spans="1:5">
      <c r="A13227" s="216">
        <v>44535</v>
      </c>
      <c r="B13227" s="217">
        <v>44535</v>
      </c>
      <c r="C13227" s="217" t="s">
        <v>853</v>
      </c>
      <c r="D13227" s="218">
        <f>VLOOKUP(Pag_Inicio_Corr_mas_casos[[#This Row],[Corregimiento]],Hoja3!$A$2:$D$676,4,0)</f>
        <v>80821</v>
      </c>
      <c r="E13227" s="217">
        <v>9</v>
      </c>
    </row>
    <row r="13228" spans="1:5">
      <c r="A13228" s="216">
        <v>44535</v>
      </c>
      <c r="B13228" s="217">
        <v>44535</v>
      </c>
      <c r="C13228" s="217" t="s">
        <v>1504</v>
      </c>
      <c r="D13228" s="218">
        <f>VLOOKUP(Pag_Inicio_Corr_mas_casos[[#This Row],[Corregimiento]],Hoja3!$A$2:$D$676,4,0)</f>
        <v>70701</v>
      </c>
      <c r="E13228" s="217">
        <v>7</v>
      </c>
    </row>
    <row r="13229" spans="1:5">
      <c r="A13229" s="216">
        <v>44535</v>
      </c>
      <c r="B13229" s="217">
        <v>44535</v>
      </c>
      <c r="C13229" s="217" t="s">
        <v>1522</v>
      </c>
      <c r="D13229" s="218">
        <f>VLOOKUP(Pag_Inicio_Corr_mas_casos[[#This Row],[Corregimiento]],Hoja3!$A$2:$D$676,4,0)</f>
        <v>20301</v>
      </c>
      <c r="E13229" s="217">
        <v>6</v>
      </c>
    </row>
    <row r="13230" spans="1:5">
      <c r="A13230" s="216">
        <v>44535</v>
      </c>
      <c r="B13230" s="217">
        <v>44535</v>
      </c>
      <c r="C13230" s="217" t="s">
        <v>1092</v>
      </c>
      <c r="D13230" s="218">
        <f>VLOOKUP(Pag_Inicio_Corr_mas_casos[[#This Row],[Corregimiento]],Hoja3!$A$2:$D$676,4,0)</f>
        <v>80809</v>
      </c>
      <c r="E13230" s="217">
        <v>5</v>
      </c>
    </row>
    <row r="13231" spans="1:5">
      <c r="A13231" s="216">
        <v>44535</v>
      </c>
      <c r="B13231" s="217">
        <v>44535</v>
      </c>
      <c r="C13231" s="217" t="s">
        <v>1464</v>
      </c>
      <c r="D13231" s="218">
        <f>VLOOKUP(Pag_Inicio_Corr_mas_casos[[#This Row],[Corregimiento]],Hoja3!$A$2:$D$676,4,0)</f>
        <v>60105</v>
      </c>
      <c r="E13231" s="217">
        <v>5</v>
      </c>
    </row>
    <row r="13232" spans="1:5">
      <c r="A13232" s="216">
        <v>44535</v>
      </c>
      <c r="B13232" s="217">
        <v>44535</v>
      </c>
      <c r="C13232" s="217" t="s">
        <v>1023</v>
      </c>
      <c r="D13232" s="218">
        <f>VLOOKUP(Pag_Inicio_Corr_mas_casos[[#This Row],[Corregimiento]],Hoja3!$A$2:$D$676,4,0)</f>
        <v>80807</v>
      </c>
      <c r="E13232" s="217">
        <v>5</v>
      </c>
    </row>
    <row r="13233" spans="1:5">
      <c r="A13233" s="216">
        <v>44535</v>
      </c>
      <c r="B13233" s="217">
        <v>44535</v>
      </c>
      <c r="C13233" s="217" t="s">
        <v>1096</v>
      </c>
      <c r="D13233" s="218">
        <f>VLOOKUP(Pag_Inicio_Corr_mas_casos[[#This Row],[Corregimiento]],Hoja3!$A$2:$D$676,4,0)</f>
        <v>130702</v>
      </c>
      <c r="E13233" s="217">
        <v>4</v>
      </c>
    </row>
    <row r="13234" spans="1:5">
      <c r="A13234" s="216">
        <v>44535</v>
      </c>
      <c r="B13234" s="217">
        <v>44535</v>
      </c>
      <c r="C13234" s="217" t="s">
        <v>854</v>
      </c>
      <c r="D13234" s="218">
        <f>VLOOKUP(Pag_Inicio_Corr_mas_casos[[#This Row],[Corregimiento]],Hoja3!$A$2:$D$676,4,0)</f>
        <v>81009</v>
      </c>
      <c r="E13234" s="217">
        <v>4</v>
      </c>
    </row>
    <row r="13235" spans="1:5">
      <c r="A13235" s="216">
        <v>44535</v>
      </c>
      <c r="B13235" s="217">
        <v>44535</v>
      </c>
      <c r="C13235" s="217" t="s">
        <v>1149</v>
      </c>
      <c r="D13235" s="218">
        <f>VLOOKUP(Pag_Inicio_Corr_mas_casos[[#This Row],[Corregimiento]],Hoja3!$A$2:$D$676,4,0)</f>
        <v>130101</v>
      </c>
      <c r="E13235" s="217">
        <v>4</v>
      </c>
    </row>
    <row r="13236" spans="1:5">
      <c r="A13236" s="216">
        <v>44535</v>
      </c>
      <c r="B13236" s="217">
        <v>44535</v>
      </c>
      <c r="C13236" s="217" t="s">
        <v>1021</v>
      </c>
      <c r="D13236" s="218">
        <f>VLOOKUP(Pag_Inicio_Corr_mas_casos[[#This Row],[Corregimiento]],Hoja3!$A$2:$D$676,4,0)</f>
        <v>80806</v>
      </c>
      <c r="E13236" s="217">
        <v>4</v>
      </c>
    </row>
    <row r="13237" spans="1:5">
      <c r="A13237" s="216">
        <v>44535</v>
      </c>
      <c r="B13237" s="217">
        <v>44535</v>
      </c>
      <c r="C13237" s="217" t="s">
        <v>1087</v>
      </c>
      <c r="D13237" s="218">
        <f>VLOOKUP(Pag_Inicio_Corr_mas_casos[[#This Row],[Corregimiento]],Hoja3!$A$2:$D$676,4,0)</f>
        <v>60101</v>
      </c>
      <c r="E13237" s="217">
        <v>4</v>
      </c>
    </row>
    <row r="13238" spans="1:5">
      <c r="A13238" s="216">
        <v>44535</v>
      </c>
      <c r="B13238" s="217">
        <v>44535</v>
      </c>
      <c r="C13238" s="217" t="s">
        <v>1523</v>
      </c>
      <c r="D13238" s="218">
        <f>VLOOKUP(Pag_Inicio_Corr_mas_casos[[#This Row],[Corregimiento]],Hoja3!$A$2:$D$676,4,0)</f>
        <v>41003</v>
      </c>
      <c r="E13238" s="217">
        <v>3</v>
      </c>
    </row>
    <row r="13239" spans="1:5">
      <c r="A13239" s="216">
        <v>44535</v>
      </c>
      <c r="B13239" s="217">
        <v>44535</v>
      </c>
      <c r="C13239" s="217" t="s">
        <v>1424</v>
      </c>
      <c r="D13239" s="218">
        <f>VLOOKUP(Pag_Inicio_Corr_mas_casos[[#This Row],[Corregimiento]],Hoja3!$A$2:$D$676,4,0)</f>
        <v>130108</v>
      </c>
      <c r="E13239" s="217">
        <v>3</v>
      </c>
    </row>
    <row r="13240" spans="1:5">
      <c r="A13240" s="216">
        <v>44535</v>
      </c>
      <c r="B13240" s="217">
        <v>44535</v>
      </c>
      <c r="C13240" s="217" t="s">
        <v>1483</v>
      </c>
      <c r="D13240" s="218">
        <f>VLOOKUP(Pag_Inicio_Corr_mas_casos[[#This Row],[Corregimiento]],Hoja3!$A$2:$D$676,4,0)</f>
        <v>70501</v>
      </c>
      <c r="E13240" s="217">
        <v>3</v>
      </c>
    </row>
    <row r="13241" spans="1:5">
      <c r="A13241" s="216">
        <v>44535</v>
      </c>
      <c r="B13241" s="217">
        <v>44535</v>
      </c>
      <c r="C13241" s="217" t="s">
        <v>1509</v>
      </c>
      <c r="D13241" s="218">
        <f>VLOOKUP(Pag_Inicio_Corr_mas_casos[[#This Row],[Corregimiento]],Hoja3!$A$2:$D$676,4,0)</f>
        <v>60102</v>
      </c>
      <c r="E13241" s="217">
        <v>3</v>
      </c>
    </row>
    <row r="13242" spans="1:5">
      <c r="A13242" s="216">
        <v>44535</v>
      </c>
      <c r="B13242" s="217">
        <v>44535</v>
      </c>
      <c r="C13242" s="217" t="s">
        <v>790</v>
      </c>
      <c r="D13242" s="218">
        <f>VLOOKUP(Pag_Inicio_Corr_mas_casos[[#This Row],[Corregimiento]],Hoja3!$A$2:$D$676,4,0)</f>
        <v>80815</v>
      </c>
      <c r="E13242" s="217">
        <v>3</v>
      </c>
    </row>
    <row r="13243" spans="1:5">
      <c r="A13243" s="216">
        <v>44535</v>
      </c>
      <c r="B13243" s="217">
        <v>44535</v>
      </c>
      <c r="C13243" s="217" t="s">
        <v>1286</v>
      </c>
      <c r="D13243" s="218">
        <f>VLOOKUP(Pag_Inicio_Corr_mas_casos[[#This Row],[Corregimiento]],Hoja3!$A$2:$D$676,4,0)</f>
        <v>10207</v>
      </c>
      <c r="E13243" s="217">
        <v>3</v>
      </c>
    </row>
    <row r="13244" spans="1:5">
      <c r="A13244" s="209">
        <v>44536</v>
      </c>
      <c r="B13244" s="210">
        <v>44536</v>
      </c>
      <c r="C13244" s="210" t="s">
        <v>921</v>
      </c>
      <c r="D13244" s="211">
        <f>VLOOKUP(Pag_Inicio_Corr_mas_casos[[#This Row],[Corregimiento]],Hoja3!$A$2:$D$676,4,0)</f>
        <v>60103</v>
      </c>
      <c r="E13244" s="210">
        <v>7</v>
      </c>
    </row>
    <row r="13245" spans="1:5">
      <c r="A13245" s="209">
        <v>44536</v>
      </c>
      <c r="B13245" s="210">
        <v>44536</v>
      </c>
      <c r="C13245" s="210" t="s">
        <v>1092</v>
      </c>
      <c r="D13245" s="211">
        <f>VLOOKUP(Pag_Inicio_Corr_mas_casos[[#This Row],[Corregimiento]],Hoja3!$A$2:$D$676,4,0)</f>
        <v>80809</v>
      </c>
      <c r="E13245" s="210">
        <v>7</v>
      </c>
    </row>
    <row r="13246" spans="1:5">
      <c r="A13246" s="209">
        <v>44536</v>
      </c>
      <c r="B13246" s="210">
        <v>44536</v>
      </c>
      <c r="C13246" s="210" t="s">
        <v>1504</v>
      </c>
      <c r="D13246" s="211">
        <f>VLOOKUP(Pag_Inicio_Corr_mas_casos[[#This Row],[Corregimiento]],Hoja3!$A$2:$D$676,4,0)</f>
        <v>70701</v>
      </c>
      <c r="E13246" s="210">
        <v>7</v>
      </c>
    </row>
    <row r="13247" spans="1:5">
      <c r="A13247" s="209">
        <v>44536</v>
      </c>
      <c r="B13247" s="210">
        <v>44536</v>
      </c>
      <c r="C13247" s="210" t="s">
        <v>1087</v>
      </c>
      <c r="D13247" s="211">
        <f>VLOOKUP(Pag_Inicio_Corr_mas_casos[[#This Row],[Corregimiento]],Hoja3!$A$2:$D$676,4,0)</f>
        <v>60101</v>
      </c>
      <c r="E13247" s="210">
        <v>6</v>
      </c>
    </row>
    <row r="13248" spans="1:5">
      <c r="A13248" s="209">
        <v>44536</v>
      </c>
      <c r="B13248" s="210">
        <v>44536</v>
      </c>
      <c r="C13248" s="210" t="s">
        <v>1149</v>
      </c>
      <c r="D13248" s="211">
        <f>VLOOKUP(Pag_Inicio_Corr_mas_casos[[#This Row],[Corregimiento]],Hoja3!$A$2:$D$676,4,0)</f>
        <v>130101</v>
      </c>
      <c r="E13248" s="210">
        <v>5</v>
      </c>
    </row>
    <row r="13249" spans="1:5">
      <c r="A13249" s="209">
        <v>44536</v>
      </c>
      <c r="B13249" s="210">
        <v>44536</v>
      </c>
      <c r="C13249" s="210" t="s">
        <v>1486</v>
      </c>
      <c r="D13249" s="211">
        <f>VLOOKUP(Pag_Inicio_Corr_mas_casos[[#This Row],[Corregimiento]],Hoja3!$A$2:$D$676,4,0)</f>
        <v>70204</v>
      </c>
      <c r="E13249" s="210">
        <v>5</v>
      </c>
    </row>
    <row r="13250" spans="1:5">
      <c r="A13250" s="209">
        <v>44536</v>
      </c>
      <c r="B13250" s="210">
        <v>44536</v>
      </c>
      <c r="C13250" s="210" t="s">
        <v>1424</v>
      </c>
      <c r="D13250" s="211">
        <f>VLOOKUP(Pag_Inicio_Corr_mas_casos[[#This Row],[Corregimiento]],Hoja3!$A$2:$D$676,4,0)</f>
        <v>130108</v>
      </c>
      <c r="E13250" s="210">
        <v>5</v>
      </c>
    </row>
    <row r="13251" spans="1:5">
      <c r="A13251" s="209">
        <v>44536</v>
      </c>
      <c r="B13251" s="210">
        <v>44536</v>
      </c>
      <c r="C13251" s="210" t="s">
        <v>1023</v>
      </c>
      <c r="D13251" s="211">
        <f>VLOOKUP(Pag_Inicio_Corr_mas_casos[[#This Row],[Corregimiento]],Hoja3!$A$2:$D$676,4,0)</f>
        <v>80807</v>
      </c>
      <c r="E13251" s="210">
        <v>5</v>
      </c>
    </row>
    <row r="13252" spans="1:5">
      <c r="A13252" s="209">
        <v>44536</v>
      </c>
      <c r="B13252" s="210">
        <v>44536</v>
      </c>
      <c r="C13252" s="210" t="s">
        <v>1524</v>
      </c>
      <c r="D13252" s="211">
        <f>VLOOKUP(Pag_Inicio_Corr_mas_casos[[#This Row],[Corregimiento]],Hoja3!$A$2:$D$676,4,0)</f>
        <v>30108</v>
      </c>
      <c r="E13252" s="210">
        <v>5</v>
      </c>
    </row>
    <row r="13253" spans="1:5">
      <c r="A13253" s="209">
        <v>44536</v>
      </c>
      <c r="B13253" s="210">
        <v>44536</v>
      </c>
      <c r="C13253" s="210" t="s">
        <v>1020</v>
      </c>
      <c r="D13253" s="211">
        <f>VLOOKUP(Pag_Inicio_Corr_mas_casos[[#This Row],[Corregimiento]],Hoja3!$A$2:$D$676,4,0)</f>
        <v>81009</v>
      </c>
      <c r="E13253" s="210">
        <v>4</v>
      </c>
    </row>
    <row r="13254" spans="1:5">
      <c r="A13254" s="209">
        <v>44536</v>
      </c>
      <c r="B13254" s="210">
        <v>44536</v>
      </c>
      <c r="C13254" s="210" t="s">
        <v>1401</v>
      </c>
      <c r="D13254" s="211">
        <f>VLOOKUP(Pag_Inicio_Corr_mas_casos[[#This Row],[Corregimiento]],Hoja3!$A$2:$D$676,4,0)</f>
        <v>80808</v>
      </c>
      <c r="E13254" s="210">
        <v>4</v>
      </c>
    </row>
    <row r="13255" spans="1:5">
      <c r="A13255" s="209">
        <v>44536</v>
      </c>
      <c r="B13255" s="210">
        <v>44536</v>
      </c>
      <c r="C13255" s="210" t="s">
        <v>1103</v>
      </c>
      <c r="D13255" s="211">
        <f>VLOOKUP(Pag_Inicio_Corr_mas_casos[[#This Row],[Corregimiento]],Hoja3!$A$2:$D$676,4,0)</f>
        <v>91001</v>
      </c>
      <c r="E13255" s="210">
        <v>4</v>
      </c>
    </row>
    <row r="13256" spans="1:5">
      <c r="A13256" s="209">
        <v>44536</v>
      </c>
      <c r="B13256" s="210">
        <v>44536</v>
      </c>
      <c r="C13256" s="210" t="s">
        <v>1021</v>
      </c>
      <c r="D13256" s="211">
        <f>VLOOKUP(Pag_Inicio_Corr_mas_casos[[#This Row],[Corregimiento]],Hoja3!$A$2:$D$676,4,0)</f>
        <v>80806</v>
      </c>
      <c r="E13256" s="210">
        <v>4</v>
      </c>
    </row>
    <row r="13257" spans="1:5">
      <c r="A13257" s="209">
        <v>44536</v>
      </c>
      <c r="B13257" s="210">
        <v>44536</v>
      </c>
      <c r="C13257" s="210" t="s">
        <v>1525</v>
      </c>
      <c r="D13257" s="211">
        <f>VLOOKUP(Pag_Inicio_Corr_mas_casos[[#This Row],[Corregimiento]],Hoja3!$A$2:$D$676,4,0)</f>
        <v>60701</v>
      </c>
      <c r="E13257" s="210">
        <v>3</v>
      </c>
    </row>
    <row r="13258" spans="1:5">
      <c r="A13258" s="209">
        <v>44536</v>
      </c>
      <c r="B13258" s="210">
        <v>44536</v>
      </c>
      <c r="C13258" s="210" t="s">
        <v>1526</v>
      </c>
      <c r="D13258" s="211">
        <f>VLOOKUP(Pag_Inicio_Corr_mas_casos[[#This Row],[Corregimiento]],Hoja3!$A$2:$D$676,4,0)</f>
        <v>60601</v>
      </c>
      <c r="E13258" s="210">
        <v>3</v>
      </c>
    </row>
    <row r="13259" spans="1:5">
      <c r="A13259" s="209">
        <v>44536</v>
      </c>
      <c r="B13259" s="210">
        <v>44536</v>
      </c>
      <c r="C13259" s="210" t="s">
        <v>1441</v>
      </c>
      <c r="D13259" s="211">
        <f>VLOOKUP(Pag_Inicio_Corr_mas_casos[[#This Row],[Corregimiento]],Hoja3!$A$2:$D$676,4,0)</f>
        <v>30110</v>
      </c>
      <c r="E13259" s="210">
        <v>3</v>
      </c>
    </row>
    <row r="13260" spans="1:5">
      <c r="A13260" s="209">
        <v>44536</v>
      </c>
      <c r="B13260" s="210">
        <v>44536</v>
      </c>
      <c r="C13260" s="210" t="s">
        <v>750</v>
      </c>
      <c r="D13260" s="211">
        <f>VLOOKUP(Pag_Inicio_Corr_mas_casos[[#This Row],[Corregimiento]],Hoja3!$A$2:$D$676,4,0)</f>
        <v>20603</v>
      </c>
      <c r="E13260" s="210">
        <v>3</v>
      </c>
    </row>
    <row r="13261" spans="1:5">
      <c r="A13261" s="209">
        <v>44536</v>
      </c>
      <c r="B13261" s="210">
        <v>44536</v>
      </c>
      <c r="C13261" s="210" t="s">
        <v>1028</v>
      </c>
      <c r="D13261" s="211">
        <f>VLOOKUP(Pag_Inicio_Corr_mas_casos[[#This Row],[Corregimiento]],Hoja3!$A$2:$D$676,4,0)</f>
        <v>80826</v>
      </c>
      <c r="E13261" s="210">
        <v>3</v>
      </c>
    </row>
    <row r="13262" spans="1:5">
      <c r="A13262" s="209">
        <v>44536</v>
      </c>
      <c r="B13262" s="210">
        <v>44536</v>
      </c>
      <c r="C13262" s="210" t="s">
        <v>1511</v>
      </c>
      <c r="D13262" s="211">
        <f>VLOOKUP(Pag_Inicio_Corr_mas_casos[[#This Row],[Corregimiento]],Hoja3!$A$2:$D$676,4,0)</f>
        <v>60501</v>
      </c>
      <c r="E13262" s="210">
        <v>3</v>
      </c>
    </row>
    <row r="13263" spans="1:5">
      <c r="A13263" s="209">
        <v>44536</v>
      </c>
      <c r="B13263" s="210">
        <v>44536</v>
      </c>
      <c r="C13263" s="210" t="s">
        <v>806</v>
      </c>
      <c r="D13263" s="211">
        <f>VLOOKUP(Pag_Inicio_Corr_mas_casos[[#This Row],[Corregimiento]],Hoja3!$A$2:$D$676,4,0)</f>
        <v>30104</v>
      </c>
      <c r="E13263" s="210">
        <v>3</v>
      </c>
    </row>
    <row r="13264" spans="1:5">
      <c r="A13264" s="203">
        <v>44537</v>
      </c>
      <c r="B13264" s="204">
        <v>44537</v>
      </c>
      <c r="C13264" s="204" t="s">
        <v>921</v>
      </c>
      <c r="D13264" s="205">
        <f>VLOOKUP(Pag_Inicio_Corr_mas_casos[[#This Row],[Corregimiento]],Hoja3!$A$2:$D$676,4,0)</f>
        <v>60103</v>
      </c>
      <c r="E13264" s="204">
        <v>14</v>
      </c>
    </row>
    <row r="13265" spans="1:5">
      <c r="A13265" s="203">
        <v>44537</v>
      </c>
      <c r="B13265" s="204">
        <v>44537</v>
      </c>
      <c r="C13265" s="204" t="s">
        <v>1021</v>
      </c>
      <c r="D13265" s="205">
        <f>VLOOKUP(Pag_Inicio_Corr_mas_casos[[#This Row],[Corregimiento]],Hoja3!$A$2:$D$676,4,0)</f>
        <v>80806</v>
      </c>
      <c r="E13265" s="204">
        <v>14</v>
      </c>
    </row>
    <row r="13266" spans="1:5">
      <c r="A13266" s="203">
        <v>44537</v>
      </c>
      <c r="B13266" s="204">
        <v>44537</v>
      </c>
      <c r="C13266" s="204" t="s">
        <v>1504</v>
      </c>
      <c r="D13266" s="205">
        <f>VLOOKUP(Pag_Inicio_Corr_mas_casos[[#This Row],[Corregimiento]],Hoja3!$A$2:$D$676,4,0)</f>
        <v>70701</v>
      </c>
      <c r="E13266" s="204">
        <v>13</v>
      </c>
    </row>
    <row r="13267" spans="1:5">
      <c r="A13267" s="203">
        <v>44537</v>
      </c>
      <c r="B13267" s="204">
        <v>44537</v>
      </c>
      <c r="C13267" s="204" t="s">
        <v>1127</v>
      </c>
      <c r="D13267" s="205">
        <f>VLOOKUP(Pag_Inicio_Corr_mas_casos[[#This Row],[Corregimiento]],Hoja3!$A$2:$D$676,4,0)</f>
        <v>80812</v>
      </c>
      <c r="E13267" s="204">
        <v>13</v>
      </c>
    </row>
    <row r="13268" spans="1:5">
      <c r="A13268" s="203">
        <v>44537</v>
      </c>
      <c r="B13268" s="204">
        <v>44537</v>
      </c>
      <c r="C13268" s="204" t="s">
        <v>1103</v>
      </c>
      <c r="D13268" s="205">
        <f>VLOOKUP(Pag_Inicio_Corr_mas_casos[[#This Row],[Corregimiento]],Hoja3!$A$2:$D$676,4,0)</f>
        <v>91001</v>
      </c>
      <c r="E13268" s="204">
        <v>12</v>
      </c>
    </row>
    <row r="13269" spans="1:5">
      <c r="A13269" s="203">
        <v>44537</v>
      </c>
      <c r="B13269" s="204">
        <v>44537</v>
      </c>
      <c r="C13269" s="204" t="s">
        <v>1092</v>
      </c>
      <c r="D13269" s="205">
        <f>VLOOKUP(Pag_Inicio_Corr_mas_casos[[#This Row],[Corregimiento]],Hoja3!$A$2:$D$676,4,0)</f>
        <v>80809</v>
      </c>
      <c r="E13269" s="204">
        <v>12</v>
      </c>
    </row>
    <row r="13270" spans="1:5">
      <c r="A13270" s="203">
        <v>44537</v>
      </c>
      <c r="B13270" s="204">
        <v>44537</v>
      </c>
      <c r="C13270" s="204" t="s">
        <v>1027</v>
      </c>
      <c r="D13270" s="205">
        <f>VLOOKUP(Pag_Inicio_Corr_mas_casos[[#This Row],[Corregimiento]],Hoja3!$A$2:$D$676,4,0)</f>
        <v>80814</v>
      </c>
      <c r="E13270" s="204">
        <v>10</v>
      </c>
    </row>
    <row r="13271" spans="1:5">
      <c r="A13271" s="203">
        <v>44537</v>
      </c>
      <c r="B13271" s="204">
        <v>44537</v>
      </c>
      <c r="C13271" s="204" t="s">
        <v>1401</v>
      </c>
      <c r="D13271" s="205">
        <f>VLOOKUP(Pag_Inicio_Corr_mas_casos[[#This Row],[Corregimiento]],Hoja3!$A$2:$D$676,4,0)</f>
        <v>80808</v>
      </c>
      <c r="E13271" s="204">
        <v>10</v>
      </c>
    </row>
    <row r="13272" spans="1:5">
      <c r="A13272" s="203">
        <v>44537</v>
      </c>
      <c r="B13272" s="204">
        <v>44537</v>
      </c>
      <c r="C13272" s="204" t="s">
        <v>1527</v>
      </c>
      <c r="D13272" s="205">
        <f>VLOOKUP(Pag_Inicio_Corr_mas_casos[[#This Row],[Corregimiento]],Hoja3!$A$2:$D$676,4,0)</f>
        <v>70408</v>
      </c>
      <c r="E13272" s="204">
        <v>10</v>
      </c>
    </row>
    <row r="13273" spans="1:5">
      <c r="A13273" s="203">
        <v>44537</v>
      </c>
      <c r="B13273" s="204">
        <v>44537</v>
      </c>
      <c r="C13273" s="204" t="s">
        <v>1087</v>
      </c>
      <c r="D13273" s="205">
        <f>VLOOKUP(Pag_Inicio_Corr_mas_casos[[#This Row],[Corregimiento]],Hoja3!$A$2:$D$676,4,0)</f>
        <v>60101</v>
      </c>
      <c r="E13273" s="204">
        <v>9</v>
      </c>
    </row>
    <row r="13274" spans="1:5">
      <c r="A13274" s="203">
        <v>44537</v>
      </c>
      <c r="B13274" s="204">
        <v>44537</v>
      </c>
      <c r="C13274" s="204" t="s">
        <v>1066</v>
      </c>
      <c r="D13274" s="205">
        <f>VLOOKUP(Pag_Inicio_Corr_mas_casos[[#This Row],[Corregimiento]],Hoja3!$A$2:$D$676,4,0)</f>
        <v>80822</v>
      </c>
      <c r="E13274" s="204">
        <v>6</v>
      </c>
    </row>
    <row r="13275" spans="1:5">
      <c r="A13275" s="203">
        <v>44537</v>
      </c>
      <c r="B13275" s="204">
        <v>44537</v>
      </c>
      <c r="C13275" s="204" t="s">
        <v>1243</v>
      </c>
      <c r="D13275" s="205">
        <f>VLOOKUP(Pag_Inicio_Corr_mas_casos[[#This Row],[Corregimiento]],Hoja3!$A$2:$D$676,4,0)</f>
        <v>40601</v>
      </c>
      <c r="E13275" s="204">
        <v>6</v>
      </c>
    </row>
    <row r="13276" spans="1:5">
      <c r="A13276" s="203">
        <v>44537</v>
      </c>
      <c r="B13276" s="204">
        <v>44537</v>
      </c>
      <c r="C13276" s="204" t="s">
        <v>1320</v>
      </c>
      <c r="D13276" s="205">
        <f>VLOOKUP(Pag_Inicio_Corr_mas_casos[[#This Row],[Corregimiento]],Hoja3!$A$2:$D$676,4,0)</f>
        <v>10207</v>
      </c>
      <c r="E13276" s="204">
        <v>6</v>
      </c>
    </row>
    <row r="13277" spans="1:5">
      <c r="A13277" s="203">
        <v>44537</v>
      </c>
      <c r="B13277" s="204">
        <v>44537</v>
      </c>
      <c r="C13277" s="204" t="s">
        <v>1023</v>
      </c>
      <c r="D13277" s="205">
        <f>VLOOKUP(Pag_Inicio_Corr_mas_casos[[#This Row],[Corregimiento]],Hoja3!$A$2:$D$676,4,0)</f>
        <v>80807</v>
      </c>
      <c r="E13277" s="204">
        <v>6</v>
      </c>
    </row>
    <row r="13278" spans="1:5">
      <c r="A13278" s="203">
        <v>44537</v>
      </c>
      <c r="B13278" s="204">
        <v>44537</v>
      </c>
      <c r="C13278" s="204" t="s">
        <v>1464</v>
      </c>
      <c r="D13278" s="205">
        <f>VLOOKUP(Pag_Inicio_Corr_mas_casos[[#This Row],[Corregimiento]],Hoja3!$A$2:$D$676,4,0)</f>
        <v>60105</v>
      </c>
      <c r="E13278" s="204">
        <v>5</v>
      </c>
    </row>
    <row r="13279" spans="1:5">
      <c r="A13279" s="203">
        <v>44537</v>
      </c>
      <c r="B13279" s="204">
        <v>44537</v>
      </c>
      <c r="C13279" s="204" t="s">
        <v>1096</v>
      </c>
      <c r="D13279" s="205">
        <f>VLOOKUP(Pag_Inicio_Corr_mas_casos[[#This Row],[Corregimiento]],Hoja3!$A$2:$D$676,4,0)</f>
        <v>130702</v>
      </c>
      <c r="E13279" s="204">
        <v>5</v>
      </c>
    </row>
    <row r="13280" spans="1:5">
      <c r="A13280" s="203">
        <v>44537</v>
      </c>
      <c r="B13280" s="204">
        <v>44537</v>
      </c>
      <c r="C13280" s="204" t="s">
        <v>1503</v>
      </c>
      <c r="D13280" s="205">
        <f>VLOOKUP(Pag_Inicio_Corr_mas_casos[[#This Row],[Corregimiento]],Hoja3!$A$2:$D$676,4,0)</f>
        <v>130701</v>
      </c>
      <c r="E13280" s="204">
        <v>5</v>
      </c>
    </row>
    <row r="13281" spans="1:5">
      <c r="A13281" s="203">
        <v>44537</v>
      </c>
      <c r="B13281" s="204">
        <v>44537</v>
      </c>
      <c r="C13281" s="204" t="s">
        <v>1177</v>
      </c>
      <c r="D13281" s="205">
        <f>VLOOKUP(Pag_Inicio_Corr_mas_casos[[#This Row],[Corregimiento]],Hoja3!$A$2:$D$676,4,0)</f>
        <v>130106</v>
      </c>
      <c r="E13281" s="204">
        <v>5</v>
      </c>
    </row>
    <row r="13282" spans="1:5">
      <c r="A13282" s="203">
        <v>44537</v>
      </c>
      <c r="B13282" s="204">
        <v>44537</v>
      </c>
      <c r="C13282" s="204" t="s">
        <v>798</v>
      </c>
      <c r="D13282" s="205">
        <f>VLOOKUP(Pag_Inicio_Corr_mas_casos[[#This Row],[Corregimiento]],Hoja3!$A$2:$D$676,4,0)</f>
        <v>130105</v>
      </c>
      <c r="E13282" s="204">
        <v>5</v>
      </c>
    </row>
    <row r="13283" spans="1:5">
      <c r="A13283" s="203">
        <v>44537</v>
      </c>
      <c r="B13283" s="204">
        <v>44537</v>
      </c>
      <c r="C13283" s="204" t="s">
        <v>1020</v>
      </c>
      <c r="D13283" s="205">
        <f>VLOOKUP(Pag_Inicio_Corr_mas_casos[[#This Row],[Corregimiento]],Hoja3!$A$2:$D$676,4,0)</f>
        <v>81009</v>
      </c>
      <c r="E13283" s="204">
        <v>5</v>
      </c>
    </row>
    <row r="13284" spans="1:5">
      <c r="A13284" s="206">
        <v>44538</v>
      </c>
      <c r="B13284" s="207">
        <v>44538</v>
      </c>
      <c r="C13284" s="207" t="s">
        <v>1127</v>
      </c>
      <c r="D13284" s="208">
        <f>VLOOKUP(Pag_Inicio_Corr_mas_casos[[#This Row],[Corregimiento]],Hoja3!$A$2:$D$676,4,0)</f>
        <v>80812</v>
      </c>
      <c r="E13284" s="207">
        <v>15</v>
      </c>
    </row>
    <row r="13285" spans="1:5">
      <c r="A13285" s="206">
        <v>44538</v>
      </c>
      <c r="B13285" s="207">
        <v>44538</v>
      </c>
      <c r="C13285" s="207" t="s">
        <v>1528</v>
      </c>
      <c r="D13285" s="208">
        <f>VLOOKUP(Pag_Inicio_Corr_mas_casos[[#This Row],[Corregimiento]],Hoja3!$A$2:$D$676,4,0)</f>
        <v>41404</v>
      </c>
      <c r="E13285" s="207">
        <v>11</v>
      </c>
    </row>
    <row r="13286" spans="1:5">
      <c r="A13286" s="206">
        <v>44538</v>
      </c>
      <c r="B13286" s="207">
        <v>44538</v>
      </c>
      <c r="C13286" s="207" t="s">
        <v>853</v>
      </c>
      <c r="D13286" s="208">
        <f>VLOOKUP(Pag_Inicio_Corr_mas_casos[[#This Row],[Corregimiento]],Hoja3!$A$2:$D$676,4,0)</f>
        <v>80821</v>
      </c>
      <c r="E13286" s="207">
        <v>11</v>
      </c>
    </row>
    <row r="13287" spans="1:5">
      <c r="A13287" s="206">
        <v>44538</v>
      </c>
      <c r="B13287" s="207">
        <v>44538</v>
      </c>
      <c r="C13287" s="207" t="s">
        <v>1092</v>
      </c>
      <c r="D13287" s="208">
        <f>VLOOKUP(Pag_Inicio_Corr_mas_casos[[#This Row],[Corregimiento]],Hoja3!$A$2:$D$676,4,0)</f>
        <v>80809</v>
      </c>
      <c r="E13287" s="207">
        <v>9</v>
      </c>
    </row>
    <row r="13288" spans="1:5">
      <c r="A13288" s="206">
        <v>44538</v>
      </c>
      <c r="B13288" s="207">
        <v>44538</v>
      </c>
      <c r="C13288" s="207" t="s">
        <v>1023</v>
      </c>
      <c r="D13288" s="208">
        <f>VLOOKUP(Pag_Inicio_Corr_mas_casos[[#This Row],[Corregimiento]],Hoja3!$A$2:$D$676,4,0)</f>
        <v>80807</v>
      </c>
      <c r="E13288" s="207">
        <v>9</v>
      </c>
    </row>
    <row r="13289" spans="1:5">
      <c r="A13289" s="206">
        <v>44538</v>
      </c>
      <c r="B13289" s="207">
        <v>44538</v>
      </c>
      <c r="C13289" s="207" t="s">
        <v>921</v>
      </c>
      <c r="D13289" s="208">
        <f>VLOOKUP(Pag_Inicio_Corr_mas_casos[[#This Row],[Corregimiento]],Hoja3!$A$2:$D$676,4,0)</f>
        <v>60103</v>
      </c>
      <c r="E13289" s="207">
        <v>9</v>
      </c>
    </row>
    <row r="13290" spans="1:5">
      <c r="A13290" s="206">
        <v>44538</v>
      </c>
      <c r="B13290" s="207">
        <v>44538</v>
      </c>
      <c r="C13290" s="207" t="s">
        <v>1177</v>
      </c>
      <c r="D13290" s="208">
        <f>VLOOKUP(Pag_Inicio_Corr_mas_casos[[#This Row],[Corregimiento]],Hoja3!$A$2:$D$676,4,0)</f>
        <v>130106</v>
      </c>
      <c r="E13290" s="207">
        <v>8</v>
      </c>
    </row>
    <row r="13291" spans="1:5">
      <c r="A13291" s="206">
        <v>44538</v>
      </c>
      <c r="B13291" s="207">
        <v>44538</v>
      </c>
      <c r="C13291" s="207" t="s">
        <v>1020</v>
      </c>
      <c r="D13291" s="208">
        <f>VLOOKUP(Pag_Inicio_Corr_mas_casos[[#This Row],[Corregimiento]],Hoja3!$A$2:$D$676,4,0)</f>
        <v>81009</v>
      </c>
      <c r="E13291" s="207">
        <v>7</v>
      </c>
    </row>
    <row r="13292" spans="1:5">
      <c r="A13292" s="206">
        <v>44538</v>
      </c>
      <c r="B13292" s="207">
        <v>44538</v>
      </c>
      <c r="C13292" s="207" t="s">
        <v>1021</v>
      </c>
      <c r="D13292" s="208">
        <f>VLOOKUP(Pag_Inicio_Corr_mas_casos[[#This Row],[Corregimiento]],Hoja3!$A$2:$D$676,4,0)</f>
        <v>80806</v>
      </c>
      <c r="E13292" s="207">
        <v>6</v>
      </c>
    </row>
    <row r="13293" spans="1:5">
      <c r="A13293" s="206">
        <v>44538</v>
      </c>
      <c r="B13293" s="207">
        <v>44538</v>
      </c>
      <c r="C13293" s="207" t="s">
        <v>1529</v>
      </c>
      <c r="D13293" s="208">
        <f>VLOOKUP(Pag_Inicio_Corr_mas_casos[[#This Row],[Corregimiento]],Hoja3!$A$2:$D$676,4,0)</f>
        <v>60602</v>
      </c>
      <c r="E13293" s="207">
        <v>6</v>
      </c>
    </row>
    <row r="13294" spans="1:5">
      <c r="A13294" s="206">
        <v>44538</v>
      </c>
      <c r="B13294" s="207">
        <v>44538</v>
      </c>
      <c r="C13294" s="207" t="s">
        <v>768</v>
      </c>
      <c r="D13294" s="208">
        <f>VLOOKUP(Pag_Inicio_Corr_mas_casos[[#This Row],[Corregimiento]],Hoja3!$A$2:$D$676,4,0)</f>
        <v>80817</v>
      </c>
      <c r="E13294" s="207">
        <v>6</v>
      </c>
    </row>
    <row r="13295" spans="1:5">
      <c r="A13295" s="206">
        <v>44538</v>
      </c>
      <c r="B13295" s="207">
        <v>44538</v>
      </c>
      <c r="C13295" s="207" t="s">
        <v>1399</v>
      </c>
      <c r="D13295" s="208">
        <f>VLOOKUP(Pag_Inicio_Corr_mas_casos[[#This Row],[Corregimiento]],Hoja3!$A$2:$D$676,4,0)</f>
        <v>81003</v>
      </c>
      <c r="E13295" s="207">
        <v>5</v>
      </c>
    </row>
    <row r="13296" spans="1:5">
      <c r="A13296" s="206">
        <v>44538</v>
      </c>
      <c r="B13296" s="207">
        <v>44538</v>
      </c>
      <c r="C13296" s="207" t="s">
        <v>1149</v>
      </c>
      <c r="D13296" s="208">
        <f>VLOOKUP(Pag_Inicio_Corr_mas_casos[[#This Row],[Corregimiento]],Hoja3!$A$2:$D$676,4,0)</f>
        <v>130101</v>
      </c>
      <c r="E13296" s="207">
        <v>5</v>
      </c>
    </row>
    <row r="13297" spans="1:5">
      <c r="A13297" s="206">
        <v>44538</v>
      </c>
      <c r="B13297" s="207">
        <v>44538</v>
      </c>
      <c r="C13297" s="207" t="s">
        <v>1060</v>
      </c>
      <c r="D13297" s="208">
        <f>VLOOKUP(Pag_Inicio_Corr_mas_casos[[#This Row],[Corregimiento]],Hoja3!$A$2:$D$676,4,0)</f>
        <v>81002</v>
      </c>
      <c r="E13297" s="207">
        <v>5</v>
      </c>
    </row>
    <row r="13298" spans="1:5">
      <c r="A13298" s="206">
        <v>44538</v>
      </c>
      <c r="B13298" s="207">
        <v>44538</v>
      </c>
      <c r="C13298" s="207" t="s">
        <v>1511</v>
      </c>
      <c r="D13298" s="208">
        <f>VLOOKUP(Pag_Inicio_Corr_mas_casos[[#This Row],[Corregimiento]],Hoja3!$A$2:$D$676,4,0)</f>
        <v>60501</v>
      </c>
      <c r="E13298" s="207">
        <v>5</v>
      </c>
    </row>
    <row r="13299" spans="1:5">
      <c r="A13299" s="206">
        <v>44538</v>
      </c>
      <c r="B13299" s="207">
        <v>44538</v>
      </c>
      <c r="C13299" s="207" t="s">
        <v>773</v>
      </c>
      <c r="D13299" s="208">
        <f>VLOOKUP(Pag_Inicio_Corr_mas_casos[[#This Row],[Corregimiento]],Hoja3!$A$2:$D$676,4,0)</f>
        <v>130107</v>
      </c>
      <c r="E13299" s="207">
        <v>5</v>
      </c>
    </row>
    <row r="13300" spans="1:5">
      <c r="A13300" s="206">
        <v>44538</v>
      </c>
      <c r="B13300" s="207">
        <v>44538</v>
      </c>
      <c r="C13300" s="207" t="s">
        <v>1375</v>
      </c>
      <c r="D13300" s="208">
        <f>VLOOKUP(Pag_Inicio_Corr_mas_casos[[#This Row],[Corregimiento]],Hoja3!$A$2:$D$676,4,0)</f>
        <v>90101</v>
      </c>
      <c r="E13300" s="207">
        <v>5</v>
      </c>
    </row>
    <row r="13301" spans="1:5">
      <c r="A13301" s="206">
        <v>44538</v>
      </c>
      <c r="B13301" s="207">
        <v>44538</v>
      </c>
      <c r="C13301" s="207" t="s">
        <v>1401</v>
      </c>
      <c r="D13301" s="208">
        <f>VLOOKUP(Pag_Inicio_Corr_mas_casos[[#This Row],[Corregimiento]],Hoja3!$A$2:$D$676,4,0)</f>
        <v>80808</v>
      </c>
      <c r="E13301" s="207">
        <v>5</v>
      </c>
    </row>
    <row r="13302" spans="1:5">
      <c r="A13302" s="206">
        <v>44538</v>
      </c>
      <c r="B13302" s="207">
        <v>44538</v>
      </c>
      <c r="C13302" s="207" t="s">
        <v>955</v>
      </c>
      <c r="D13302" s="208">
        <f>VLOOKUP(Pag_Inicio_Corr_mas_casos[[#This Row],[Corregimiento]],Hoja3!$A$2:$D$676,4,0)</f>
        <v>91103</v>
      </c>
      <c r="E13302" s="207">
        <v>5</v>
      </c>
    </row>
    <row r="13303" spans="1:5">
      <c r="A13303" s="206">
        <v>44538</v>
      </c>
      <c r="B13303" s="207">
        <v>44538</v>
      </c>
      <c r="C13303" s="207" t="s">
        <v>1093</v>
      </c>
      <c r="D13303" s="208">
        <f>VLOOKUP(Pag_Inicio_Corr_mas_casos[[#This Row],[Corregimiento]],Hoja3!$A$2:$D$676,4,0)</f>
        <v>80819</v>
      </c>
      <c r="E13303" s="207">
        <v>5</v>
      </c>
    </row>
    <row r="13304" spans="1:5">
      <c r="A13304" s="203">
        <v>44539</v>
      </c>
      <c r="B13304" s="204">
        <v>44539</v>
      </c>
      <c r="C13304" s="204" t="s">
        <v>1093</v>
      </c>
      <c r="D13304" s="205">
        <f>VLOOKUP(Pag_Inicio_Corr_mas_casos[[#This Row],[Corregimiento]],Hoja3!$A$2:$D$676,4,0)</f>
        <v>80819</v>
      </c>
      <c r="E13304" s="204">
        <v>7</v>
      </c>
    </row>
    <row r="13305" spans="1:5">
      <c r="A13305" s="203">
        <v>44539</v>
      </c>
      <c r="B13305" s="204">
        <v>44539</v>
      </c>
      <c r="C13305" s="204" t="s">
        <v>1483</v>
      </c>
      <c r="D13305" s="205">
        <f>VLOOKUP(Pag_Inicio_Corr_mas_casos[[#This Row],[Corregimiento]],Hoja3!$A$2:$D$676,4,0)</f>
        <v>70501</v>
      </c>
      <c r="E13305" s="204">
        <v>6</v>
      </c>
    </row>
    <row r="13306" spans="1:5">
      <c r="A13306" s="203">
        <v>44539</v>
      </c>
      <c r="B13306" s="204">
        <v>44539</v>
      </c>
      <c r="C13306" s="204" t="s">
        <v>1027</v>
      </c>
      <c r="D13306" s="205">
        <f>VLOOKUP(Pag_Inicio_Corr_mas_casos[[#This Row],[Corregimiento]],Hoja3!$A$2:$D$676,4,0)</f>
        <v>80814</v>
      </c>
      <c r="E13306" s="204">
        <v>6</v>
      </c>
    </row>
    <row r="13307" spans="1:5">
      <c r="A13307" s="203">
        <v>44539</v>
      </c>
      <c r="B13307" s="204">
        <v>44539</v>
      </c>
      <c r="C13307" s="204" t="s">
        <v>1518</v>
      </c>
      <c r="D13307" s="205">
        <f>VLOOKUP(Pag_Inicio_Corr_mas_casos[[#This Row],[Corregimiento]],Hoja3!$A$2:$D$676,4,0)</f>
        <v>70704</v>
      </c>
      <c r="E13307" s="204">
        <v>6</v>
      </c>
    </row>
    <row r="13308" spans="1:5">
      <c r="A13308" s="203">
        <v>44539</v>
      </c>
      <c r="B13308" s="204">
        <v>44539</v>
      </c>
      <c r="C13308" s="204" t="s">
        <v>1103</v>
      </c>
      <c r="D13308" s="205">
        <f>VLOOKUP(Pag_Inicio_Corr_mas_casos[[#This Row],[Corregimiento]],Hoja3!$A$2:$D$676,4,0)</f>
        <v>91001</v>
      </c>
      <c r="E13308" s="204">
        <v>6</v>
      </c>
    </row>
    <row r="13309" spans="1:5">
      <c r="A13309" s="203">
        <v>44539</v>
      </c>
      <c r="B13309" s="204">
        <v>44539</v>
      </c>
      <c r="C13309" s="204" t="s">
        <v>921</v>
      </c>
      <c r="D13309" s="205">
        <f>VLOOKUP(Pag_Inicio_Corr_mas_casos[[#This Row],[Corregimiento]],Hoja3!$A$2:$D$676,4,0)</f>
        <v>60103</v>
      </c>
      <c r="E13309" s="204">
        <v>5</v>
      </c>
    </row>
    <row r="13310" spans="1:5">
      <c r="A13310" s="203">
        <v>44539</v>
      </c>
      <c r="B13310" s="204">
        <v>44539</v>
      </c>
      <c r="C13310" s="204" t="s">
        <v>854</v>
      </c>
      <c r="D13310" s="205">
        <f>VLOOKUP(Pag_Inicio_Corr_mas_casos[[#This Row],[Corregimiento]],Hoja3!$A$2:$D$676,4,0)</f>
        <v>81009</v>
      </c>
      <c r="E13310" s="204">
        <v>5</v>
      </c>
    </row>
    <row r="13311" spans="1:5">
      <c r="A13311" s="203">
        <v>44539</v>
      </c>
      <c r="B13311" s="204">
        <v>44539</v>
      </c>
      <c r="C13311" s="204" t="s">
        <v>768</v>
      </c>
      <c r="D13311" s="205">
        <f>VLOOKUP(Pag_Inicio_Corr_mas_casos[[#This Row],[Corregimiento]],Hoja3!$A$2:$D$676,4,0)</f>
        <v>80817</v>
      </c>
      <c r="E13311" s="204">
        <v>5</v>
      </c>
    </row>
    <row r="13312" spans="1:5">
      <c r="A13312" s="203">
        <v>44539</v>
      </c>
      <c r="B13312" s="204">
        <v>44539</v>
      </c>
      <c r="C13312" s="204" t="s">
        <v>1149</v>
      </c>
      <c r="D13312" s="205">
        <f>VLOOKUP(Pag_Inicio_Corr_mas_casos[[#This Row],[Corregimiento]],Hoja3!$A$2:$D$676,4,0)</f>
        <v>130101</v>
      </c>
      <c r="E13312" s="204">
        <v>5</v>
      </c>
    </row>
    <row r="13313" spans="1:5">
      <c r="A13313" s="203">
        <v>44539</v>
      </c>
      <c r="B13313" s="204">
        <v>44539</v>
      </c>
      <c r="C13313" s="204" t="s">
        <v>1023</v>
      </c>
      <c r="D13313" s="205">
        <f>VLOOKUP(Pag_Inicio_Corr_mas_casos[[#This Row],[Corregimiento]],Hoja3!$A$2:$D$676,4,0)</f>
        <v>80807</v>
      </c>
      <c r="E13313" s="204">
        <v>5</v>
      </c>
    </row>
    <row r="13314" spans="1:5">
      <c r="A13314" s="203">
        <v>44539</v>
      </c>
      <c r="B13314" s="204">
        <v>44539</v>
      </c>
      <c r="C13314" s="204" t="s">
        <v>1402</v>
      </c>
      <c r="D13314" s="205">
        <f>VLOOKUP(Pag_Inicio_Corr_mas_casos[[#This Row],[Corregimiento]],Hoja3!$A$2:$D$676,4,0)</f>
        <v>80810</v>
      </c>
      <c r="E13314" s="204">
        <v>4</v>
      </c>
    </row>
    <row r="13315" spans="1:5">
      <c r="A13315" s="203">
        <v>44539</v>
      </c>
      <c r="B13315" s="204">
        <v>44539</v>
      </c>
      <c r="C13315" s="204" t="s">
        <v>1262</v>
      </c>
      <c r="D13315" s="205">
        <f>VLOOKUP(Pag_Inicio_Corr_mas_casos[[#This Row],[Corregimiento]],Hoja3!$A$2:$D$676,4,0)</f>
        <v>20207</v>
      </c>
      <c r="E13315" s="204">
        <v>4</v>
      </c>
    </row>
    <row r="13316" spans="1:5">
      <c r="A13316" s="203">
        <v>44539</v>
      </c>
      <c r="B13316" s="204">
        <v>44539</v>
      </c>
      <c r="C13316" s="204" t="s">
        <v>1060</v>
      </c>
      <c r="D13316" s="205">
        <f>VLOOKUP(Pag_Inicio_Corr_mas_casos[[#This Row],[Corregimiento]],Hoja3!$A$2:$D$676,4,0)</f>
        <v>81002</v>
      </c>
      <c r="E13316" s="204">
        <v>4</v>
      </c>
    </row>
    <row r="13317" spans="1:5">
      <c r="A13317" s="203">
        <v>44539</v>
      </c>
      <c r="B13317" s="204">
        <v>44539</v>
      </c>
      <c r="C13317" s="204" t="s">
        <v>1092</v>
      </c>
      <c r="D13317" s="205">
        <f>VLOOKUP(Pag_Inicio_Corr_mas_casos[[#This Row],[Corregimiento]],Hoja3!$A$2:$D$676,4,0)</f>
        <v>80809</v>
      </c>
      <c r="E13317" s="204">
        <v>4</v>
      </c>
    </row>
    <row r="13318" spans="1:5">
      <c r="A13318" s="203">
        <v>44539</v>
      </c>
      <c r="B13318" s="204">
        <v>44539</v>
      </c>
      <c r="C13318" s="204" t="s">
        <v>1530</v>
      </c>
      <c r="D13318" s="205">
        <f>VLOOKUP(Pag_Inicio_Corr_mas_casos[[#This Row],[Corregimiento]],Hoja3!$A$2:$D$676,4,0)</f>
        <v>60605</v>
      </c>
      <c r="E13318" s="204">
        <v>4</v>
      </c>
    </row>
    <row r="13319" spans="1:5">
      <c r="A13319" s="203">
        <v>44539</v>
      </c>
      <c r="B13319" s="204">
        <v>44539</v>
      </c>
      <c r="C13319" s="204" t="s">
        <v>1468</v>
      </c>
      <c r="D13319" s="205">
        <f>VLOOKUP(Pag_Inicio_Corr_mas_casos[[#This Row],[Corregimiento]],Hoja3!$A$2:$D$676,4,0)</f>
        <v>20201</v>
      </c>
      <c r="E13319" s="204">
        <v>4</v>
      </c>
    </row>
    <row r="13320" spans="1:5">
      <c r="A13320" s="203">
        <v>44539</v>
      </c>
      <c r="B13320" s="204">
        <v>44539</v>
      </c>
      <c r="C13320" s="204" t="s">
        <v>904</v>
      </c>
      <c r="D13320" s="205">
        <f>VLOOKUP(Pag_Inicio_Corr_mas_casos[[#This Row],[Corregimiento]],Hoja3!$A$2:$D$676,4,0)</f>
        <v>130310</v>
      </c>
      <c r="E13320" s="204">
        <v>4</v>
      </c>
    </row>
    <row r="13321" spans="1:5">
      <c r="A13321" s="203">
        <v>44539</v>
      </c>
      <c r="B13321" s="204">
        <v>44539</v>
      </c>
      <c r="C13321" s="204" t="s">
        <v>1504</v>
      </c>
      <c r="D13321" s="205">
        <f>VLOOKUP(Pag_Inicio_Corr_mas_casos[[#This Row],[Corregimiento]],Hoja3!$A$2:$D$676,4,0)</f>
        <v>70701</v>
      </c>
      <c r="E13321" s="204">
        <v>4</v>
      </c>
    </row>
    <row r="13322" spans="1:5">
      <c r="A13322" s="203">
        <v>44539</v>
      </c>
      <c r="B13322" s="204">
        <v>44539</v>
      </c>
      <c r="C13322" s="204" t="s">
        <v>1127</v>
      </c>
      <c r="D13322" s="205">
        <f>VLOOKUP(Pag_Inicio_Corr_mas_casos[[#This Row],[Corregimiento]],Hoja3!$A$2:$D$676,4,0)</f>
        <v>80812</v>
      </c>
      <c r="E13322" s="204">
        <v>4</v>
      </c>
    </row>
    <row r="13323" spans="1:5">
      <c r="A13323" s="203">
        <v>44539</v>
      </c>
      <c r="B13323" s="204">
        <v>44539</v>
      </c>
      <c r="C13323" s="204" t="s">
        <v>1001</v>
      </c>
      <c r="D13323" s="205">
        <f>VLOOKUP(Pag_Inicio_Corr_mas_casos[[#This Row],[Corregimiento]],Hoja3!$A$2:$D$676,4,0)</f>
        <v>91008</v>
      </c>
      <c r="E13323" s="204">
        <v>3</v>
      </c>
    </row>
    <row r="13324" spans="1:5">
      <c r="A13324" s="216">
        <v>44540</v>
      </c>
      <c r="B13324" s="217">
        <v>44540</v>
      </c>
      <c r="C13324" s="217" t="s">
        <v>1093</v>
      </c>
      <c r="D13324" s="218">
        <f>VLOOKUP(Pag_Inicio_Corr_mas_casos[[#This Row],[Corregimiento]],Hoja3!$A$2:$D$676,4,0)</f>
        <v>80819</v>
      </c>
      <c r="E13324" s="217">
        <v>7</v>
      </c>
    </row>
    <row r="13325" spans="1:5">
      <c r="A13325" s="216">
        <v>44540</v>
      </c>
      <c r="B13325" s="217">
        <v>44540</v>
      </c>
      <c r="C13325" s="217" t="s">
        <v>1483</v>
      </c>
      <c r="D13325" s="218">
        <f>VLOOKUP(Pag_Inicio_Corr_mas_casos[[#This Row],[Corregimiento]],Hoja3!$A$2:$D$676,4,0)</f>
        <v>70501</v>
      </c>
      <c r="E13325" s="217">
        <v>6</v>
      </c>
    </row>
    <row r="13326" spans="1:5">
      <c r="A13326" s="216">
        <v>44540</v>
      </c>
      <c r="B13326" s="217">
        <v>44540</v>
      </c>
      <c r="C13326" s="217" t="s">
        <v>1027</v>
      </c>
      <c r="D13326" s="218">
        <f>VLOOKUP(Pag_Inicio_Corr_mas_casos[[#This Row],[Corregimiento]],Hoja3!$A$2:$D$676,4,0)</f>
        <v>80814</v>
      </c>
      <c r="E13326" s="217">
        <v>6</v>
      </c>
    </row>
    <row r="13327" spans="1:5">
      <c r="A13327" s="216">
        <v>44540</v>
      </c>
      <c r="B13327" s="217">
        <v>44540</v>
      </c>
      <c r="C13327" s="217" t="s">
        <v>1518</v>
      </c>
      <c r="D13327" s="218">
        <f>VLOOKUP(Pag_Inicio_Corr_mas_casos[[#This Row],[Corregimiento]],Hoja3!$A$2:$D$676,4,0)</f>
        <v>70704</v>
      </c>
      <c r="E13327" s="217">
        <v>6</v>
      </c>
    </row>
    <row r="13328" spans="1:5">
      <c r="A13328" s="216">
        <v>44540</v>
      </c>
      <c r="B13328" s="217">
        <v>44540</v>
      </c>
      <c r="C13328" s="217" t="s">
        <v>1103</v>
      </c>
      <c r="D13328" s="218">
        <f>VLOOKUP(Pag_Inicio_Corr_mas_casos[[#This Row],[Corregimiento]],Hoja3!$A$2:$D$676,4,0)</f>
        <v>91001</v>
      </c>
      <c r="E13328" s="217">
        <v>6</v>
      </c>
    </row>
    <row r="13329" spans="1:5">
      <c r="A13329" s="216">
        <v>44540</v>
      </c>
      <c r="B13329" s="217">
        <v>44540</v>
      </c>
      <c r="C13329" s="217" t="s">
        <v>921</v>
      </c>
      <c r="D13329" s="218">
        <f>VLOOKUP(Pag_Inicio_Corr_mas_casos[[#This Row],[Corregimiento]],Hoja3!$A$2:$D$676,4,0)</f>
        <v>60103</v>
      </c>
      <c r="E13329" s="217">
        <v>5</v>
      </c>
    </row>
    <row r="13330" spans="1:5">
      <c r="A13330" s="216">
        <v>44540</v>
      </c>
      <c r="B13330" s="217">
        <v>44540</v>
      </c>
      <c r="C13330" s="217" t="s">
        <v>854</v>
      </c>
      <c r="D13330" s="218">
        <f>VLOOKUP(Pag_Inicio_Corr_mas_casos[[#This Row],[Corregimiento]],Hoja3!$A$2:$D$676,4,0)</f>
        <v>81009</v>
      </c>
      <c r="E13330" s="217">
        <v>5</v>
      </c>
    </row>
    <row r="13331" spans="1:5">
      <c r="A13331" s="216">
        <v>44540</v>
      </c>
      <c r="B13331" s="217">
        <v>44540</v>
      </c>
      <c r="C13331" s="217" t="s">
        <v>768</v>
      </c>
      <c r="D13331" s="218">
        <f>VLOOKUP(Pag_Inicio_Corr_mas_casos[[#This Row],[Corregimiento]],Hoja3!$A$2:$D$676,4,0)</f>
        <v>80817</v>
      </c>
      <c r="E13331" s="217">
        <v>5</v>
      </c>
    </row>
    <row r="13332" spans="1:5">
      <c r="A13332" s="216">
        <v>44540</v>
      </c>
      <c r="B13332" s="217">
        <v>44540</v>
      </c>
      <c r="C13332" s="217" t="s">
        <v>1149</v>
      </c>
      <c r="D13332" s="218">
        <f>VLOOKUP(Pag_Inicio_Corr_mas_casos[[#This Row],[Corregimiento]],Hoja3!$A$2:$D$676,4,0)</f>
        <v>130101</v>
      </c>
      <c r="E13332" s="217">
        <v>5</v>
      </c>
    </row>
    <row r="13333" spans="1:5">
      <c r="A13333" s="216">
        <v>44540</v>
      </c>
      <c r="B13333" s="217">
        <v>44540</v>
      </c>
      <c r="C13333" s="217" t="s">
        <v>1023</v>
      </c>
      <c r="D13333" s="218">
        <f>VLOOKUP(Pag_Inicio_Corr_mas_casos[[#This Row],[Corregimiento]],Hoja3!$A$2:$D$676,4,0)</f>
        <v>80807</v>
      </c>
      <c r="E13333" s="217">
        <v>5</v>
      </c>
    </row>
    <row r="13334" spans="1:5">
      <c r="A13334" s="216">
        <v>44540</v>
      </c>
      <c r="B13334" s="217">
        <v>44540</v>
      </c>
      <c r="C13334" s="217" t="s">
        <v>1402</v>
      </c>
      <c r="D13334" s="218">
        <f>VLOOKUP(Pag_Inicio_Corr_mas_casos[[#This Row],[Corregimiento]],Hoja3!$A$2:$D$676,4,0)</f>
        <v>80810</v>
      </c>
      <c r="E13334" s="217">
        <v>4</v>
      </c>
    </row>
    <row r="13335" spans="1:5">
      <c r="A13335" s="216">
        <v>44540</v>
      </c>
      <c r="B13335" s="217">
        <v>44540</v>
      </c>
      <c r="C13335" s="217" t="s">
        <v>1262</v>
      </c>
      <c r="D13335" s="218">
        <f>VLOOKUP(Pag_Inicio_Corr_mas_casos[[#This Row],[Corregimiento]],Hoja3!$A$2:$D$676,4,0)</f>
        <v>20207</v>
      </c>
      <c r="E13335" s="217">
        <v>4</v>
      </c>
    </row>
    <row r="13336" spans="1:5">
      <c r="A13336" s="216">
        <v>44540</v>
      </c>
      <c r="B13336" s="217">
        <v>44540</v>
      </c>
      <c r="C13336" s="217" t="s">
        <v>1060</v>
      </c>
      <c r="D13336" s="218">
        <f>VLOOKUP(Pag_Inicio_Corr_mas_casos[[#This Row],[Corregimiento]],Hoja3!$A$2:$D$676,4,0)</f>
        <v>81002</v>
      </c>
      <c r="E13336" s="217">
        <v>4</v>
      </c>
    </row>
    <row r="13337" spans="1:5">
      <c r="A13337" s="216">
        <v>44540</v>
      </c>
      <c r="B13337" s="217">
        <v>44540</v>
      </c>
      <c r="C13337" s="217" t="s">
        <v>1092</v>
      </c>
      <c r="D13337" s="218">
        <f>VLOOKUP(Pag_Inicio_Corr_mas_casos[[#This Row],[Corregimiento]],Hoja3!$A$2:$D$676,4,0)</f>
        <v>80809</v>
      </c>
      <c r="E13337" s="217">
        <v>4</v>
      </c>
    </row>
    <row r="13338" spans="1:5">
      <c r="A13338" s="216">
        <v>44540</v>
      </c>
      <c r="B13338" s="217">
        <v>44540</v>
      </c>
      <c r="C13338" s="217" t="s">
        <v>1530</v>
      </c>
      <c r="D13338" s="218">
        <f>VLOOKUP(Pag_Inicio_Corr_mas_casos[[#This Row],[Corregimiento]],Hoja3!$A$2:$D$676,4,0)</f>
        <v>60605</v>
      </c>
      <c r="E13338" s="217">
        <v>4</v>
      </c>
    </row>
    <row r="13339" spans="1:5">
      <c r="A13339" s="216">
        <v>44540</v>
      </c>
      <c r="B13339" s="217">
        <v>44540</v>
      </c>
      <c r="C13339" s="217" t="s">
        <v>1468</v>
      </c>
      <c r="D13339" s="218">
        <f>VLOOKUP(Pag_Inicio_Corr_mas_casos[[#This Row],[Corregimiento]],Hoja3!$A$2:$D$676,4,0)</f>
        <v>20201</v>
      </c>
      <c r="E13339" s="217">
        <v>4</v>
      </c>
    </row>
    <row r="13340" spans="1:5">
      <c r="A13340" s="216">
        <v>44540</v>
      </c>
      <c r="B13340" s="217">
        <v>44540</v>
      </c>
      <c r="C13340" s="217" t="s">
        <v>904</v>
      </c>
      <c r="D13340" s="218">
        <f>VLOOKUP(Pag_Inicio_Corr_mas_casos[[#This Row],[Corregimiento]],Hoja3!$A$2:$D$676,4,0)</f>
        <v>130310</v>
      </c>
      <c r="E13340" s="217">
        <v>4</v>
      </c>
    </row>
    <row r="13341" spans="1:5">
      <c r="A13341" s="216">
        <v>44540</v>
      </c>
      <c r="B13341" s="217">
        <v>44540</v>
      </c>
      <c r="C13341" s="217" t="s">
        <v>1504</v>
      </c>
      <c r="D13341" s="218">
        <f>VLOOKUP(Pag_Inicio_Corr_mas_casos[[#This Row],[Corregimiento]],Hoja3!$A$2:$D$676,4,0)</f>
        <v>70701</v>
      </c>
      <c r="E13341" s="217">
        <v>4</v>
      </c>
    </row>
    <row r="13342" spans="1:5">
      <c r="A13342" s="216">
        <v>44540</v>
      </c>
      <c r="B13342" s="217">
        <v>44540</v>
      </c>
      <c r="C13342" s="217" t="s">
        <v>1127</v>
      </c>
      <c r="D13342" s="218">
        <f>VLOOKUP(Pag_Inicio_Corr_mas_casos[[#This Row],[Corregimiento]],Hoja3!$A$2:$D$676,4,0)</f>
        <v>80812</v>
      </c>
      <c r="E13342" s="217">
        <v>4</v>
      </c>
    </row>
    <row r="13343" spans="1:5">
      <c r="A13343" s="216">
        <v>44540</v>
      </c>
      <c r="B13343" s="217">
        <v>44540</v>
      </c>
      <c r="C13343" s="217" t="s">
        <v>1001</v>
      </c>
      <c r="D13343" s="218">
        <f>VLOOKUP(Pag_Inicio_Corr_mas_casos[[#This Row],[Corregimiento]],Hoja3!$A$2:$D$676,4,0)</f>
        <v>91008</v>
      </c>
      <c r="E13343" s="217">
        <v>3</v>
      </c>
    </row>
    <row r="13344" spans="1:5">
      <c r="A13344" s="206">
        <v>44541</v>
      </c>
      <c r="B13344" s="207">
        <v>44541</v>
      </c>
      <c r="C13344" s="207" t="s">
        <v>1093</v>
      </c>
      <c r="D13344" s="208">
        <f>VLOOKUP(Pag_Inicio_Corr_mas_casos[[#This Row],[Corregimiento]],Hoja3!$A$2:$D$676,4,0)</f>
        <v>80819</v>
      </c>
      <c r="E13344" s="207">
        <v>17</v>
      </c>
    </row>
    <row r="13345" spans="1:5">
      <c r="A13345" s="206">
        <v>44541</v>
      </c>
      <c r="B13345" s="207">
        <v>44541</v>
      </c>
      <c r="C13345" s="207" t="s">
        <v>1092</v>
      </c>
      <c r="D13345" s="208">
        <f>VLOOKUP(Pag_Inicio_Corr_mas_casos[[#This Row],[Corregimiento]],Hoja3!$A$2:$D$676,4,0)</f>
        <v>80809</v>
      </c>
      <c r="E13345" s="207">
        <v>12</v>
      </c>
    </row>
    <row r="13346" spans="1:5">
      <c r="A13346" s="206">
        <v>44541</v>
      </c>
      <c r="B13346" s="207">
        <v>44541</v>
      </c>
      <c r="C13346" s="207" t="s">
        <v>1023</v>
      </c>
      <c r="D13346" s="208">
        <f>VLOOKUP(Pag_Inicio_Corr_mas_casos[[#This Row],[Corregimiento]],Hoja3!$A$2:$D$676,4,0)</f>
        <v>80807</v>
      </c>
      <c r="E13346" s="207">
        <v>10</v>
      </c>
    </row>
    <row r="13347" spans="1:5">
      <c r="A13347" s="206">
        <v>44541</v>
      </c>
      <c r="B13347" s="207">
        <v>44541</v>
      </c>
      <c r="C13347" s="207" t="s">
        <v>785</v>
      </c>
      <c r="D13347" s="208">
        <f>VLOOKUP(Pag_Inicio_Corr_mas_casos[[#This Row],[Corregimiento]],Hoja3!$A$2:$D$676,4,0)</f>
        <v>80813</v>
      </c>
      <c r="E13347" s="207">
        <v>10</v>
      </c>
    </row>
    <row r="13348" spans="1:5">
      <c r="A13348" s="206">
        <v>44541</v>
      </c>
      <c r="B13348" s="207">
        <v>44541</v>
      </c>
      <c r="C13348" s="207" t="s">
        <v>1177</v>
      </c>
      <c r="D13348" s="208">
        <f>VLOOKUP(Pag_Inicio_Corr_mas_casos[[#This Row],[Corregimiento]],Hoja3!$A$2:$D$676,4,0)</f>
        <v>130106</v>
      </c>
      <c r="E13348" s="207">
        <v>10</v>
      </c>
    </row>
    <row r="13349" spans="1:5">
      <c r="A13349" s="206">
        <v>44541</v>
      </c>
      <c r="B13349" s="207">
        <v>44541</v>
      </c>
      <c r="C13349" s="207" t="s">
        <v>1127</v>
      </c>
      <c r="D13349" s="208">
        <f>VLOOKUP(Pag_Inicio_Corr_mas_casos[[#This Row],[Corregimiento]],Hoja3!$A$2:$D$676,4,0)</f>
        <v>80812</v>
      </c>
      <c r="E13349" s="207">
        <v>9</v>
      </c>
    </row>
    <row r="13350" spans="1:5">
      <c r="A13350" s="206">
        <v>44541</v>
      </c>
      <c r="B13350" s="207">
        <v>44541</v>
      </c>
      <c r="C13350" s="207" t="s">
        <v>1087</v>
      </c>
      <c r="D13350" s="208">
        <f>VLOOKUP(Pag_Inicio_Corr_mas_casos[[#This Row],[Corregimiento]],Hoja3!$A$2:$D$676,4,0)</f>
        <v>60101</v>
      </c>
      <c r="E13350" s="207">
        <v>9</v>
      </c>
    </row>
    <row r="13351" spans="1:5">
      <c r="A13351" s="206">
        <v>44541</v>
      </c>
      <c r="B13351" s="207">
        <v>44541</v>
      </c>
      <c r="C13351" s="207" t="s">
        <v>1096</v>
      </c>
      <c r="D13351" s="208">
        <f>VLOOKUP(Pag_Inicio_Corr_mas_casos[[#This Row],[Corregimiento]],Hoja3!$A$2:$D$676,4,0)</f>
        <v>130702</v>
      </c>
      <c r="E13351" s="207">
        <v>8</v>
      </c>
    </row>
    <row r="13352" spans="1:5">
      <c r="A13352" s="206">
        <v>44541</v>
      </c>
      <c r="B13352" s="207">
        <v>44541</v>
      </c>
      <c r="C13352" s="207" t="s">
        <v>1531</v>
      </c>
      <c r="D13352" s="208">
        <f>VLOOKUP(Pag_Inicio_Corr_mas_casos[[#This Row],[Corregimiento]],Hoja3!$A$2:$D$676,4,0)</f>
        <v>70705</v>
      </c>
      <c r="E13352" s="207">
        <v>8</v>
      </c>
    </row>
    <row r="13353" spans="1:5">
      <c r="A13353" s="206">
        <v>44541</v>
      </c>
      <c r="B13353" s="207">
        <v>44541</v>
      </c>
      <c r="C13353" s="207" t="s">
        <v>1021</v>
      </c>
      <c r="D13353" s="208">
        <f>VLOOKUP(Pag_Inicio_Corr_mas_casos[[#This Row],[Corregimiento]],Hoja3!$A$2:$D$676,4,0)</f>
        <v>80806</v>
      </c>
      <c r="E13353" s="207">
        <v>7</v>
      </c>
    </row>
    <row r="13354" spans="1:5">
      <c r="A13354" s="206">
        <v>44541</v>
      </c>
      <c r="B13354" s="207">
        <v>44541</v>
      </c>
      <c r="C13354" s="207" t="s">
        <v>1103</v>
      </c>
      <c r="D13354" s="208">
        <f>VLOOKUP(Pag_Inicio_Corr_mas_casos[[#This Row],[Corregimiento]],Hoja3!$A$2:$D$676,4,0)</f>
        <v>91001</v>
      </c>
      <c r="E13354" s="207">
        <v>7</v>
      </c>
    </row>
    <row r="13355" spans="1:5">
      <c r="A13355" s="206">
        <v>44541</v>
      </c>
      <c r="B13355" s="207">
        <v>44541</v>
      </c>
      <c r="C13355" s="207" t="s">
        <v>853</v>
      </c>
      <c r="D13355" s="208">
        <f>VLOOKUP(Pag_Inicio_Corr_mas_casos[[#This Row],[Corregimiento]],Hoja3!$A$2:$D$676,4,0)</f>
        <v>80821</v>
      </c>
      <c r="E13355" s="207">
        <v>7</v>
      </c>
    </row>
    <row r="13356" spans="1:5">
      <c r="A13356" s="206">
        <v>44541</v>
      </c>
      <c r="B13356" s="207">
        <v>44541</v>
      </c>
      <c r="C13356" s="207" t="s">
        <v>994</v>
      </c>
      <c r="D13356" s="208">
        <f>VLOOKUP(Pag_Inicio_Corr_mas_casos[[#This Row],[Corregimiento]],Hoja3!$A$2:$D$676,4,0)</f>
        <v>80816</v>
      </c>
      <c r="E13356" s="207">
        <v>6</v>
      </c>
    </row>
    <row r="13357" spans="1:5">
      <c r="A13357" s="206">
        <v>44541</v>
      </c>
      <c r="B13357" s="207">
        <v>44541</v>
      </c>
      <c r="C13357" s="207" t="s">
        <v>1234</v>
      </c>
      <c r="D13357" s="208">
        <f>VLOOKUP(Pag_Inicio_Corr_mas_casos[[#This Row],[Corregimiento]],Hoja3!$A$2:$D$676,4,0)</f>
        <v>20601</v>
      </c>
      <c r="E13357" s="207">
        <v>6</v>
      </c>
    </row>
    <row r="13358" spans="1:5">
      <c r="A13358" s="206">
        <v>44541</v>
      </c>
      <c r="B13358" s="207">
        <v>44541</v>
      </c>
      <c r="C13358" s="207" t="s">
        <v>1017</v>
      </c>
      <c r="D13358" s="208">
        <f>VLOOKUP(Pag_Inicio_Corr_mas_casos[[#This Row],[Corregimiento]],Hoja3!$A$2:$D$676,4,0)</f>
        <v>81001</v>
      </c>
      <c r="E13358" s="207">
        <v>6</v>
      </c>
    </row>
    <row r="13359" spans="1:5">
      <c r="A13359" s="206">
        <v>44541</v>
      </c>
      <c r="B13359" s="207">
        <v>44541</v>
      </c>
      <c r="C13359" s="207" t="s">
        <v>1259</v>
      </c>
      <c r="D13359" s="208">
        <f>VLOOKUP(Pag_Inicio_Corr_mas_casos[[#This Row],[Corregimiento]],Hoja3!$A$2:$D$676,4,0)</f>
        <v>130102</v>
      </c>
      <c r="E13359" s="207">
        <v>6</v>
      </c>
    </row>
    <row r="13360" spans="1:5">
      <c r="A13360" s="206">
        <v>44541</v>
      </c>
      <c r="B13360" s="207">
        <v>44541</v>
      </c>
      <c r="C13360" s="207" t="s">
        <v>1487</v>
      </c>
      <c r="D13360" s="208">
        <f>VLOOKUP(Pag_Inicio_Corr_mas_casos[[#This Row],[Corregimiento]],Hoja3!$A$2:$D$676,4,0)</f>
        <v>70301</v>
      </c>
      <c r="E13360" s="207">
        <v>6</v>
      </c>
    </row>
    <row r="13361" spans="1:5">
      <c r="A13361" s="206">
        <v>44541</v>
      </c>
      <c r="B13361" s="207">
        <v>44541</v>
      </c>
      <c r="C13361" s="207" t="s">
        <v>1375</v>
      </c>
      <c r="D13361" s="208">
        <f>VLOOKUP(Pag_Inicio_Corr_mas_casos[[#This Row],[Corregimiento]],Hoja3!$A$2:$D$676,4,0)</f>
        <v>90101</v>
      </c>
      <c r="E13361" s="207">
        <v>6</v>
      </c>
    </row>
    <row r="13362" spans="1:5">
      <c r="A13362" s="206">
        <v>44541</v>
      </c>
      <c r="B13362" s="207">
        <v>44541</v>
      </c>
      <c r="C13362" s="207" t="s">
        <v>921</v>
      </c>
      <c r="D13362" s="208">
        <f>VLOOKUP(Pag_Inicio_Corr_mas_casos[[#This Row],[Corregimiento]],Hoja3!$A$2:$D$676,4,0)</f>
        <v>60103</v>
      </c>
      <c r="E13362" s="207">
        <v>5</v>
      </c>
    </row>
    <row r="13363" spans="1:5">
      <c r="A13363" s="206">
        <v>44541</v>
      </c>
      <c r="B13363" s="207">
        <v>44541</v>
      </c>
      <c r="C13363" s="207" t="s">
        <v>1020</v>
      </c>
      <c r="D13363" s="208">
        <f>VLOOKUP(Pag_Inicio_Corr_mas_casos[[#This Row],[Corregimiento]],Hoja3!$A$2:$D$676,4,0)</f>
        <v>81009</v>
      </c>
      <c r="E13363" s="207">
        <v>5</v>
      </c>
    </row>
    <row r="13364" spans="1:5">
      <c r="A13364" s="203">
        <v>44542</v>
      </c>
      <c r="B13364" s="204">
        <v>44542</v>
      </c>
      <c r="C13364" s="204" t="s">
        <v>1127</v>
      </c>
      <c r="D13364" s="205">
        <f>VLOOKUP(Pag_Inicio_Corr_mas_casos[[#This Row],[Corregimiento]],Hoja3!$A$2:$D$676,4,0)</f>
        <v>80812</v>
      </c>
      <c r="E13364" s="204">
        <v>11</v>
      </c>
    </row>
    <row r="13365" spans="1:5">
      <c r="A13365" s="203">
        <v>44542</v>
      </c>
      <c r="B13365" s="204">
        <v>44542</v>
      </c>
      <c r="C13365" s="204" t="s">
        <v>921</v>
      </c>
      <c r="D13365" s="205">
        <f>VLOOKUP(Pag_Inicio_Corr_mas_casos[[#This Row],[Corregimiento]],Hoja3!$A$2:$D$676,4,0)</f>
        <v>60103</v>
      </c>
      <c r="E13365" s="204">
        <v>9</v>
      </c>
    </row>
    <row r="13366" spans="1:5">
      <c r="A13366" s="203">
        <v>44542</v>
      </c>
      <c r="B13366" s="204">
        <v>44542</v>
      </c>
      <c r="C13366" s="204" t="s">
        <v>1488</v>
      </c>
      <c r="D13366" s="205">
        <f>VLOOKUP(Pag_Inicio_Corr_mas_casos[[#This Row],[Corregimiento]],Hoja3!$A$2:$D$676,4,0)</f>
        <v>60104</v>
      </c>
      <c r="E13366" s="204">
        <v>6</v>
      </c>
    </row>
    <row r="13367" spans="1:5">
      <c r="A13367" s="203">
        <v>44542</v>
      </c>
      <c r="B13367" s="204">
        <v>44542</v>
      </c>
      <c r="C13367" s="204" t="s">
        <v>1517</v>
      </c>
      <c r="D13367" s="205">
        <f>VLOOKUP(Pag_Inicio_Corr_mas_casos[[#This Row],[Corregimiento]],Hoja3!$A$2:$D$676,4,0)</f>
        <v>40611</v>
      </c>
      <c r="E13367" s="204">
        <v>5</v>
      </c>
    </row>
    <row r="13368" spans="1:5">
      <c r="A13368" s="203">
        <v>44542</v>
      </c>
      <c r="B13368" s="204">
        <v>44542</v>
      </c>
      <c r="C13368" s="204" t="s">
        <v>1027</v>
      </c>
      <c r="D13368" s="205">
        <f>VLOOKUP(Pag_Inicio_Corr_mas_casos[[#This Row],[Corregimiento]],Hoja3!$A$2:$D$676,4,0)</f>
        <v>80814</v>
      </c>
      <c r="E13368" s="204">
        <v>5</v>
      </c>
    </row>
    <row r="13369" spans="1:5">
      <c r="A13369" s="203">
        <v>44542</v>
      </c>
      <c r="B13369" s="204">
        <v>44542</v>
      </c>
      <c r="C13369" s="204" t="s">
        <v>1503</v>
      </c>
      <c r="D13369" s="205">
        <f>VLOOKUP(Pag_Inicio_Corr_mas_casos[[#This Row],[Corregimiento]],Hoja3!$A$2:$D$676,4,0)</f>
        <v>130701</v>
      </c>
      <c r="E13369" s="204">
        <v>5</v>
      </c>
    </row>
    <row r="13370" spans="1:5">
      <c r="A13370" s="203">
        <v>44542</v>
      </c>
      <c r="B13370" s="204">
        <v>44542</v>
      </c>
      <c r="C13370" s="204" t="s">
        <v>1234</v>
      </c>
      <c r="D13370" s="205">
        <f>VLOOKUP(Pag_Inicio_Corr_mas_casos[[#This Row],[Corregimiento]],Hoja3!$A$2:$D$676,4,0)</f>
        <v>20601</v>
      </c>
      <c r="E13370" s="204">
        <v>5</v>
      </c>
    </row>
    <row r="13371" spans="1:5">
      <c r="A13371" s="203">
        <v>44542</v>
      </c>
      <c r="B13371" s="204">
        <v>44542</v>
      </c>
      <c r="C13371" s="204" t="s">
        <v>1093</v>
      </c>
      <c r="D13371" s="205">
        <f>VLOOKUP(Pag_Inicio_Corr_mas_casos[[#This Row],[Corregimiento]],Hoja3!$A$2:$D$676,4,0)</f>
        <v>80819</v>
      </c>
      <c r="E13371" s="204">
        <v>5</v>
      </c>
    </row>
    <row r="13372" spans="1:5">
      <c r="A13372" s="203">
        <v>44542</v>
      </c>
      <c r="B13372" s="204">
        <v>44542</v>
      </c>
      <c r="C13372" s="204" t="s">
        <v>1487</v>
      </c>
      <c r="D13372" s="205">
        <f>VLOOKUP(Pag_Inicio_Corr_mas_casos[[#This Row],[Corregimiento]],Hoja3!$A$2:$D$676,4,0)</f>
        <v>70301</v>
      </c>
      <c r="E13372" s="204">
        <v>4</v>
      </c>
    </row>
    <row r="13373" spans="1:5">
      <c r="A13373" s="203">
        <v>44542</v>
      </c>
      <c r="B13373" s="204">
        <v>44542</v>
      </c>
      <c r="C13373" s="204" t="s">
        <v>1021</v>
      </c>
      <c r="D13373" s="205">
        <f>VLOOKUP(Pag_Inicio_Corr_mas_casos[[#This Row],[Corregimiento]],Hoja3!$A$2:$D$676,4,0)</f>
        <v>80806</v>
      </c>
      <c r="E13373" s="204">
        <v>4</v>
      </c>
    </row>
    <row r="13374" spans="1:5">
      <c r="A13374" s="203">
        <v>44542</v>
      </c>
      <c r="B13374" s="204">
        <v>44542</v>
      </c>
      <c r="C13374" s="204" t="s">
        <v>1087</v>
      </c>
      <c r="D13374" s="205">
        <f>VLOOKUP(Pag_Inicio_Corr_mas_casos[[#This Row],[Corregimiento]],Hoja3!$A$2:$D$676,4,0)</f>
        <v>60101</v>
      </c>
      <c r="E13374" s="204">
        <v>4</v>
      </c>
    </row>
    <row r="13375" spans="1:5">
      <c r="A13375" s="203">
        <v>44542</v>
      </c>
      <c r="B13375" s="204">
        <v>44542</v>
      </c>
      <c r="C13375" s="204" t="s">
        <v>1402</v>
      </c>
      <c r="D13375" s="205">
        <f>VLOOKUP(Pag_Inicio_Corr_mas_casos[[#This Row],[Corregimiento]],Hoja3!$A$2:$D$676,4,0)</f>
        <v>80810</v>
      </c>
      <c r="E13375" s="204">
        <v>3</v>
      </c>
    </row>
    <row r="13376" spans="1:5">
      <c r="A13376" s="203">
        <v>44542</v>
      </c>
      <c r="B13376" s="204">
        <v>44542</v>
      </c>
      <c r="C13376" s="204" t="s">
        <v>1060</v>
      </c>
      <c r="D13376" s="205">
        <f>VLOOKUP(Pag_Inicio_Corr_mas_casos[[#This Row],[Corregimiento]],Hoja3!$A$2:$D$676,4,0)</f>
        <v>81002</v>
      </c>
      <c r="E13376" s="204">
        <v>3</v>
      </c>
    </row>
    <row r="13377" spans="1:5">
      <c r="A13377" s="203">
        <v>44542</v>
      </c>
      <c r="B13377" s="204">
        <v>44542</v>
      </c>
      <c r="C13377" s="204" t="s">
        <v>1259</v>
      </c>
      <c r="D13377" s="205">
        <f>VLOOKUP(Pag_Inicio_Corr_mas_casos[[#This Row],[Corregimiento]],Hoja3!$A$2:$D$676,4,0)</f>
        <v>130102</v>
      </c>
      <c r="E13377" s="204">
        <v>3</v>
      </c>
    </row>
    <row r="13378" spans="1:5">
      <c r="A13378" s="203">
        <v>44542</v>
      </c>
      <c r="B13378" s="204">
        <v>44542</v>
      </c>
      <c r="C13378" s="204" t="s">
        <v>806</v>
      </c>
      <c r="D13378" s="205">
        <f>VLOOKUP(Pag_Inicio_Corr_mas_casos[[#This Row],[Corregimiento]],Hoja3!$A$2:$D$676,4,0)</f>
        <v>30104</v>
      </c>
      <c r="E13378" s="204">
        <v>3</v>
      </c>
    </row>
    <row r="13379" spans="1:5">
      <c r="A13379" s="203">
        <v>44542</v>
      </c>
      <c r="B13379" s="204">
        <v>44542</v>
      </c>
      <c r="C13379" s="204" t="s">
        <v>1023</v>
      </c>
      <c r="D13379" s="205">
        <f>VLOOKUP(Pag_Inicio_Corr_mas_casos[[#This Row],[Corregimiento]],Hoja3!$A$2:$D$676,4,0)</f>
        <v>80807</v>
      </c>
      <c r="E13379" s="204">
        <v>3</v>
      </c>
    </row>
    <row r="13380" spans="1:5">
      <c r="A13380" s="203">
        <v>44542</v>
      </c>
      <c r="B13380" s="204">
        <v>44542</v>
      </c>
      <c r="C13380" s="204" t="s">
        <v>1433</v>
      </c>
      <c r="D13380" s="205">
        <f>VLOOKUP(Pag_Inicio_Corr_mas_casos[[#This Row],[Corregimiento]],Hoja3!$A$2:$D$676,4,0)</f>
        <v>130717</v>
      </c>
      <c r="E13380" s="204">
        <v>3</v>
      </c>
    </row>
    <row r="13381" spans="1:5">
      <c r="A13381" s="203">
        <v>44542</v>
      </c>
      <c r="B13381" s="204">
        <v>44542</v>
      </c>
      <c r="C13381" s="204" t="s">
        <v>1476</v>
      </c>
      <c r="D13381" s="205">
        <f>VLOOKUP(Pag_Inicio_Corr_mas_casos[[#This Row],[Corregimiento]],Hoja3!$A$2:$D$676,4,0)</f>
        <v>130301</v>
      </c>
      <c r="E13381" s="204">
        <v>3</v>
      </c>
    </row>
    <row r="13382" spans="1:5">
      <c r="A13382" s="203">
        <v>44542</v>
      </c>
      <c r="B13382" s="204">
        <v>44542</v>
      </c>
      <c r="C13382" s="204" t="s">
        <v>1473</v>
      </c>
      <c r="D13382" s="205">
        <f>VLOOKUP(Pag_Inicio_Corr_mas_casos[[#This Row],[Corregimiento]],Hoja3!$A$2:$D$676,4,0)</f>
        <v>60608</v>
      </c>
      <c r="E13382" s="204">
        <v>3</v>
      </c>
    </row>
    <row r="13383" spans="1:5">
      <c r="A13383" s="203">
        <v>44542</v>
      </c>
      <c r="B13383" s="204">
        <v>44542</v>
      </c>
      <c r="C13383" s="204" t="s">
        <v>1466</v>
      </c>
      <c r="D13383" s="205">
        <f>VLOOKUP(Pag_Inicio_Corr_mas_casos[[#This Row],[Corregimiento]],Hoja3!$A$2:$D$676,4,0)</f>
        <v>40404</v>
      </c>
      <c r="E13383" s="204">
        <v>3</v>
      </c>
    </row>
    <row r="13384" spans="1:5">
      <c r="A13384" s="209">
        <v>44543</v>
      </c>
      <c r="B13384" s="210">
        <v>44543</v>
      </c>
      <c r="C13384" s="210" t="s">
        <v>1149</v>
      </c>
      <c r="D13384" s="211">
        <f>VLOOKUP(Pag_Inicio_Corr_mas_casos[[#This Row],[Corregimiento]],Hoja3!$A$2:$D$676,4,0)</f>
        <v>130101</v>
      </c>
      <c r="E13384" s="210">
        <v>12</v>
      </c>
    </row>
    <row r="13385" spans="1:5">
      <c r="A13385" s="209">
        <v>44543</v>
      </c>
      <c r="B13385" s="210">
        <v>44543</v>
      </c>
      <c r="C13385" s="210" t="s">
        <v>1021</v>
      </c>
      <c r="D13385" s="211">
        <f>VLOOKUP(Pag_Inicio_Corr_mas_casos[[#This Row],[Corregimiento]],Hoja3!$A$2:$D$676,4,0)</f>
        <v>80806</v>
      </c>
      <c r="E13385" s="210">
        <v>11</v>
      </c>
    </row>
    <row r="13386" spans="1:5">
      <c r="A13386" s="209">
        <v>44543</v>
      </c>
      <c r="B13386" s="210">
        <v>44543</v>
      </c>
      <c r="C13386" s="210" t="s">
        <v>974</v>
      </c>
      <c r="D13386" s="211">
        <f>VLOOKUP(Pag_Inicio_Corr_mas_casos[[#This Row],[Corregimiento]],Hoja3!$A$2:$D$676,4,0)</f>
        <v>91001</v>
      </c>
      <c r="E13386" s="210">
        <v>10</v>
      </c>
    </row>
    <row r="13387" spans="1:5">
      <c r="A13387" s="209">
        <v>44543</v>
      </c>
      <c r="B13387" s="210">
        <v>44543</v>
      </c>
      <c r="C13387" s="210" t="s">
        <v>1127</v>
      </c>
      <c r="D13387" s="211">
        <f>VLOOKUP(Pag_Inicio_Corr_mas_casos[[#This Row],[Corregimiento]],Hoja3!$A$2:$D$676,4,0)</f>
        <v>80812</v>
      </c>
      <c r="E13387" s="210">
        <v>9</v>
      </c>
    </row>
    <row r="13388" spans="1:5">
      <c r="A13388" s="209">
        <v>44543</v>
      </c>
      <c r="B13388" s="210">
        <v>44543</v>
      </c>
      <c r="C13388" s="210" t="s">
        <v>1092</v>
      </c>
      <c r="D13388" s="211">
        <f>VLOOKUP(Pag_Inicio_Corr_mas_casos[[#This Row],[Corregimiento]],Hoja3!$A$2:$D$676,4,0)</f>
        <v>80809</v>
      </c>
      <c r="E13388" s="210">
        <v>9</v>
      </c>
    </row>
    <row r="13389" spans="1:5">
      <c r="A13389" s="209">
        <v>44543</v>
      </c>
      <c r="B13389" s="210">
        <v>44543</v>
      </c>
      <c r="C13389" s="210" t="s">
        <v>1027</v>
      </c>
      <c r="D13389" s="211">
        <f>VLOOKUP(Pag_Inicio_Corr_mas_casos[[#This Row],[Corregimiento]],Hoja3!$A$2:$D$676,4,0)</f>
        <v>80814</v>
      </c>
      <c r="E13389" s="210">
        <v>9</v>
      </c>
    </row>
    <row r="13390" spans="1:5">
      <c r="A13390" s="209">
        <v>44543</v>
      </c>
      <c r="B13390" s="210">
        <v>44543</v>
      </c>
      <c r="C13390" s="210" t="s">
        <v>1087</v>
      </c>
      <c r="D13390" s="211">
        <f>VLOOKUP(Pag_Inicio_Corr_mas_casos[[#This Row],[Corregimiento]],Hoja3!$A$2:$D$676,4,0)</f>
        <v>60101</v>
      </c>
      <c r="E13390" s="210">
        <v>9</v>
      </c>
    </row>
    <row r="13391" spans="1:5">
      <c r="A13391" s="209">
        <v>44543</v>
      </c>
      <c r="B13391" s="210">
        <v>44543</v>
      </c>
      <c r="C13391" s="210" t="s">
        <v>1464</v>
      </c>
      <c r="D13391" s="211">
        <f>VLOOKUP(Pag_Inicio_Corr_mas_casos[[#This Row],[Corregimiento]],Hoja3!$A$2:$D$676,4,0)</f>
        <v>60105</v>
      </c>
      <c r="E13391" s="210">
        <v>8</v>
      </c>
    </row>
    <row r="13392" spans="1:5">
      <c r="A13392" s="209">
        <v>44543</v>
      </c>
      <c r="B13392" s="210">
        <v>44543</v>
      </c>
      <c r="C13392" s="210" t="s">
        <v>1503</v>
      </c>
      <c r="D13392" s="211">
        <f>VLOOKUP(Pag_Inicio_Corr_mas_casos[[#This Row],[Corregimiento]],Hoja3!$A$2:$D$676,4,0)</f>
        <v>130701</v>
      </c>
      <c r="E13392" s="210">
        <v>8</v>
      </c>
    </row>
    <row r="13393" spans="1:5">
      <c r="A13393" s="209">
        <v>44543</v>
      </c>
      <c r="B13393" s="210">
        <v>44543</v>
      </c>
      <c r="C13393" s="210" t="s">
        <v>1234</v>
      </c>
      <c r="D13393" s="211">
        <f>VLOOKUP(Pag_Inicio_Corr_mas_casos[[#This Row],[Corregimiento]],Hoja3!$A$2:$D$676,4,0)</f>
        <v>20601</v>
      </c>
      <c r="E13393" s="210">
        <v>6</v>
      </c>
    </row>
    <row r="13394" spans="1:5">
      <c r="A13394" s="209">
        <v>44543</v>
      </c>
      <c r="B13394" s="210">
        <v>44543</v>
      </c>
      <c r="C13394" s="210" t="s">
        <v>1488</v>
      </c>
      <c r="D13394" s="211">
        <f>VLOOKUP(Pag_Inicio_Corr_mas_casos[[#This Row],[Corregimiento]],Hoja3!$A$2:$D$676,4,0)</f>
        <v>60104</v>
      </c>
      <c r="E13394" s="210">
        <v>6</v>
      </c>
    </row>
    <row r="13395" spans="1:5">
      <c r="A13395" s="209">
        <v>44543</v>
      </c>
      <c r="B13395" s="210">
        <v>44543</v>
      </c>
      <c r="C13395" s="210" t="s">
        <v>921</v>
      </c>
      <c r="D13395" s="211">
        <f>VLOOKUP(Pag_Inicio_Corr_mas_casos[[#This Row],[Corregimiento]],Hoja3!$A$2:$D$676,4,0)</f>
        <v>60103</v>
      </c>
      <c r="E13395" s="210">
        <v>6</v>
      </c>
    </row>
    <row r="13396" spans="1:5">
      <c r="A13396" s="209">
        <v>44543</v>
      </c>
      <c r="B13396" s="210">
        <v>44543</v>
      </c>
      <c r="C13396" s="210" t="s">
        <v>1259</v>
      </c>
      <c r="D13396" s="211">
        <f>VLOOKUP(Pag_Inicio_Corr_mas_casos[[#This Row],[Corregimiento]],Hoja3!$A$2:$D$676,4,0)</f>
        <v>130102</v>
      </c>
      <c r="E13396" s="210">
        <v>6</v>
      </c>
    </row>
    <row r="13397" spans="1:5">
      <c r="A13397" s="209">
        <v>44543</v>
      </c>
      <c r="B13397" s="210">
        <v>44543</v>
      </c>
      <c r="C13397" s="210" t="s">
        <v>1177</v>
      </c>
      <c r="D13397" s="211">
        <f>VLOOKUP(Pag_Inicio_Corr_mas_casos[[#This Row],[Corregimiento]],Hoja3!$A$2:$D$676,4,0)</f>
        <v>130106</v>
      </c>
      <c r="E13397" s="210">
        <v>6</v>
      </c>
    </row>
    <row r="13398" spans="1:5">
      <c r="A13398" s="209">
        <v>44543</v>
      </c>
      <c r="B13398" s="210">
        <v>44543</v>
      </c>
      <c r="C13398" s="210" t="s">
        <v>1401</v>
      </c>
      <c r="D13398" s="211">
        <f>VLOOKUP(Pag_Inicio_Corr_mas_casos[[#This Row],[Corregimiento]],Hoja3!$A$2:$D$676,4,0)</f>
        <v>80808</v>
      </c>
      <c r="E13398" s="210">
        <v>5</v>
      </c>
    </row>
    <row r="13399" spans="1:5">
      <c r="A13399" s="209">
        <v>44543</v>
      </c>
      <c r="B13399" s="210">
        <v>44543</v>
      </c>
      <c r="C13399" s="210" t="s">
        <v>1483</v>
      </c>
      <c r="D13399" s="211">
        <f>VLOOKUP(Pag_Inicio_Corr_mas_casos[[#This Row],[Corregimiento]],Hoja3!$A$2:$D$676,4,0)</f>
        <v>70501</v>
      </c>
      <c r="E13399" s="210">
        <v>5</v>
      </c>
    </row>
    <row r="13400" spans="1:5">
      <c r="A13400" s="209">
        <v>44543</v>
      </c>
      <c r="B13400" s="210">
        <v>44543</v>
      </c>
      <c r="C13400" s="210" t="s">
        <v>1247</v>
      </c>
      <c r="D13400" s="211">
        <f>VLOOKUP(Pag_Inicio_Corr_mas_casos[[#This Row],[Corregimiento]],Hoja3!$A$2:$D$676,4,0)</f>
        <v>40205</v>
      </c>
      <c r="E13400" s="210">
        <v>5</v>
      </c>
    </row>
    <row r="13401" spans="1:5">
      <c r="A13401" s="209">
        <v>44543</v>
      </c>
      <c r="B13401" s="210">
        <v>44543</v>
      </c>
      <c r="C13401" s="210" t="s">
        <v>1023</v>
      </c>
      <c r="D13401" s="211">
        <f>VLOOKUP(Pag_Inicio_Corr_mas_casos[[#This Row],[Corregimiento]],Hoja3!$A$2:$D$676,4,0)</f>
        <v>80807</v>
      </c>
      <c r="E13401" s="210">
        <v>4</v>
      </c>
    </row>
    <row r="13402" spans="1:5">
      <c r="A13402" s="209">
        <v>44543</v>
      </c>
      <c r="B13402" s="210">
        <v>44543</v>
      </c>
      <c r="C13402" s="210" t="s">
        <v>1243</v>
      </c>
      <c r="D13402" s="211">
        <f>VLOOKUP(Pag_Inicio_Corr_mas_casos[[#This Row],[Corregimiento]],Hoja3!$A$2:$D$676,4,0)</f>
        <v>40601</v>
      </c>
      <c r="E13402" s="210">
        <v>4</v>
      </c>
    </row>
    <row r="13403" spans="1:5">
      <c r="A13403" s="209">
        <v>44543</v>
      </c>
      <c r="B13403" s="210">
        <v>44543</v>
      </c>
      <c r="C13403" s="210" t="s">
        <v>1402</v>
      </c>
      <c r="D13403" s="211">
        <f>VLOOKUP(Pag_Inicio_Corr_mas_casos[[#This Row],[Corregimiento]],Hoja3!$A$2:$D$676,4,0)</f>
        <v>80810</v>
      </c>
      <c r="E13403" s="210">
        <v>4</v>
      </c>
    </row>
    <row r="13404" spans="1:5">
      <c r="A13404" s="216">
        <v>44544</v>
      </c>
      <c r="B13404" s="217">
        <v>44544</v>
      </c>
      <c r="C13404" s="217" t="s">
        <v>1092</v>
      </c>
      <c r="D13404" s="218">
        <f>VLOOKUP(Pag_Inicio_Corr_mas_casos[[#This Row],[Corregimiento]],Hoja3!$A$2:$D$676,4,0)</f>
        <v>80809</v>
      </c>
      <c r="E13404" s="217">
        <v>15</v>
      </c>
    </row>
    <row r="13405" spans="1:5">
      <c r="A13405" s="216">
        <v>44544</v>
      </c>
      <c r="B13405" s="217">
        <v>44544</v>
      </c>
      <c r="C13405" s="217" t="s">
        <v>1127</v>
      </c>
      <c r="D13405" s="218">
        <f>VLOOKUP(Pag_Inicio_Corr_mas_casos[[#This Row],[Corregimiento]],Hoja3!$A$2:$D$676,4,0)</f>
        <v>80812</v>
      </c>
      <c r="E13405" s="217">
        <v>13</v>
      </c>
    </row>
    <row r="13406" spans="1:5">
      <c r="A13406" s="216">
        <v>44544</v>
      </c>
      <c r="B13406" s="217">
        <v>44544</v>
      </c>
      <c r="C13406" s="217" t="s">
        <v>854</v>
      </c>
      <c r="D13406" s="218">
        <f>VLOOKUP(Pag_Inicio_Corr_mas_casos[[#This Row],[Corregimiento]],Hoja3!$A$2:$D$676,4,0)</f>
        <v>81009</v>
      </c>
      <c r="E13406" s="217">
        <v>12</v>
      </c>
    </row>
    <row r="13407" spans="1:5">
      <c r="A13407" s="216">
        <v>44544</v>
      </c>
      <c r="B13407" s="217">
        <v>44544</v>
      </c>
      <c r="C13407" s="217" t="s">
        <v>785</v>
      </c>
      <c r="D13407" s="218">
        <f>VLOOKUP(Pag_Inicio_Corr_mas_casos[[#This Row],[Corregimiento]],Hoja3!$A$2:$D$676,4,0)</f>
        <v>80813</v>
      </c>
      <c r="E13407" s="217">
        <v>12</v>
      </c>
    </row>
    <row r="13408" spans="1:5">
      <c r="A13408" s="216">
        <v>44544</v>
      </c>
      <c r="B13408" s="217">
        <v>44544</v>
      </c>
      <c r="C13408" s="217" t="s">
        <v>1103</v>
      </c>
      <c r="D13408" s="218">
        <f>VLOOKUP(Pag_Inicio_Corr_mas_casos[[#This Row],[Corregimiento]],Hoja3!$A$2:$D$676,4,0)</f>
        <v>91001</v>
      </c>
      <c r="E13408" s="217">
        <v>11</v>
      </c>
    </row>
    <row r="13409" spans="1:5">
      <c r="A13409" s="216">
        <v>44544</v>
      </c>
      <c r="B13409" s="217">
        <v>44544</v>
      </c>
      <c r="C13409" s="217" t="s">
        <v>1093</v>
      </c>
      <c r="D13409" s="218">
        <f>VLOOKUP(Pag_Inicio_Corr_mas_casos[[#This Row],[Corregimiento]],Hoja3!$A$2:$D$676,4,0)</f>
        <v>80819</v>
      </c>
      <c r="E13409" s="217">
        <v>11</v>
      </c>
    </row>
    <row r="13410" spans="1:5">
      <c r="A13410" s="216">
        <v>44544</v>
      </c>
      <c r="B13410" s="217">
        <v>44544</v>
      </c>
      <c r="C13410" s="217" t="s">
        <v>1503</v>
      </c>
      <c r="D13410" s="218">
        <f>VLOOKUP(Pag_Inicio_Corr_mas_casos[[#This Row],[Corregimiento]],Hoja3!$A$2:$D$676,4,0)</f>
        <v>130701</v>
      </c>
      <c r="E13410" s="217">
        <v>10</v>
      </c>
    </row>
    <row r="13411" spans="1:5">
      <c r="A13411" s="216">
        <v>44544</v>
      </c>
      <c r="B13411" s="217">
        <v>44544</v>
      </c>
      <c r="C13411" s="217" t="s">
        <v>1066</v>
      </c>
      <c r="D13411" s="218">
        <f>VLOOKUP(Pag_Inicio_Corr_mas_casos[[#This Row],[Corregimiento]],Hoja3!$A$2:$D$676,4,0)</f>
        <v>80822</v>
      </c>
      <c r="E13411" s="217">
        <v>10</v>
      </c>
    </row>
    <row r="13412" spans="1:5">
      <c r="A13412" s="216">
        <v>44544</v>
      </c>
      <c r="B13412" s="217">
        <v>44544</v>
      </c>
      <c r="C13412" s="217" t="s">
        <v>1023</v>
      </c>
      <c r="D13412" s="218">
        <f>VLOOKUP(Pag_Inicio_Corr_mas_casos[[#This Row],[Corregimiento]],Hoja3!$A$2:$D$676,4,0)</f>
        <v>80807</v>
      </c>
      <c r="E13412" s="217">
        <v>9</v>
      </c>
    </row>
    <row r="13413" spans="1:5">
      <c r="A13413" s="216">
        <v>44544</v>
      </c>
      <c r="B13413" s="217">
        <v>44544</v>
      </c>
      <c r="C13413" s="217" t="s">
        <v>1087</v>
      </c>
      <c r="D13413" s="218">
        <f>VLOOKUP(Pag_Inicio_Corr_mas_casos[[#This Row],[Corregimiento]],Hoja3!$A$2:$D$676,4,0)</f>
        <v>60101</v>
      </c>
      <c r="E13413" s="217">
        <v>8</v>
      </c>
    </row>
    <row r="13414" spans="1:5">
      <c r="A13414" s="216">
        <v>44544</v>
      </c>
      <c r="B13414" s="217">
        <v>44544</v>
      </c>
      <c r="C13414" s="217" t="s">
        <v>921</v>
      </c>
      <c r="D13414" s="218">
        <f>VLOOKUP(Pag_Inicio_Corr_mas_casos[[#This Row],[Corregimiento]],Hoja3!$A$2:$D$676,4,0)</f>
        <v>60103</v>
      </c>
      <c r="E13414" s="217">
        <v>7</v>
      </c>
    </row>
    <row r="13415" spans="1:5">
      <c r="A13415" s="216">
        <v>44544</v>
      </c>
      <c r="B13415" s="217">
        <v>44544</v>
      </c>
      <c r="C13415" s="217" t="s">
        <v>1375</v>
      </c>
      <c r="D13415" s="218">
        <f>VLOOKUP(Pag_Inicio_Corr_mas_casos[[#This Row],[Corregimiento]],Hoja3!$A$2:$D$676,4,0)</f>
        <v>90101</v>
      </c>
      <c r="E13415" s="217">
        <v>7</v>
      </c>
    </row>
    <row r="13416" spans="1:5">
      <c r="A13416" s="216">
        <v>44544</v>
      </c>
      <c r="B13416" s="217">
        <v>44544</v>
      </c>
      <c r="C13416" s="217" t="s">
        <v>1320</v>
      </c>
      <c r="D13416" s="218">
        <f>VLOOKUP(Pag_Inicio_Corr_mas_casos[[#This Row],[Corregimiento]],Hoja3!$A$2:$D$676,4,0)</f>
        <v>10207</v>
      </c>
      <c r="E13416" s="217">
        <v>6</v>
      </c>
    </row>
    <row r="13417" spans="1:5">
      <c r="A13417" s="216">
        <v>44544</v>
      </c>
      <c r="B13417" s="217">
        <v>44544</v>
      </c>
      <c r="C13417" s="217" t="s">
        <v>1243</v>
      </c>
      <c r="D13417" s="218">
        <f>VLOOKUP(Pag_Inicio_Corr_mas_casos[[#This Row],[Corregimiento]],Hoja3!$A$2:$D$676,4,0)</f>
        <v>40601</v>
      </c>
      <c r="E13417" s="217">
        <v>6</v>
      </c>
    </row>
    <row r="13418" spans="1:5">
      <c r="A13418" s="216">
        <v>44544</v>
      </c>
      <c r="B13418" s="217">
        <v>44544</v>
      </c>
      <c r="C13418" s="217" t="s">
        <v>1516</v>
      </c>
      <c r="D13418" s="218">
        <f>VLOOKUP(Pag_Inicio_Corr_mas_casos[[#This Row],[Corregimiento]],Hoja3!$A$2:$D$676,4,0)</f>
        <v>41001</v>
      </c>
      <c r="E13418" s="217">
        <v>5</v>
      </c>
    </row>
    <row r="13419" spans="1:5">
      <c r="A13419" s="216">
        <v>44544</v>
      </c>
      <c r="B13419" s="217">
        <v>44544</v>
      </c>
      <c r="C13419" s="217" t="s">
        <v>1068</v>
      </c>
      <c r="D13419" s="218">
        <f>VLOOKUP(Pag_Inicio_Corr_mas_casos[[#This Row],[Corregimiento]],Hoja3!$A$2:$D$676,4,0)</f>
        <v>80826</v>
      </c>
      <c r="E13419" s="217">
        <v>5</v>
      </c>
    </row>
    <row r="13420" spans="1:5">
      <c r="A13420" s="216">
        <v>44544</v>
      </c>
      <c r="B13420" s="217">
        <v>44544</v>
      </c>
      <c r="C13420" s="217" t="s">
        <v>1488</v>
      </c>
      <c r="D13420" s="218">
        <f>VLOOKUP(Pag_Inicio_Corr_mas_casos[[#This Row],[Corregimiento]],Hoja3!$A$2:$D$676,4,0)</f>
        <v>60104</v>
      </c>
      <c r="E13420" s="217">
        <v>5</v>
      </c>
    </row>
    <row r="13421" spans="1:5">
      <c r="A13421" s="216">
        <v>44544</v>
      </c>
      <c r="B13421" s="217">
        <v>44544</v>
      </c>
      <c r="C13421" s="217" t="s">
        <v>1478</v>
      </c>
      <c r="D13421" s="218">
        <f>VLOOKUP(Pag_Inicio_Corr_mas_casos[[#This Row],[Corregimiento]],Hoja3!$A$2:$D$676,4,0)</f>
        <v>91007</v>
      </c>
      <c r="E13421" s="217">
        <v>5</v>
      </c>
    </row>
    <row r="13422" spans="1:5">
      <c r="A13422" s="216">
        <v>44544</v>
      </c>
      <c r="B13422" s="217">
        <v>44544</v>
      </c>
      <c r="C13422" s="217" t="s">
        <v>768</v>
      </c>
      <c r="D13422" s="218">
        <f>VLOOKUP(Pag_Inicio_Corr_mas_casos[[#This Row],[Corregimiento]],Hoja3!$A$2:$D$676,4,0)</f>
        <v>80817</v>
      </c>
      <c r="E13422" s="217">
        <v>5</v>
      </c>
    </row>
    <row r="13423" spans="1:5">
      <c r="A13423" s="216">
        <v>44544</v>
      </c>
      <c r="B13423" s="217">
        <v>44544</v>
      </c>
      <c r="C13423" s="217" t="s">
        <v>994</v>
      </c>
      <c r="D13423" s="218">
        <f>VLOOKUP(Pag_Inicio_Corr_mas_casos[[#This Row],[Corregimiento]],Hoja3!$A$2:$D$676,4,0)</f>
        <v>80816</v>
      </c>
      <c r="E13423" s="217">
        <v>5</v>
      </c>
    </row>
    <row r="13424" spans="1:5">
      <c r="A13424" s="206">
        <v>44545</v>
      </c>
      <c r="B13424" s="207">
        <v>44545</v>
      </c>
      <c r="C13424" s="207" t="s">
        <v>1092</v>
      </c>
      <c r="D13424" s="208">
        <f>VLOOKUP(Pag_Inicio_Corr_mas_casos[[#This Row],[Corregimiento]],Hoja3!$A$2:$D$676,4,0)</f>
        <v>80809</v>
      </c>
      <c r="E13424" s="207">
        <v>18</v>
      </c>
    </row>
    <row r="13425" spans="1:5">
      <c r="A13425" s="206">
        <v>44545</v>
      </c>
      <c r="B13425" s="207">
        <v>44545</v>
      </c>
      <c r="C13425" s="207" t="s">
        <v>1087</v>
      </c>
      <c r="D13425" s="208">
        <f>VLOOKUP(Pag_Inicio_Corr_mas_casos[[#This Row],[Corregimiento]],Hoja3!$A$2:$D$676,4,0)</f>
        <v>60101</v>
      </c>
      <c r="E13425" s="207">
        <v>17</v>
      </c>
    </row>
    <row r="13426" spans="1:5">
      <c r="A13426" s="206">
        <v>44545</v>
      </c>
      <c r="B13426" s="207">
        <v>44545</v>
      </c>
      <c r="C13426" s="207" t="s">
        <v>1103</v>
      </c>
      <c r="D13426" s="208">
        <f>VLOOKUP(Pag_Inicio_Corr_mas_casos[[#This Row],[Corregimiento]],Hoja3!$A$2:$D$676,4,0)</f>
        <v>91001</v>
      </c>
      <c r="E13426" s="207">
        <v>13</v>
      </c>
    </row>
    <row r="13427" spans="1:5">
      <c r="A13427" s="206">
        <v>44545</v>
      </c>
      <c r="B13427" s="207">
        <v>44545</v>
      </c>
      <c r="C13427" s="207" t="s">
        <v>1066</v>
      </c>
      <c r="D13427" s="208">
        <f>VLOOKUP(Pag_Inicio_Corr_mas_casos[[#This Row],[Corregimiento]],Hoja3!$A$2:$D$676,4,0)</f>
        <v>80822</v>
      </c>
      <c r="E13427" s="207">
        <v>12</v>
      </c>
    </row>
    <row r="13428" spans="1:5">
      <c r="A13428" s="206">
        <v>44545</v>
      </c>
      <c r="B13428" s="207">
        <v>44545</v>
      </c>
      <c r="C13428" s="207" t="s">
        <v>921</v>
      </c>
      <c r="D13428" s="208">
        <f>VLOOKUP(Pag_Inicio_Corr_mas_casos[[#This Row],[Corregimiento]],Hoja3!$A$2:$D$676,4,0)</f>
        <v>60103</v>
      </c>
      <c r="E13428" s="207">
        <v>11</v>
      </c>
    </row>
    <row r="13429" spans="1:5">
      <c r="A13429" s="206">
        <v>44545</v>
      </c>
      <c r="B13429" s="207">
        <v>44545</v>
      </c>
      <c r="C13429" s="207" t="s">
        <v>1023</v>
      </c>
      <c r="D13429" s="208">
        <f>VLOOKUP(Pag_Inicio_Corr_mas_casos[[#This Row],[Corregimiento]],Hoja3!$A$2:$D$676,4,0)</f>
        <v>80807</v>
      </c>
      <c r="E13429" s="207">
        <v>10</v>
      </c>
    </row>
    <row r="13430" spans="1:5">
      <c r="A13430" s="206">
        <v>44545</v>
      </c>
      <c r="B13430" s="207">
        <v>44545</v>
      </c>
      <c r="C13430" s="207" t="s">
        <v>794</v>
      </c>
      <c r="D13430" s="208">
        <f>VLOOKUP(Pag_Inicio_Corr_mas_casos[[#This Row],[Corregimiento]],Hoja3!$A$2:$D$676,4,0)</f>
        <v>130708</v>
      </c>
      <c r="E13430" s="207">
        <v>10</v>
      </c>
    </row>
    <row r="13431" spans="1:5">
      <c r="A13431" s="206">
        <v>44545</v>
      </c>
      <c r="B13431" s="207">
        <v>44545</v>
      </c>
      <c r="C13431" s="207" t="s">
        <v>768</v>
      </c>
      <c r="D13431" s="208">
        <f>VLOOKUP(Pag_Inicio_Corr_mas_casos[[#This Row],[Corregimiento]],Hoja3!$A$2:$D$676,4,0)</f>
        <v>80817</v>
      </c>
      <c r="E13431" s="207">
        <v>9</v>
      </c>
    </row>
    <row r="13432" spans="1:5">
      <c r="A13432" s="206">
        <v>44545</v>
      </c>
      <c r="B13432" s="207">
        <v>44545</v>
      </c>
      <c r="C13432" s="207" t="s">
        <v>1259</v>
      </c>
      <c r="D13432" s="208">
        <f>VLOOKUP(Pag_Inicio_Corr_mas_casos[[#This Row],[Corregimiento]],Hoja3!$A$2:$D$676,4,0)</f>
        <v>130102</v>
      </c>
      <c r="E13432" s="207">
        <v>9</v>
      </c>
    </row>
    <row r="13433" spans="1:5">
      <c r="A13433" s="206">
        <v>44545</v>
      </c>
      <c r="B13433" s="207">
        <v>44545</v>
      </c>
      <c r="C13433" s="207" t="s">
        <v>1177</v>
      </c>
      <c r="D13433" s="208">
        <f>VLOOKUP(Pag_Inicio_Corr_mas_casos[[#This Row],[Corregimiento]],Hoja3!$A$2:$D$676,4,0)</f>
        <v>130106</v>
      </c>
      <c r="E13433" s="207">
        <v>8</v>
      </c>
    </row>
    <row r="13434" spans="1:5">
      <c r="A13434" s="206">
        <v>44545</v>
      </c>
      <c r="B13434" s="207">
        <v>44545</v>
      </c>
      <c r="C13434" s="207" t="s">
        <v>1020</v>
      </c>
      <c r="D13434" s="208">
        <f>VLOOKUP(Pag_Inicio_Corr_mas_casos[[#This Row],[Corregimiento]],Hoja3!$A$2:$D$676,4,0)</f>
        <v>81009</v>
      </c>
      <c r="E13434" s="207">
        <v>8</v>
      </c>
    </row>
    <row r="13435" spans="1:5">
      <c r="A13435" s="206">
        <v>44545</v>
      </c>
      <c r="B13435" s="207">
        <v>44545</v>
      </c>
      <c r="C13435" s="207" t="s">
        <v>1234</v>
      </c>
      <c r="D13435" s="208">
        <f>VLOOKUP(Pag_Inicio_Corr_mas_casos[[#This Row],[Corregimiento]],Hoja3!$A$2:$D$676,4,0)</f>
        <v>20601</v>
      </c>
      <c r="E13435" s="207">
        <v>8</v>
      </c>
    </row>
    <row r="13436" spans="1:5">
      <c r="A13436" s="206">
        <v>44545</v>
      </c>
      <c r="B13436" s="207">
        <v>44545</v>
      </c>
      <c r="C13436" s="207" t="s">
        <v>1433</v>
      </c>
      <c r="D13436" s="208">
        <f>VLOOKUP(Pag_Inicio_Corr_mas_casos[[#This Row],[Corregimiento]],Hoja3!$A$2:$D$676,4,0)</f>
        <v>130717</v>
      </c>
      <c r="E13436" s="207">
        <v>8</v>
      </c>
    </row>
    <row r="13437" spans="1:5">
      <c r="A13437" s="206">
        <v>44545</v>
      </c>
      <c r="B13437" s="207">
        <v>44545</v>
      </c>
      <c r="C13437" s="207" t="s">
        <v>1399</v>
      </c>
      <c r="D13437" s="208">
        <f>VLOOKUP(Pag_Inicio_Corr_mas_casos[[#This Row],[Corregimiento]],Hoja3!$A$2:$D$676,4,0)</f>
        <v>81003</v>
      </c>
      <c r="E13437" s="207">
        <v>7</v>
      </c>
    </row>
    <row r="13438" spans="1:5">
      <c r="A13438" s="206">
        <v>44545</v>
      </c>
      <c r="B13438" s="207">
        <v>44545</v>
      </c>
      <c r="C13438" s="207" t="s">
        <v>1021</v>
      </c>
      <c r="D13438" s="208">
        <f>VLOOKUP(Pag_Inicio_Corr_mas_casos[[#This Row],[Corregimiento]],Hoja3!$A$2:$D$676,4,0)</f>
        <v>80806</v>
      </c>
      <c r="E13438" s="207">
        <v>7</v>
      </c>
    </row>
    <row r="13439" spans="1:5">
      <c r="A13439" s="206">
        <v>44545</v>
      </c>
      <c r="B13439" s="207">
        <v>44545</v>
      </c>
      <c r="C13439" s="207" t="s">
        <v>1093</v>
      </c>
      <c r="D13439" s="208">
        <f>VLOOKUP(Pag_Inicio_Corr_mas_casos[[#This Row],[Corregimiento]],Hoja3!$A$2:$D$676,4,0)</f>
        <v>80819</v>
      </c>
      <c r="E13439" s="207">
        <v>7</v>
      </c>
    </row>
    <row r="13440" spans="1:5">
      <c r="A13440" s="206">
        <v>44545</v>
      </c>
      <c r="B13440" s="207">
        <v>44545</v>
      </c>
      <c r="C13440" s="207" t="s">
        <v>1127</v>
      </c>
      <c r="D13440" s="208">
        <f>VLOOKUP(Pag_Inicio_Corr_mas_casos[[#This Row],[Corregimiento]],Hoja3!$A$2:$D$676,4,0)</f>
        <v>80812</v>
      </c>
      <c r="E13440" s="207">
        <v>7</v>
      </c>
    </row>
    <row r="13441" spans="1:5">
      <c r="A13441" s="206">
        <v>44545</v>
      </c>
      <c r="B13441" s="207">
        <v>44545</v>
      </c>
      <c r="C13441" s="207" t="s">
        <v>1027</v>
      </c>
      <c r="D13441" s="208">
        <f>VLOOKUP(Pag_Inicio_Corr_mas_casos[[#This Row],[Corregimiento]],Hoja3!$A$2:$D$676,4,0)</f>
        <v>80814</v>
      </c>
      <c r="E13441" s="207">
        <v>6</v>
      </c>
    </row>
    <row r="13442" spans="1:5">
      <c r="A13442" s="206">
        <v>44545</v>
      </c>
      <c r="B13442" s="207">
        <v>44545</v>
      </c>
      <c r="C13442" s="207" t="s">
        <v>1487</v>
      </c>
      <c r="D13442" s="208">
        <f>VLOOKUP(Pag_Inicio_Corr_mas_casos[[#This Row],[Corregimiento]],Hoja3!$A$2:$D$676,4,0)</f>
        <v>70301</v>
      </c>
      <c r="E13442" s="207">
        <v>6</v>
      </c>
    </row>
    <row r="13443" spans="1:5">
      <c r="A13443" s="206">
        <v>44545</v>
      </c>
      <c r="B13443" s="207">
        <v>44545</v>
      </c>
      <c r="C13443" s="207" t="s">
        <v>1268</v>
      </c>
      <c r="D13443" s="208">
        <f>VLOOKUP(Pag_Inicio_Corr_mas_casos[[#This Row],[Corregimiento]],Hoja3!$A$2:$D$676,4,0)</f>
        <v>80823</v>
      </c>
      <c r="E13443" s="207">
        <v>6</v>
      </c>
    </row>
    <row r="13444" spans="1:5">
      <c r="A13444" s="209">
        <v>44546</v>
      </c>
      <c r="B13444" s="210">
        <v>44546</v>
      </c>
      <c r="C13444" s="210" t="s">
        <v>1093</v>
      </c>
      <c r="D13444" s="211">
        <f>VLOOKUP(Pag_Inicio_Corr_mas_casos[[#This Row],[Corregimiento]],Hoja3!$A$2:$D$676,4,0)</f>
        <v>80819</v>
      </c>
      <c r="E13444" s="210">
        <v>15</v>
      </c>
    </row>
    <row r="13445" spans="1:5">
      <c r="A13445" s="209">
        <v>44546</v>
      </c>
      <c r="B13445" s="210">
        <v>44546</v>
      </c>
      <c r="C13445" s="210" t="s">
        <v>1259</v>
      </c>
      <c r="D13445" s="211">
        <f>VLOOKUP(Pag_Inicio_Corr_mas_casos[[#This Row],[Corregimiento]],Hoja3!$A$2:$D$676,4,0)</f>
        <v>130102</v>
      </c>
      <c r="E13445" s="210">
        <v>14</v>
      </c>
    </row>
    <row r="13446" spans="1:5">
      <c r="A13446" s="209">
        <v>44546</v>
      </c>
      <c r="B13446" s="210">
        <v>44546</v>
      </c>
      <c r="C13446" s="210" t="s">
        <v>1092</v>
      </c>
      <c r="D13446" s="211">
        <f>VLOOKUP(Pag_Inicio_Corr_mas_casos[[#This Row],[Corregimiento]],Hoja3!$A$2:$D$676,4,0)</f>
        <v>80809</v>
      </c>
      <c r="E13446" s="210">
        <v>12</v>
      </c>
    </row>
    <row r="13447" spans="1:5">
      <c r="A13447" s="209">
        <v>44546</v>
      </c>
      <c r="B13447" s="210">
        <v>44546</v>
      </c>
      <c r="C13447" s="210" t="s">
        <v>1401</v>
      </c>
      <c r="D13447" s="211">
        <f>VLOOKUP(Pag_Inicio_Corr_mas_casos[[#This Row],[Corregimiento]],Hoja3!$A$2:$D$676,4,0)</f>
        <v>80808</v>
      </c>
      <c r="E13447" s="210">
        <v>11</v>
      </c>
    </row>
    <row r="13448" spans="1:5">
      <c r="A13448" s="209">
        <v>44546</v>
      </c>
      <c r="B13448" s="210">
        <v>44546</v>
      </c>
      <c r="C13448" s="210" t="s">
        <v>921</v>
      </c>
      <c r="D13448" s="211">
        <f>VLOOKUP(Pag_Inicio_Corr_mas_casos[[#This Row],[Corregimiento]],Hoja3!$A$2:$D$676,4,0)</f>
        <v>60103</v>
      </c>
      <c r="E13448" s="210">
        <v>11</v>
      </c>
    </row>
    <row r="13449" spans="1:5">
      <c r="A13449" s="209">
        <v>44546</v>
      </c>
      <c r="B13449" s="210">
        <v>44546</v>
      </c>
      <c r="C13449" s="210" t="s">
        <v>1020</v>
      </c>
      <c r="D13449" s="211">
        <f>VLOOKUP(Pag_Inicio_Corr_mas_casos[[#This Row],[Corregimiento]],Hoja3!$A$2:$D$676,4,0)</f>
        <v>81009</v>
      </c>
      <c r="E13449" s="210">
        <v>10</v>
      </c>
    </row>
    <row r="13450" spans="1:5">
      <c r="A13450" s="209">
        <v>44546</v>
      </c>
      <c r="B13450" s="210">
        <v>44546</v>
      </c>
      <c r="C13450" s="210" t="s">
        <v>1087</v>
      </c>
      <c r="D13450" s="211">
        <f>VLOOKUP(Pag_Inicio_Corr_mas_casos[[#This Row],[Corregimiento]],Hoja3!$A$2:$D$676,4,0)</f>
        <v>60101</v>
      </c>
      <c r="E13450" s="210">
        <v>9</v>
      </c>
    </row>
    <row r="13451" spans="1:5">
      <c r="A13451" s="209">
        <v>44546</v>
      </c>
      <c r="B13451" s="210">
        <v>44546</v>
      </c>
      <c r="C13451" s="210" t="s">
        <v>1464</v>
      </c>
      <c r="D13451" s="211">
        <f>VLOOKUP(Pag_Inicio_Corr_mas_casos[[#This Row],[Corregimiento]],Hoja3!$A$2:$D$676,4,0)</f>
        <v>60105</v>
      </c>
      <c r="E13451" s="210">
        <v>9</v>
      </c>
    </row>
    <row r="13452" spans="1:5">
      <c r="A13452" s="209">
        <v>44546</v>
      </c>
      <c r="B13452" s="210">
        <v>44546</v>
      </c>
      <c r="C13452" s="210" t="s">
        <v>1320</v>
      </c>
      <c r="D13452" s="211">
        <f>VLOOKUP(Pag_Inicio_Corr_mas_casos[[#This Row],[Corregimiento]],Hoja3!$A$2:$D$676,4,0)</f>
        <v>10207</v>
      </c>
      <c r="E13452" s="210">
        <v>9</v>
      </c>
    </row>
    <row r="13453" spans="1:5">
      <c r="A13453" s="209">
        <v>44546</v>
      </c>
      <c r="B13453" s="210">
        <v>44546</v>
      </c>
      <c r="C13453" s="210" t="s">
        <v>1023</v>
      </c>
      <c r="D13453" s="211">
        <f>VLOOKUP(Pag_Inicio_Corr_mas_casos[[#This Row],[Corregimiento]],Hoja3!$A$2:$D$676,4,0)</f>
        <v>80807</v>
      </c>
      <c r="E13453" s="210">
        <v>9</v>
      </c>
    </row>
    <row r="13454" spans="1:5">
      <c r="A13454" s="209">
        <v>44546</v>
      </c>
      <c r="B13454" s="210">
        <v>44546</v>
      </c>
      <c r="C13454" s="210" t="s">
        <v>974</v>
      </c>
      <c r="D13454" s="211">
        <f>VLOOKUP(Pag_Inicio_Corr_mas_casos[[#This Row],[Corregimiento]],Hoja3!$A$2:$D$676,4,0)</f>
        <v>91001</v>
      </c>
      <c r="E13454" s="210">
        <v>9</v>
      </c>
    </row>
    <row r="13455" spans="1:5">
      <c r="A13455" s="209">
        <v>44546</v>
      </c>
      <c r="B13455" s="210">
        <v>44546</v>
      </c>
      <c r="C13455" s="210" t="s">
        <v>1177</v>
      </c>
      <c r="D13455" s="211">
        <f>VLOOKUP(Pag_Inicio_Corr_mas_casos[[#This Row],[Corregimiento]],Hoja3!$A$2:$D$676,4,0)</f>
        <v>130106</v>
      </c>
      <c r="E13455" s="210">
        <v>9</v>
      </c>
    </row>
    <row r="13456" spans="1:5">
      <c r="A13456" s="209">
        <v>44546</v>
      </c>
      <c r="B13456" s="210">
        <v>44546</v>
      </c>
      <c r="C13456" s="210" t="s">
        <v>1234</v>
      </c>
      <c r="D13456" s="211">
        <f>VLOOKUP(Pag_Inicio_Corr_mas_casos[[#This Row],[Corregimiento]],Hoja3!$A$2:$D$676,4,0)</f>
        <v>20601</v>
      </c>
      <c r="E13456" s="210">
        <v>8</v>
      </c>
    </row>
    <row r="13457" spans="1:5">
      <c r="A13457" s="209">
        <v>44546</v>
      </c>
      <c r="B13457" s="210">
        <v>44546</v>
      </c>
      <c r="C13457" s="210" t="s">
        <v>1068</v>
      </c>
      <c r="D13457" s="211">
        <f>VLOOKUP(Pag_Inicio_Corr_mas_casos[[#This Row],[Corregimiento]],Hoja3!$A$2:$D$676,4,0)</f>
        <v>80826</v>
      </c>
      <c r="E13457" s="210">
        <v>8</v>
      </c>
    </row>
    <row r="13458" spans="1:5">
      <c r="A13458" s="209">
        <v>44546</v>
      </c>
      <c r="B13458" s="210">
        <v>44546</v>
      </c>
      <c r="C13458" s="210" t="s">
        <v>1021</v>
      </c>
      <c r="D13458" s="211">
        <f>VLOOKUP(Pag_Inicio_Corr_mas_casos[[#This Row],[Corregimiento]],Hoja3!$A$2:$D$676,4,0)</f>
        <v>80806</v>
      </c>
      <c r="E13458" s="210">
        <v>8</v>
      </c>
    </row>
    <row r="13459" spans="1:5">
      <c r="A13459" s="209">
        <v>44546</v>
      </c>
      <c r="B13459" s="210">
        <v>44546</v>
      </c>
      <c r="C13459" s="210" t="s">
        <v>1488</v>
      </c>
      <c r="D13459" s="211">
        <f>VLOOKUP(Pag_Inicio_Corr_mas_casos[[#This Row],[Corregimiento]],Hoja3!$A$2:$D$676,4,0)</f>
        <v>60104</v>
      </c>
      <c r="E13459" s="210">
        <v>8</v>
      </c>
    </row>
    <row r="13460" spans="1:5">
      <c r="A13460" s="209">
        <v>44546</v>
      </c>
      <c r="B13460" s="210">
        <v>44546</v>
      </c>
      <c r="C13460" s="210" t="s">
        <v>790</v>
      </c>
      <c r="D13460" s="211">
        <f>VLOOKUP(Pag_Inicio_Corr_mas_casos[[#This Row],[Corregimiento]],Hoja3!$A$2:$D$676,4,0)</f>
        <v>80815</v>
      </c>
      <c r="E13460" s="210">
        <v>7</v>
      </c>
    </row>
    <row r="13461" spans="1:5">
      <c r="A13461" s="209">
        <v>44546</v>
      </c>
      <c r="B13461" s="210">
        <v>44546</v>
      </c>
      <c r="C13461" s="210" t="s">
        <v>785</v>
      </c>
      <c r="D13461" s="211">
        <f>VLOOKUP(Pag_Inicio_Corr_mas_casos[[#This Row],[Corregimiento]],Hoja3!$A$2:$D$676,4,0)</f>
        <v>80813</v>
      </c>
      <c r="E13461" s="210">
        <v>7</v>
      </c>
    </row>
    <row r="13462" spans="1:5">
      <c r="A13462" s="209">
        <v>44546</v>
      </c>
      <c r="B13462" s="210">
        <v>44546</v>
      </c>
      <c r="C13462" s="210" t="s">
        <v>853</v>
      </c>
      <c r="D13462" s="211">
        <f>VLOOKUP(Pag_Inicio_Corr_mas_casos[[#This Row],[Corregimiento]],Hoja3!$A$2:$D$676,4,0)</f>
        <v>80821</v>
      </c>
      <c r="E13462" s="210">
        <v>7</v>
      </c>
    </row>
    <row r="13463" spans="1:5">
      <c r="A13463" s="209">
        <v>44546</v>
      </c>
      <c r="B13463" s="210">
        <v>44546</v>
      </c>
      <c r="C13463" s="210" t="s">
        <v>1433</v>
      </c>
      <c r="D13463" s="211">
        <f>VLOOKUP(Pag_Inicio_Corr_mas_casos[[#This Row],[Corregimiento]],Hoja3!$A$2:$D$676,4,0)</f>
        <v>130717</v>
      </c>
      <c r="E13463" s="210">
        <v>6</v>
      </c>
    </row>
    <row r="13464" spans="1:5">
      <c r="A13464" s="216">
        <v>44547</v>
      </c>
      <c r="B13464" s="217">
        <v>44547</v>
      </c>
      <c r="C13464" s="217" t="s">
        <v>1092</v>
      </c>
      <c r="D13464" s="218">
        <f>VLOOKUP(Pag_Inicio_Corr_mas_casos[[#This Row],[Corregimiento]],Hoja3!$A$2:$D$676,4,0)</f>
        <v>80809</v>
      </c>
      <c r="E13464" s="217">
        <v>20</v>
      </c>
    </row>
    <row r="13465" spans="1:5">
      <c r="A13465" s="216">
        <v>44547</v>
      </c>
      <c r="B13465" s="217">
        <v>44547</v>
      </c>
      <c r="C13465" s="217" t="s">
        <v>921</v>
      </c>
      <c r="D13465" s="218">
        <f>VLOOKUP(Pag_Inicio_Corr_mas_casos[[#This Row],[Corregimiento]],Hoja3!$A$2:$D$676,4,0)</f>
        <v>60103</v>
      </c>
      <c r="E13465" s="217">
        <v>17</v>
      </c>
    </row>
    <row r="13466" spans="1:5">
      <c r="A13466" s="216">
        <v>44547</v>
      </c>
      <c r="B13466" s="217">
        <v>44547</v>
      </c>
      <c r="C13466" s="217" t="s">
        <v>1243</v>
      </c>
      <c r="D13466" s="218">
        <f>VLOOKUP(Pag_Inicio_Corr_mas_casos[[#This Row],[Corregimiento]],Hoja3!$A$2:$D$676,4,0)</f>
        <v>40601</v>
      </c>
      <c r="E13466" s="217">
        <v>14</v>
      </c>
    </row>
    <row r="13467" spans="1:5">
      <c r="A13467" s="216">
        <v>44547</v>
      </c>
      <c r="B13467" s="217">
        <v>44547</v>
      </c>
      <c r="C13467" s="217" t="s">
        <v>1087</v>
      </c>
      <c r="D13467" s="218">
        <f>VLOOKUP(Pag_Inicio_Corr_mas_casos[[#This Row],[Corregimiento]],Hoja3!$A$2:$D$676,4,0)</f>
        <v>60101</v>
      </c>
      <c r="E13467" s="217">
        <v>11</v>
      </c>
    </row>
    <row r="13468" spans="1:5">
      <c r="A13468" s="216">
        <v>44547</v>
      </c>
      <c r="B13468" s="217">
        <v>44547</v>
      </c>
      <c r="C13468" s="217" t="s">
        <v>1127</v>
      </c>
      <c r="D13468" s="218">
        <f>VLOOKUP(Pag_Inicio_Corr_mas_casos[[#This Row],[Corregimiento]],Hoja3!$A$2:$D$676,4,0)</f>
        <v>80812</v>
      </c>
      <c r="E13468" s="217">
        <v>11</v>
      </c>
    </row>
    <row r="13469" spans="1:5">
      <c r="A13469" s="216">
        <v>44547</v>
      </c>
      <c r="B13469" s="217">
        <v>44547</v>
      </c>
      <c r="C13469" s="217" t="s">
        <v>974</v>
      </c>
      <c r="D13469" s="218">
        <f>VLOOKUP(Pag_Inicio_Corr_mas_casos[[#This Row],[Corregimiento]],Hoja3!$A$2:$D$676,4,0)</f>
        <v>91001</v>
      </c>
      <c r="E13469" s="217">
        <v>11</v>
      </c>
    </row>
    <row r="13470" spans="1:5">
      <c r="A13470" s="216">
        <v>44547</v>
      </c>
      <c r="B13470" s="217">
        <v>44547</v>
      </c>
      <c r="C13470" s="217" t="s">
        <v>1532</v>
      </c>
      <c r="D13470" s="218">
        <f>VLOOKUP(Pag_Inicio_Corr_mas_casos[[#This Row],[Corregimiento]],Hoja3!$A$2:$D$676,4,0)</f>
        <v>91011</v>
      </c>
      <c r="E13470" s="217">
        <v>10</v>
      </c>
    </row>
    <row r="13471" spans="1:5">
      <c r="A13471" s="216">
        <v>44547</v>
      </c>
      <c r="B13471" s="217">
        <v>44547</v>
      </c>
      <c r="C13471" s="217" t="s">
        <v>1027</v>
      </c>
      <c r="D13471" s="218">
        <f>VLOOKUP(Pag_Inicio_Corr_mas_casos[[#This Row],[Corregimiento]],Hoja3!$A$2:$D$676,4,0)</f>
        <v>80814</v>
      </c>
      <c r="E13471" s="217">
        <v>10</v>
      </c>
    </row>
    <row r="13472" spans="1:5">
      <c r="A13472" s="216">
        <v>44547</v>
      </c>
      <c r="B13472" s="217">
        <v>44547</v>
      </c>
      <c r="C13472" s="217" t="s">
        <v>1402</v>
      </c>
      <c r="D13472" s="218">
        <f>VLOOKUP(Pag_Inicio_Corr_mas_casos[[#This Row],[Corregimiento]],Hoja3!$A$2:$D$676,4,0)</f>
        <v>80810</v>
      </c>
      <c r="E13472" s="217">
        <v>10</v>
      </c>
    </row>
    <row r="13473" spans="1:5">
      <c r="A13473" s="216">
        <v>44547</v>
      </c>
      <c r="B13473" s="217">
        <v>44547</v>
      </c>
      <c r="C13473" s="217" t="s">
        <v>1093</v>
      </c>
      <c r="D13473" s="218">
        <f>VLOOKUP(Pag_Inicio_Corr_mas_casos[[#This Row],[Corregimiento]],Hoja3!$A$2:$D$676,4,0)</f>
        <v>80819</v>
      </c>
      <c r="E13473" s="217">
        <v>10</v>
      </c>
    </row>
    <row r="13474" spans="1:5">
      <c r="A13474" s="216">
        <v>44547</v>
      </c>
      <c r="B13474" s="217">
        <v>44547</v>
      </c>
      <c r="C13474" s="217" t="s">
        <v>1478</v>
      </c>
      <c r="D13474" s="218">
        <f>VLOOKUP(Pag_Inicio_Corr_mas_casos[[#This Row],[Corregimiento]],Hoja3!$A$2:$D$676,4,0)</f>
        <v>91007</v>
      </c>
      <c r="E13474" s="217">
        <v>9</v>
      </c>
    </row>
    <row r="13475" spans="1:5">
      <c r="A13475" s="216">
        <v>44547</v>
      </c>
      <c r="B13475" s="217">
        <v>44547</v>
      </c>
      <c r="C13475" s="217" t="s">
        <v>1464</v>
      </c>
      <c r="D13475" s="218">
        <f>VLOOKUP(Pag_Inicio_Corr_mas_casos[[#This Row],[Corregimiento]],Hoja3!$A$2:$D$676,4,0)</f>
        <v>60105</v>
      </c>
      <c r="E13475" s="217">
        <v>9</v>
      </c>
    </row>
    <row r="13476" spans="1:5">
      <c r="A13476" s="216">
        <v>44547</v>
      </c>
      <c r="B13476" s="217">
        <v>44547</v>
      </c>
      <c r="C13476" s="217" t="s">
        <v>1021</v>
      </c>
      <c r="D13476" s="218">
        <f>VLOOKUP(Pag_Inicio_Corr_mas_casos[[#This Row],[Corregimiento]],Hoja3!$A$2:$D$676,4,0)</f>
        <v>80806</v>
      </c>
      <c r="E13476" s="217">
        <v>9</v>
      </c>
    </row>
    <row r="13477" spans="1:5">
      <c r="A13477" s="216">
        <v>44547</v>
      </c>
      <c r="B13477" s="217">
        <v>44547</v>
      </c>
      <c r="C13477" s="217" t="s">
        <v>854</v>
      </c>
      <c r="D13477" s="218">
        <f>VLOOKUP(Pag_Inicio_Corr_mas_casos[[#This Row],[Corregimiento]],Hoja3!$A$2:$D$676,4,0)</f>
        <v>81009</v>
      </c>
      <c r="E13477" s="217">
        <v>9</v>
      </c>
    </row>
    <row r="13478" spans="1:5">
      <c r="A13478" s="216">
        <v>44547</v>
      </c>
      <c r="B13478" s="217">
        <v>44547</v>
      </c>
      <c r="C13478" s="217" t="s">
        <v>1149</v>
      </c>
      <c r="D13478" s="218">
        <f>VLOOKUP(Pag_Inicio_Corr_mas_casos[[#This Row],[Corregimiento]],Hoja3!$A$2:$D$676,4,0)</f>
        <v>130101</v>
      </c>
      <c r="E13478" s="217">
        <v>8</v>
      </c>
    </row>
    <row r="13479" spans="1:5">
      <c r="A13479" s="216">
        <v>44547</v>
      </c>
      <c r="B13479" s="217">
        <v>44547</v>
      </c>
      <c r="C13479" s="217" t="s">
        <v>1488</v>
      </c>
      <c r="D13479" s="218">
        <f>VLOOKUP(Pag_Inicio_Corr_mas_casos[[#This Row],[Corregimiento]],Hoja3!$A$2:$D$676,4,0)</f>
        <v>60104</v>
      </c>
      <c r="E13479" s="217">
        <v>8</v>
      </c>
    </row>
    <row r="13480" spans="1:5">
      <c r="A13480" s="216">
        <v>44547</v>
      </c>
      <c r="B13480" s="217">
        <v>44547</v>
      </c>
      <c r="C13480" s="217" t="s">
        <v>1023</v>
      </c>
      <c r="D13480" s="218">
        <f>VLOOKUP(Pag_Inicio_Corr_mas_casos[[#This Row],[Corregimiento]],Hoja3!$A$2:$D$676,4,0)</f>
        <v>80807</v>
      </c>
      <c r="E13480" s="217">
        <v>8</v>
      </c>
    </row>
    <row r="13481" spans="1:5">
      <c r="A13481" s="216">
        <v>44547</v>
      </c>
      <c r="B13481" s="217">
        <v>44547</v>
      </c>
      <c r="C13481" s="217" t="s">
        <v>1259</v>
      </c>
      <c r="D13481" s="218">
        <f>VLOOKUP(Pag_Inicio_Corr_mas_casos[[#This Row],[Corregimiento]],Hoja3!$A$2:$D$676,4,0)</f>
        <v>130102</v>
      </c>
      <c r="E13481" s="217">
        <v>8</v>
      </c>
    </row>
    <row r="13482" spans="1:5">
      <c r="A13482" s="216">
        <v>44547</v>
      </c>
      <c r="B13482" s="217">
        <v>44547</v>
      </c>
      <c r="C13482" s="217" t="s">
        <v>1177</v>
      </c>
      <c r="D13482" s="218">
        <f>VLOOKUP(Pag_Inicio_Corr_mas_casos[[#This Row],[Corregimiento]],Hoja3!$A$2:$D$676,4,0)</f>
        <v>130106</v>
      </c>
      <c r="E13482" s="217">
        <v>7</v>
      </c>
    </row>
    <row r="13483" spans="1:5">
      <c r="A13483" s="216">
        <v>44547</v>
      </c>
      <c r="B13483" s="217">
        <v>44547</v>
      </c>
      <c r="C13483" s="217" t="s">
        <v>1485</v>
      </c>
      <c r="D13483" s="218">
        <f>VLOOKUP(Pag_Inicio_Corr_mas_casos[[#This Row],[Corregimiento]],Hoja3!$A$2:$D$676,4,0)</f>
        <v>70101</v>
      </c>
      <c r="E13483" s="217">
        <v>6</v>
      </c>
    </row>
    <row r="13484" spans="1:5">
      <c r="A13484" s="209">
        <v>44548</v>
      </c>
      <c r="B13484" s="210">
        <v>44548</v>
      </c>
      <c r="C13484" s="210" t="s">
        <v>1103</v>
      </c>
      <c r="D13484" s="211">
        <f>VLOOKUP(Pag_Inicio_Corr_mas_casos[[#This Row],[Corregimiento]],Hoja3!$A$2:$D$676,4,0)</f>
        <v>91001</v>
      </c>
      <c r="E13484" s="210">
        <v>17</v>
      </c>
    </row>
    <row r="13485" spans="1:5">
      <c r="A13485" s="209">
        <v>44548</v>
      </c>
      <c r="B13485" s="210">
        <v>44548</v>
      </c>
      <c r="C13485" s="210" t="s">
        <v>1023</v>
      </c>
      <c r="D13485" s="211">
        <f>VLOOKUP(Pag_Inicio_Corr_mas_casos[[#This Row],[Corregimiento]],Hoja3!$A$2:$D$676,4,0)</f>
        <v>80807</v>
      </c>
      <c r="E13485" s="210">
        <v>16</v>
      </c>
    </row>
    <row r="13486" spans="1:5">
      <c r="A13486" s="209">
        <v>44548</v>
      </c>
      <c r="B13486" s="210">
        <v>44548</v>
      </c>
      <c r="C13486" s="210" t="s">
        <v>1532</v>
      </c>
      <c r="D13486" s="211">
        <f>VLOOKUP(Pag_Inicio_Corr_mas_casos[[#This Row],[Corregimiento]],Hoja3!$A$2:$D$676,4,0)</f>
        <v>91011</v>
      </c>
      <c r="E13486" s="210">
        <v>14</v>
      </c>
    </row>
    <row r="13487" spans="1:5">
      <c r="A13487" s="209">
        <v>44548</v>
      </c>
      <c r="B13487" s="210">
        <v>44548</v>
      </c>
      <c r="C13487" s="210" t="s">
        <v>1087</v>
      </c>
      <c r="D13487" s="211">
        <f>VLOOKUP(Pag_Inicio_Corr_mas_casos[[#This Row],[Corregimiento]],Hoja3!$A$2:$D$676,4,0)</f>
        <v>60101</v>
      </c>
      <c r="E13487" s="210">
        <v>13</v>
      </c>
    </row>
    <row r="13488" spans="1:5">
      <c r="A13488" s="209">
        <v>44548</v>
      </c>
      <c r="B13488" s="210">
        <v>44548</v>
      </c>
      <c r="C13488" s="210" t="s">
        <v>1092</v>
      </c>
      <c r="D13488" s="211">
        <f>VLOOKUP(Pag_Inicio_Corr_mas_casos[[#This Row],[Corregimiento]],Hoja3!$A$2:$D$676,4,0)</f>
        <v>80809</v>
      </c>
      <c r="E13488" s="210">
        <v>12</v>
      </c>
    </row>
    <row r="13489" spans="1:5">
      <c r="A13489" s="209">
        <v>44548</v>
      </c>
      <c r="B13489" s="210">
        <v>44548</v>
      </c>
      <c r="C13489" s="210" t="s">
        <v>1021</v>
      </c>
      <c r="D13489" s="211">
        <f>VLOOKUP(Pag_Inicio_Corr_mas_casos[[#This Row],[Corregimiento]],Hoja3!$A$2:$D$676,4,0)</f>
        <v>80806</v>
      </c>
      <c r="E13489" s="210">
        <v>11</v>
      </c>
    </row>
    <row r="13490" spans="1:5">
      <c r="A13490" s="209">
        <v>44548</v>
      </c>
      <c r="B13490" s="210">
        <v>44548</v>
      </c>
      <c r="C13490" s="210" t="s">
        <v>1127</v>
      </c>
      <c r="D13490" s="211">
        <f>VLOOKUP(Pag_Inicio_Corr_mas_casos[[#This Row],[Corregimiento]],Hoja3!$A$2:$D$676,4,0)</f>
        <v>80812</v>
      </c>
      <c r="E13490" s="210">
        <v>11</v>
      </c>
    </row>
    <row r="13491" spans="1:5">
      <c r="A13491" s="209">
        <v>44548</v>
      </c>
      <c r="B13491" s="210">
        <v>44548</v>
      </c>
      <c r="C13491" s="210" t="s">
        <v>1149</v>
      </c>
      <c r="D13491" s="211">
        <f>VLOOKUP(Pag_Inicio_Corr_mas_casos[[#This Row],[Corregimiento]],Hoja3!$A$2:$D$676,4,0)</f>
        <v>130101</v>
      </c>
      <c r="E13491" s="210">
        <v>10</v>
      </c>
    </row>
    <row r="13492" spans="1:5">
      <c r="A13492" s="209">
        <v>44548</v>
      </c>
      <c r="B13492" s="210">
        <v>44548</v>
      </c>
      <c r="C13492" s="210" t="s">
        <v>1234</v>
      </c>
      <c r="D13492" s="211">
        <f>VLOOKUP(Pag_Inicio_Corr_mas_casos[[#This Row],[Corregimiento]],Hoja3!$A$2:$D$676,4,0)</f>
        <v>20601</v>
      </c>
      <c r="E13492" s="210">
        <v>10</v>
      </c>
    </row>
    <row r="13493" spans="1:5">
      <c r="A13493" s="209">
        <v>44548</v>
      </c>
      <c r="B13493" s="210">
        <v>44548</v>
      </c>
      <c r="C13493" s="210" t="s">
        <v>1320</v>
      </c>
      <c r="D13493" s="211">
        <f>VLOOKUP(Pag_Inicio_Corr_mas_casos[[#This Row],[Corregimiento]],Hoja3!$A$2:$D$676,4,0)</f>
        <v>10207</v>
      </c>
      <c r="E13493" s="210">
        <v>9</v>
      </c>
    </row>
    <row r="13494" spans="1:5">
      <c r="A13494" s="209">
        <v>44548</v>
      </c>
      <c r="B13494" s="210">
        <v>44548</v>
      </c>
      <c r="C13494" s="210" t="s">
        <v>1093</v>
      </c>
      <c r="D13494" s="211">
        <f>VLOOKUP(Pag_Inicio_Corr_mas_casos[[#This Row],[Corregimiento]],Hoja3!$A$2:$D$676,4,0)</f>
        <v>80819</v>
      </c>
      <c r="E13494" s="210">
        <v>8</v>
      </c>
    </row>
    <row r="13495" spans="1:5">
      <c r="A13495" s="209">
        <v>44548</v>
      </c>
      <c r="B13495" s="210">
        <v>44548</v>
      </c>
      <c r="C13495" s="210" t="s">
        <v>921</v>
      </c>
      <c r="D13495" s="211">
        <f>VLOOKUP(Pag_Inicio_Corr_mas_casos[[#This Row],[Corregimiento]],Hoja3!$A$2:$D$676,4,0)</f>
        <v>60103</v>
      </c>
      <c r="E13495" s="210">
        <v>8</v>
      </c>
    </row>
    <row r="13496" spans="1:5">
      <c r="A13496" s="209">
        <v>44548</v>
      </c>
      <c r="B13496" s="210">
        <v>44548</v>
      </c>
      <c r="C13496" s="210" t="s">
        <v>1268</v>
      </c>
      <c r="D13496" s="211">
        <f>VLOOKUP(Pag_Inicio_Corr_mas_casos[[#This Row],[Corregimiento]],Hoja3!$A$2:$D$676,4,0)</f>
        <v>80823</v>
      </c>
      <c r="E13496" s="210">
        <v>7</v>
      </c>
    </row>
    <row r="13497" spans="1:5">
      <c r="A13497" s="209">
        <v>44548</v>
      </c>
      <c r="B13497" s="210">
        <v>44548</v>
      </c>
      <c r="C13497" s="210" t="s">
        <v>1488</v>
      </c>
      <c r="D13497" s="211">
        <f>VLOOKUP(Pag_Inicio_Corr_mas_casos[[#This Row],[Corregimiento]],Hoja3!$A$2:$D$676,4,0)</f>
        <v>60104</v>
      </c>
      <c r="E13497" s="210">
        <v>7</v>
      </c>
    </row>
    <row r="13498" spans="1:5">
      <c r="A13498" s="209">
        <v>44548</v>
      </c>
      <c r="B13498" s="210">
        <v>44548</v>
      </c>
      <c r="C13498" s="210" t="s">
        <v>790</v>
      </c>
      <c r="D13498" s="211">
        <f>VLOOKUP(Pag_Inicio_Corr_mas_casos[[#This Row],[Corregimiento]],Hoja3!$A$2:$D$676,4,0)</f>
        <v>80815</v>
      </c>
      <c r="E13498" s="210">
        <v>6</v>
      </c>
    </row>
    <row r="13499" spans="1:5">
      <c r="A13499" s="209">
        <v>44548</v>
      </c>
      <c r="B13499" s="210">
        <v>44548</v>
      </c>
      <c r="C13499" s="210" t="s">
        <v>785</v>
      </c>
      <c r="D13499" s="211">
        <f>VLOOKUP(Pag_Inicio_Corr_mas_casos[[#This Row],[Corregimiento]],Hoja3!$A$2:$D$676,4,0)</f>
        <v>80813</v>
      </c>
      <c r="E13499" s="210">
        <v>6</v>
      </c>
    </row>
    <row r="13500" spans="1:5">
      <c r="A13500" s="209">
        <v>44548</v>
      </c>
      <c r="B13500" s="210">
        <v>44548</v>
      </c>
      <c r="C13500" s="210" t="s">
        <v>1068</v>
      </c>
      <c r="D13500" s="211">
        <f>VLOOKUP(Pag_Inicio_Corr_mas_casos[[#This Row],[Corregimiento]],Hoja3!$A$2:$D$676,4,0)</f>
        <v>80826</v>
      </c>
      <c r="E13500" s="210">
        <v>5</v>
      </c>
    </row>
    <row r="13501" spans="1:5">
      <c r="A13501" s="209">
        <v>44548</v>
      </c>
      <c r="B13501" s="210">
        <v>44548</v>
      </c>
      <c r="C13501" s="210" t="s">
        <v>1533</v>
      </c>
      <c r="D13501" s="211">
        <f>VLOOKUP(Pag_Inicio_Corr_mas_casos[[#This Row],[Corregimiento]],Hoja3!$A$2:$D$676,4,0)</f>
        <v>30601</v>
      </c>
      <c r="E13501" s="210">
        <v>5</v>
      </c>
    </row>
    <row r="13502" spans="1:5">
      <c r="A13502" s="209">
        <v>44548</v>
      </c>
      <c r="B13502" s="210">
        <v>44548</v>
      </c>
      <c r="C13502" s="210" t="s">
        <v>1064</v>
      </c>
      <c r="D13502" s="211">
        <f>VLOOKUP(Pag_Inicio_Corr_mas_casos[[#This Row],[Corregimiento]],Hoja3!$A$2:$D$676,4,0)</f>
        <v>130716</v>
      </c>
      <c r="E13502" s="210">
        <v>5</v>
      </c>
    </row>
    <row r="13503" spans="1:5">
      <c r="A13503" s="209">
        <v>44548</v>
      </c>
      <c r="B13503" s="210">
        <v>44548</v>
      </c>
      <c r="C13503" s="210" t="s">
        <v>1534</v>
      </c>
      <c r="D13503" s="211">
        <f>VLOOKUP(Pag_Inicio_Corr_mas_casos[[#This Row],[Corregimiento]],Hoja3!$A$2:$D$676,4,0)</f>
        <v>130103</v>
      </c>
      <c r="E13503" s="210">
        <v>5</v>
      </c>
    </row>
    <row r="13504" spans="1:5">
      <c r="A13504" s="203">
        <v>44549</v>
      </c>
      <c r="B13504" s="204">
        <v>44549</v>
      </c>
      <c r="C13504" s="204" t="s">
        <v>1127</v>
      </c>
      <c r="D13504" s="205">
        <f>VLOOKUP(Pag_Inicio_Corr_mas_casos[[#This Row],[Corregimiento]],Hoja3!$A$2:$D$676,4,0)</f>
        <v>80812</v>
      </c>
      <c r="E13504" s="204">
        <v>17</v>
      </c>
    </row>
    <row r="13505" spans="1:5">
      <c r="A13505" s="203">
        <v>44549</v>
      </c>
      <c r="B13505" s="204">
        <v>44549</v>
      </c>
      <c r="C13505" s="204" t="s">
        <v>1087</v>
      </c>
      <c r="D13505" s="205">
        <f>VLOOKUP(Pag_Inicio_Corr_mas_casos[[#This Row],[Corregimiento]],Hoja3!$A$2:$D$676,4,0)</f>
        <v>60101</v>
      </c>
      <c r="E13505" s="204">
        <v>16</v>
      </c>
    </row>
    <row r="13506" spans="1:5">
      <c r="A13506" s="203">
        <v>44549</v>
      </c>
      <c r="B13506" s="204">
        <v>44549</v>
      </c>
      <c r="C13506" s="204" t="s">
        <v>1268</v>
      </c>
      <c r="D13506" s="205">
        <f>VLOOKUP(Pag_Inicio_Corr_mas_casos[[#This Row],[Corregimiento]],Hoja3!$A$2:$D$676,4,0)</f>
        <v>80823</v>
      </c>
      <c r="E13506" s="204">
        <v>14</v>
      </c>
    </row>
    <row r="13507" spans="1:5">
      <c r="A13507" s="203">
        <v>44549</v>
      </c>
      <c r="B13507" s="204">
        <v>44549</v>
      </c>
      <c r="C13507" s="204" t="s">
        <v>1149</v>
      </c>
      <c r="D13507" s="205">
        <f>VLOOKUP(Pag_Inicio_Corr_mas_casos[[#This Row],[Corregimiento]],Hoja3!$A$2:$D$676,4,0)</f>
        <v>130101</v>
      </c>
      <c r="E13507" s="204">
        <v>13</v>
      </c>
    </row>
    <row r="13508" spans="1:5">
      <c r="A13508" s="203">
        <v>44549</v>
      </c>
      <c r="B13508" s="204">
        <v>44549</v>
      </c>
      <c r="C13508" s="204" t="s">
        <v>1234</v>
      </c>
      <c r="D13508" s="205">
        <f>VLOOKUP(Pag_Inicio_Corr_mas_casos[[#This Row],[Corregimiento]],Hoja3!$A$2:$D$676,4,0)</f>
        <v>20601</v>
      </c>
      <c r="E13508" s="204">
        <v>12</v>
      </c>
    </row>
    <row r="13509" spans="1:5">
      <c r="A13509" s="203">
        <v>44549</v>
      </c>
      <c r="B13509" s="204">
        <v>44549</v>
      </c>
      <c r="C13509" s="204" t="s">
        <v>1402</v>
      </c>
      <c r="D13509" s="205">
        <f>VLOOKUP(Pag_Inicio_Corr_mas_casos[[#This Row],[Corregimiento]],Hoja3!$A$2:$D$676,4,0)</f>
        <v>80810</v>
      </c>
      <c r="E13509" s="204">
        <v>11</v>
      </c>
    </row>
    <row r="13510" spans="1:5">
      <c r="A13510" s="203">
        <v>44549</v>
      </c>
      <c r="B13510" s="204">
        <v>44549</v>
      </c>
      <c r="C13510" s="204" t="s">
        <v>1023</v>
      </c>
      <c r="D13510" s="205">
        <f>VLOOKUP(Pag_Inicio_Corr_mas_casos[[#This Row],[Corregimiento]],Hoja3!$A$2:$D$676,4,0)</f>
        <v>80807</v>
      </c>
      <c r="E13510" s="204">
        <v>11</v>
      </c>
    </row>
    <row r="13511" spans="1:5">
      <c r="A13511" s="203">
        <v>44549</v>
      </c>
      <c r="B13511" s="204">
        <v>44549</v>
      </c>
      <c r="C13511" s="204" t="s">
        <v>1526</v>
      </c>
      <c r="D13511" s="205">
        <f>VLOOKUP(Pag_Inicio_Corr_mas_casos[[#This Row],[Corregimiento]],Hoja3!$A$2:$D$676,4,0)</f>
        <v>60601</v>
      </c>
      <c r="E13511" s="204">
        <v>10</v>
      </c>
    </row>
    <row r="13512" spans="1:5">
      <c r="A13512" s="203">
        <v>44549</v>
      </c>
      <c r="B13512" s="204">
        <v>44549</v>
      </c>
      <c r="C13512" s="204" t="s">
        <v>1021</v>
      </c>
      <c r="D13512" s="205">
        <f>VLOOKUP(Pag_Inicio_Corr_mas_casos[[#This Row],[Corregimiento]],Hoja3!$A$2:$D$676,4,0)</f>
        <v>80806</v>
      </c>
      <c r="E13512" s="204">
        <v>10</v>
      </c>
    </row>
    <row r="13513" spans="1:5">
      <c r="A13513" s="203">
        <v>44549</v>
      </c>
      <c r="B13513" s="204">
        <v>44549</v>
      </c>
      <c r="C13513" s="204" t="s">
        <v>1068</v>
      </c>
      <c r="D13513" s="205">
        <f>VLOOKUP(Pag_Inicio_Corr_mas_casos[[#This Row],[Corregimiento]],Hoja3!$A$2:$D$676,4,0)</f>
        <v>80826</v>
      </c>
      <c r="E13513" s="204">
        <v>9</v>
      </c>
    </row>
    <row r="13514" spans="1:5">
      <c r="A13514" s="203">
        <v>44549</v>
      </c>
      <c r="B13514" s="204">
        <v>44549</v>
      </c>
      <c r="C13514" s="204" t="s">
        <v>1259</v>
      </c>
      <c r="D13514" s="205">
        <f>VLOOKUP(Pag_Inicio_Corr_mas_casos[[#This Row],[Corregimiento]],Hoja3!$A$2:$D$676,4,0)</f>
        <v>130102</v>
      </c>
      <c r="E13514" s="204">
        <v>8</v>
      </c>
    </row>
    <row r="13515" spans="1:5">
      <c r="A13515" s="203">
        <v>44549</v>
      </c>
      <c r="B13515" s="204">
        <v>44549</v>
      </c>
      <c r="C13515" s="204" t="s">
        <v>921</v>
      </c>
      <c r="D13515" s="205">
        <f>VLOOKUP(Pag_Inicio_Corr_mas_casos[[#This Row],[Corregimiento]],Hoja3!$A$2:$D$676,4,0)</f>
        <v>60103</v>
      </c>
      <c r="E13515" s="204">
        <v>8</v>
      </c>
    </row>
    <row r="13516" spans="1:5">
      <c r="A13516" s="203">
        <v>44549</v>
      </c>
      <c r="B13516" s="204">
        <v>44549</v>
      </c>
      <c r="C13516" s="204" t="s">
        <v>1464</v>
      </c>
      <c r="D13516" s="205">
        <f>VLOOKUP(Pag_Inicio_Corr_mas_casos[[#This Row],[Corregimiento]],Hoja3!$A$2:$D$676,4,0)</f>
        <v>60105</v>
      </c>
      <c r="E13516" s="204">
        <v>7</v>
      </c>
    </row>
    <row r="13517" spans="1:5">
      <c r="A13517" s="203">
        <v>44549</v>
      </c>
      <c r="B13517" s="204">
        <v>44549</v>
      </c>
      <c r="C13517" s="204" t="s">
        <v>1468</v>
      </c>
      <c r="D13517" s="205">
        <f>VLOOKUP(Pag_Inicio_Corr_mas_casos[[#This Row],[Corregimiento]],Hoja3!$A$2:$D$676,4,0)</f>
        <v>20201</v>
      </c>
      <c r="E13517" s="204">
        <v>7</v>
      </c>
    </row>
    <row r="13518" spans="1:5">
      <c r="A13518" s="203">
        <v>44549</v>
      </c>
      <c r="B13518" s="204">
        <v>44549</v>
      </c>
      <c r="C13518" s="204" t="s">
        <v>1020</v>
      </c>
      <c r="D13518" s="205">
        <f>VLOOKUP(Pag_Inicio_Corr_mas_casos[[#This Row],[Corregimiento]],Hoja3!$A$2:$D$676,4,0)</f>
        <v>81009</v>
      </c>
      <c r="E13518" s="204">
        <v>6</v>
      </c>
    </row>
    <row r="13519" spans="1:5">
      <c r="A13519" s="203">
        <v>44549</v>
      </c>
      <c r="B13519" s="204">
        <v>44549</v>
      </c>
      <c r="C13519" s="204" t="s">
        <v>1093</v>
      </c>
      <c r="D13519" s="205">
        <f>VLOOKUP(Pag_Inicio_Corr_mas_casos[[#This Row],[Corregimiento]],Hoja3!$A$2:$D$676,4,0)</f>
        <v>80819</v>
      </c>
      <c r="E13519" s="204">
        <v>6</v>
      </c>
    </row>
    <row r="13520" spans="1:5">
      <c r="A13520" s="203">
        <v>44549</v>
      </c>
      <c r="B13520" s="204">
        <v>44549</v>
      </c>
      <c r="C13520" s="204" t="s">
        <v>773</v>
      </c>
      <c r="D13520" s="205">
        <f>VLOOKUP(Pag_Inicio_Corr_mas_casos[[#This Row],[Corregimiento]],Hoja3!$A$2:$D$676,4,0)</f>
        <v>130107</v>
      </c>
      <c r="E13520" s="204">
        <v>5</v>
      </c>
    </row>
    <row r="13521" spans="1:5">
      <c r="A13521" s="203">
        <v>44549</v>
      </c>
      <c r="B13521" s="204">
        <v>44549</v>
      </c>
      <c r="C13521" s="204" t="s">
        <v>1527</v>
      </c>
      <c r="D13521" s="205">
        <f>VLOOKUP(Pag_Inicio_Corr_mas_casos[[#This Row],[Corregimiento]],Hoja3!$A$2:$D$676,4,0)</f>
        <v>70408</v>
      </c>
      <c r="E13521" s="204">
        <v>5</v>
      </c>
    </row>
    <row r="13522" spans="1:5">
      <c r="A13522" s="203">
        <v>44549</v>
      </c>
      <c r="B13522" s="204">
        <v>44549</v>
      </c>
      <c r="C13522" s="204" t="s">
        <v>1243</v>
      </c>
      <c r="D13522" s="205">
        <f>VLOOKUP(Pag_Inicio_Corr_mas_casos[[#This Row],[Corregimiento]],Hoja3!$A$2:$D$676,4,0)</f>
        <v>40601</v>
      </c>
      <c r="E13522" s="204">
        <v>5</v>
      </c>
    </row>
    <row r="13523" spans="1:5">
      <c r="A13523" s="203">
        <v>44549</v>
      </c>
      <c r="B13523" s="204">
        <v>44549</v>
      </c>
      <c r="C13523" s="204" t="s">
        <v>1535</v>
      </c>
      <c r="D13523" s="205">
        <f>VLOOKUP(Pag_Inicio_Corr_mas_casos[[#This Row],[Corregimiento]],Hoja3!$A$2:$D$676,4,0)</f>
        <v>41402</v>
      </c>
      <c r="E13523" s="204">
        <v>5</v>
      </c>
    </row>
    <row r="13524" spans="1:5">
      <c r="A13524" s="206">
        <v>44550</v>
      </c>
      <c r="B13524" s="207">
        <v>44550</v>
      </c>
      <c r="C13524" s="207" t="s">
        <v>1092</v>
      </c>
      <c r="D13524" s="208">
        <f>VLOOKUP(Pag_Inicio_Corr_mas_casos[[#This Row],[Corregimiento]],Hoja3!$A$2:$D$676,4,0)</f>
        <v>80809</v>
      </c>
      <c r="E13524" s="207">
        <v>10</v>
      </c>
    </row>
    <row r="13525" spans="1:5">
      <c r="A13525" s="206">
        <v>44550</v>
      </c>
      <c r="B13525" s="207">
        <v>44550</v>
      </c>
      <c r="C13525" s="207" t="s">
        <v>1536</v>
      </c>
      <c r="D13525" s="208">
        <f>VLOOKUP(Pag_Inicio_Corr_mas_casos[[#This Row],[Corregimiento]],Hoja3!$A$2:$D$676,4,0)</f>
        <v>20208</v>
      </c>
      <c r="E13525" s="207">
        <v>9</v>
      </c>
    </row>
    <row r="13526" spans="1:5">
      <c r="A13526" s="206">
        <v>44550</v>
      </c>
      <c r="B13526" s="207">
        <v>44550</v>
      </c>
      <c r="C13526" s="207" t="s">
        <v>1127</v>
      </c>
      <c r="D13526" s="208">
        <f>VLOOKUP(Pag_Inicio_Corr_mas_casos[[#This Row],[Corregimiento]],Hoja3!$A$2:$D$676,4,0)</f>
        <v>80812</v>
      </c>
      <c r="E13526" s="207">
        <v>9</v>
      </c>
    </row>
    <row r="13527" spans="1:5">
      <c r="A13527" s="206">
        <v>44550</v>
      </c>
      <c r="B13527" s="207">
        <v>44550</v>
      </c>
      <c r="C13527" s="207" t="s">
        <v>1234</v>
      </c>
      <c r="D13527" s="208">
        <f>VLOOKUP(Pag_Inicio_Corr_mas_casos[[#This Row],[Corregimiento]],Hoja3!$A$2:$D$676,4,0)</f>
        <v>20601</v>
      </c>
      <c r="E13527" s="207">
        <v>8</v>
      </c>
    </row>
    <row r="13528" spans="1:5">
      <c r="A13528" s="206">
        <v>44550</v>
      </c>
      <c r="B13528" s="207">
        <v>44550</v>
      </c>
      <c r="C13528" s="207" t="s">
        <v>1149</v>
      </c>
      <c r="D13528" s="208">
        <f>VLOOKUP(Pag_Inicio_Corr_mas_casos[[#This Row],[Corregimiento]],Hoja3!$A$2:$D$676,4,0)</f>
        <v>130101</v>
      </c>
      <c r="E13528" s="207">
        <v>7</v>
      </c>
    </row>
    <row r="13529" spans="1:5">
      <c r="A13529" s="206">
        <v>44550</v>
      </c>
      <c r="B13529" s="207">
        <v>44550</v>
      </c>
      <c r="C13529" s="207" t="s">
        <v>1483</v>
      </c>
      <c r="D13529" s="208">
        <f>VLOOKUP(Pag_Inicio_Corr_mas_casos[[#This Row],[Corregimiento]],Hoja3!$A$2:$D$676,4,0)</f>
        <v>70501</v>
      </c>
      <c r="E13529" s="207">
        <v>7</v>
      </c>
    </row>
    <row r="13530" spans="1:5">
      <c r="A13530" s="206">
        <v>44550</v>
      </c>
      <c r="B13530" s="207">
        <v>44550</v>
      </c>
      <c r="C13530" s="207" t="s">
        <v>1537</v>
      </c>
      <c r="D13530" s="208">
        <f>VLOOKUP(Pag_Inicio_Corr_mas_casos[[#This Row],[Corregimiento]],Hoja3!$A$2:$D$676,4,0)</f>
        <v>60201</v>
      </c>
      <c r="E13530" s="207">
        <v>7</v>
      </c>
    </row>
    <row r="13531" spans="1:5">
      <c r="A13531" s="206">
        <v>44550</v>
      </c>
      <c r="B13531" s="207">
        <v>44550</v>
      </c>
      <c r="C13531" s="207" t="s">
        <v>1023</v>
      </c>
      <c r="D13531" s="208">
        <f>VLOOKUP(Pag_Inicio_Corr_mas_casos[[#This Row],[Corregimiento]],Hoja3!$A$2:$D$676,4,0)</f>
        <v>80807</v>
      </c>
      <c r="E13531" s="207">
        <v>6</v>
      </c>
    </row>
    <row r="13532" spans="1:5">
      <c r="A13532" s="206">
        <v>44550</v>
      </c>
      <c r="B13532" s="207">
        <v>44550</v>
      </c>
      <c r="C13532" s="207" t="s">
        <v>1087</v>
      </c>
      <c r="D13532" s="208">
        <f>VLOOKUP(Pag_Inicio_Corr_mas_casos[[#This Row],[Corregimiento]],Hoja3!$A$2:$D$676,4,0)</f>
        <v>60101</v>
      </c>
      <c r="E13532" s="207">
        <v>6</v>
      </c>
    </row>
    <row r="13533" spans="1:5">
      <c r="A13533" s="206">
        <v>44550</v>
      </c>
      <c r="B13533" s="207">
        <v>44550</v>
      </c>
      <c r="C13533" s="207" t="s">
        <v>1485</v>
      </c>
      <c r="D13533" s="208">
        <f>VLOOKUP(Pag_Inicio_Corr_mas_casos[[#This Row],[Corregimiento]],Hoja3!$A$2:$D$676,4,0)</f>
        <v>70101</v>
      </c>
      <c r="E13533" s="207">
        <v>6</v>
      </c>
    </row>
    <row r="13534" spans="1:5">
      <c r="A13534" s="206">
        <v>44550</v>
      </c>
      <c r="B13534" s="207">
        <v>44550</v>
      </c>
      <c r="C13534" s="207" t="s">
        <v>1020</v>
      </c>
      <c r="D13534" s="208">
        <f>VLOOKUP(Pag_Inicio_Corr_mas_casos[[#This Row],[Corregimiento]],Hoja3!$A$2:$D$676,4,0)</f>
        <v>81009</v>
      </c>
      <c r="E13534" s="207">
        <v>5</v>
      </c>
    </row>
    <row r="13535" spans="1:5">
      <c r="A13535" s="206">
        <v>44550</v>
      </c>
      <c r="B13535" s="207">
        <v>44550</v>
      </c>
      <c r="C13535" s="207" t="s">
        <v>974</v>
      </c>
      <c r="D13535" s="208">
        <f>VLOOKUP(Pag_Inicio_Corr_mas_casos[[#This Row],[Corregimiento]],Hoja3!$A$2:$D$676,4,0)</f>
        <v>91001</v>
      </c>
      <c r="E13535" s="207">
        <v>5</v>
      </c>
    </row>
    <row r="13536" spans="1:5">
      <c r="A13536" s="206">
        <v>44550</v>
      </c>
      <c r="B13536" s="207">
        <v>44550</v>
      </c>
      <c r="C13536" s="207" t="s">
        <v>1402</v>
      </c>
      <c r="D13536" s="208">
        <f>VLOOKUP(Pag_Inicio_Corr_mas_casos[[#This Row],[Corregimiento]],Hoja3!$A$2:$D$676,4,0)</f>
        <v>80810</v>
      </c>
      <c r="E13536" s="207">
        <v>5</v>
      </c>
    </row>
    <row r="13537" spans="1:5">
      <c r="A13537" s="206">
        <v>44550</v>
      </c>
      <c r="B13537" s="207">
        <v>44550</v>
      </c>
      <c r="C13537" s="207" t="s">
        <v>1268</v>
      </c>
      <c r="D13537" s="208">
        <f>VLOOKUP(Pag_Inicio_Corr_mas_casos[[#This Row],[Corregimiento]],Hoja3!$A$2:$D$676,4,0)</f>
        <v>80823</v>
      </c>
      <c r="E13537" s="207">
        <v>4</v>
      </c>
    </row>
    <row r="13538" spans="1:5">
      <c r="A13538" s="206">
        <v>44550</v>
      </c>
      <c r="B13538" s="207">
        <v>44550</v>
      </c>
      <c r="C13538" s="207" t="s">
        <v>790</v>
      </c>
      <c r="D13538" s="208">
        <f>VLOOKUP(Pag_Inicio_Corr_mas_casos[[#This Row],[Corregimiento]],Hoja3!$A$2:$D$676,4,0)</f>
        <v>80815</v>
      </c>
      <c r="E13538" s="207">
        <v>4</v>
      </c>
    </row>
    <row r="13539" spans="1:5">
      <c r="A13539" s="206">
        <v>44550</v>
      </c>
      <c r="B13539" s="207">
        <v>44550</v>
      </c>
      <c r="C13539" s="207" t="s">
        <v>1504</v>
      </c>
      <c r="D13539" s="208">
        <f>VLOOKUP(Pag_Inicio_Corr_mas_casos[[#This Row],[Corregimiento]],Hoja3!$A$2:$D$676,4,0)</f>
        <v>70701</v>
      </c>
      <c r="E13539" s="207">
        <v>4</v>
      </c>
    </row>
    <row r="13540" spans="1:5">
      <c r="A13540" s="206">
        <v>44550</v>
      </c>
      <c r="B13540" s="207">
        <v>44550</v>
      </c>
      <c r="C13540" s="207" t="s">
        <v>1478</v>
      </c>
      <c r="D13540" s="208">
        <f>VLOOKUP(Pag_Inicio_Corr_mas_casos[[#This Row],[Corregimiento]],Hoja3!$A$2:$D$676,4,0)</f>
        <v>91007</v>
      </c>
      <c r="E13540" s="207">
        <v>4</v>
      </c>
    </row>
    <row r="13541" spans="1:5">
      <c r="A13541" s="206">
        <v>44550</v>
      </c>
      <c r="B13541" s="207">
        <v>44550</v>
      </c>
      <c r="C13541" s="207" t="s">
        <v>1320</v>
      </c>
      <c r="D13541" s="208">
        <f>VLOOKUP(Pag_Inicio_Corr_mas_casos[[#This Row],[Corregimiento]],Hoja3!$A$2:$D$676,4,0)</f>
        <v>10207</v>
      </c>
      <c r="E13541" s="207">
        <v>4</v>
      </c>
    </row>
    <row r="13542" spans="1:5">
      <c r="A13542" s="206">
        <v>44550</v>
      </c>
      <c r="B13542" s="207">
        <v>44550</v>
      </c>
      <c r="C13542" s="207" t="s">
        <v>1522</v>
      </c>
      <c r="D13542" s="208">
        <f>VLOOKUP(Pag_Inicio_Corr_mas_casos[[#This Row],[Corregimiento]],Hoja3!$A$2:$D$676,4,0)</f>
        <v>20301</v>
      </c>
      <c r="E13542" s="207">
        <v>4</v>
      </c>
    </row>
    <row r="13543" spans="1:5">
      <c r="A13543" s="206">
        <v>44550</v>
      </c>
      <c r="B13543" s="207">
        <v>44550</v>
      </c>
      <c r="C13543" s="207" t="s">
        <v>1177</v>
      </c>
      <c r="D13543" s="208">
        <f>VLOOKUP(Pag_Inicio_Corr_mas_casos[[#This Row],[Corregimiento]],Hoja3!$A$2:$D$676,4,0)</f>
        <v>130106</v>
      </c>
      <c r="E13543" s="207">
        <v>4</v>
      </c>
    </row>
    <row r="13544" spans="1:5">
      <c r="A13544" s="209">
        <v>44551</v>
      </c>
      <c r="B13544" s="210">
        <v>44551</v>
      </c>
      <c r="C13544" s="210" t="s">
        <v>1092</v>
      </c>
      <c r="D13544" s="211">
        <f>VLOOKUP(Pag_Inicio_Corr_mas_casos[[#This Row],[Corregimiento]],Hoja3!$A$2:$D$676,4,0)</f>
        <v>80809</v>
      </c>
      <c r="E13544" s="210">
        <v>31</v>
      </c>
    </row>
    <row r="13545" spans="1:5">
      <c r="A13545" s="209">
        <v>44551</v>
      </c>
      <c r="B13545" s="210">
        <v>44551</v>
      </c>
      <c r="C13545" s="210" t="s">
        <v>1021</v>
      </c>
      <c r="D13545" s="211">
        <f>VLOOKUP(Pag_Inicio_Corr_mas_casos[[#This Row],[Corregimiento]],Hoja3!$A$2:$D$676,4,0)</f>
        <v>80806</v>
      </c>
      <c r="E13545" s="210">
        <v>21</v>
      </c>
    </row>
    <row r="13546" spans="1:5">
      <c r="A13546" s="209">
        <v>44551</v>
      </c>
      <c r="B13546" s="210">
        <v>44551</v>
      </c>
      <c r="C13546" s="210" t="s">
        <v>1127</v>
      </c>
      <c r="D13546" s="211">
        <f>VLOOKUP(Pag_Inicio_Corr_mas_casos[[#This Row],[Corregimiento]],Hoja3!$A$2:$D$676,4,0)</f>
        <v>80812</v>
      </c>
      <c r="E13546" s="210">
        <v>20</v>
      </c>
    </row>
    <row r="13547" spans="1:5">
      <c r="A13547" s="209">
        <v>44551</v>
      </c>
      <c r="B13547" s="210">
        <v>44551</v>
      </c>
      <c r="C13547" s="210" t="s">
        <v>921</v>
      </c>
      <c r="D13547" s="211">
        <f>VLOOKUP(Pag_Inicio_Corr_mas_casos[[#This Row],[Corregimiento]],Hoja3!$A$2:$D$676,4,0)</f>
        <v>60103</v>
      </c>
      <c r="E13547" s="210">
        <v>19</v>
      </c>
    </row>
    <row r="13548" spans="1:5">
      <c r="A13548" s="209">
        <v>44551</v>
      </c>
      <c r="B13548" s="210">
        <v>44551</v>
      </c>
      <c r="C13548" s="210" t="s">
        <v>974</v>
      </c>
      <c r="D13548" s="211">
        <f>VLOOKUP(Pag_Inicio_Corr_mas_casos[[#This Row],[Corregimiento]],Hoja3!$A$2:$D$676,4,0)</f>
        <v>91001</v>
      </c>
      <c r="E13548" s="210">
        <v>18</v>
      </c>
    </row>
    <row r="13549" spans="1:5">
      <c r="A13549" s="209">
        <v>44551</v>
      </c>
      <c r="B13549" s="210">
        <v>44551</v>
      </c>
      <c r="C13549" s="210" t="s">
        <v>1023</v>
      </c>
      <c r="D13549" s="211">
        <f>VLOOKUP(Pag_Inicio_Corr_mas_casos[[#This Row],[Corregimiento]],Hoja3!$A$2:$D$676,4,0)</f>
        <v>80807</v>
      </c>
      <c r="E13549" s="210">
        <v>17</v>
      </c>
    </row>
    <row r="13550" spans="1:5">
      <c r="A13550" s="209">
        <v>44551</v>
      </c>
      <c r="B13550" s="210">
        <v>44551</v>
      </c>
      <c r="C13550" s="210" t="s">
        <v>854</v>
      </c>
      <c r="D13550" s="211">
        <f>VLOOKUP(Pag_Inicio_Corr_mas_casos[[#This Row],[Corregimiento]],Hoja3!$A$2:$D$676,4,0)</f>
        <v>81009</v>
      </c>
      <c r="E13550" s="210">
        <v>16</v>
      </c>
    </row>
    <row r="13551" spans="1:5">
      <c r="A13551" s="209">
        <v>44551</v>
      </c>
      <c r="B13551" s="210">
        <v>44551</v>
      </c>
      <c r="C13551" s="210" t="s">
        <v>1532</v>
      </c>
      <c r="D13551" s="211">
        <f>VLOOKUP(Pag_Inicio_Corr_mas_casos[[#This Row],[Corregimiento]],Hoja3!$A$2:$D$676,4,0)</f>
        <v>91011</v>
      </c>
      <c r="E13551" s="210">
        <v>13</v>
      </c>
    </row>
    <row r="13552" spans="1:5">
      <c r="A13552" s="209">
        <v>44551</v>
      </c>
      <c r="B13552" s="210">
        <v>44551</v>
      </c>
      <c r="C13552" s="210" t="s">
        <v>1487</v>
      </c>
      <c r="D13552" s="211">
        <f>VLOOKUP(Pag_Inicio_Corr_mas_casos[[#This Row],[Corregimiento]],Hoja3!$A$2:$D$676,4,0)</f>
        <v>70301</v>
      </c>
      <c r="E13552" s="210">
        <v>10</v>
      </c>
    </row>
    <row r="13553" spans="1:5">
      <c r="A13553" s="209">
        <v>44551</v>
      </c>
      <c r="B13553" s="210">
        <v>44551</v>
      </c>
      <c r="C13553" s="210" t="s">
        <v>1149</v>
      </c>
      <c r="D13553" s="211">
        <f>VLOOKUP(Pag_Inicio_Corr_mas_casos[[#This Row],[Corregimiento]],Hoja3!$A$2:$D$676,4,0)</f>
        <v>130101</v>
      </c>
      <c r="E13553" s="210">
        <v>9</v>
      </c>
    </row>
    <row r="13554" spans="1:5">
      <c r="A13554" s="209">
        <v>44551</v>
      </c>
      <c r="B13554" s="210">
        <v>44551</v>
      </c>
      <c r="C13554" s="210" t="s">
        <v>1027</v>
      </c>
      <c r="D13554" s="211">
        <f>VLOOKUP(Pag_Inicio_Corr_mas_casos[[#This Row],[Corregimiento]],Hoja3!$A$2:$D$676,4,0)</f>
        <v>80814</v>
      </c>
      <c r="E13554" s="210">
        <v>8</v>
      </c>
    </row>
    <row r="13555" spans="1:5">
      <c r="A13555" s="209">
        <v>44551</v>
      </c>
      <c r="B13555" s="210">
        <v>44551</v>
      </c>
      <c r="C13555" s="210" t="s">
        <v>1087</v>
      </c>
      <c r="D13555" s="211">
        <f>VLOOKUP(Pag_Inicio_Corr_mas_casos[[#This Row],[Corregimiento]],Hoja3!$A$2:$D$676,4,0)</f>
        <v>60101</v>
      </c>
      <c r="E13555" s="210">
        <v>7</v>
      </c>
    </row>
    <row r="13556" spans="1:5">
      <c r="A13556" s="209">
        <v>44551</v>
      </c>
      <c r="B13556" s="210">
        <v>44551</v>
      </c>
      <c r="C13556" s="210" t="s">
        <v>1259</v>
      </c>
      <c r="D13556" s="211">
        <f>VLOOKUP(Pag_Inicio_Corr_mas_casos[[#This Row],[Corregimiento]],Hoja3!$A$2:$D$676,4,0)</f>
        <v>130102</v>
      </c>
      <c r="E13556" s="210">
        <v>7</v>
      </c>
    </row>
    <row r="13557" spans="1:5">
      <c r="A13557" s="209">
        <v>44551</v>
      </c>
      <c r="B13557" s="210">
        <v>44551</v>
      </c>
      <c r="C13557" s="210" t="s">
        <v>785</v>
      </c>
      <c r="D13557" s="211">
        <f>VLOOKUP(Pag_Inicio_Corr_mas_casos[[#This Row],[Corregimiento]],Hoja3!$A$2:$D$676,4,0)</f>
        <v>80813</v>
      </c>
      <c r="E13557" s="210">
        <v>7</v>
      </c>
    </row>
    <row r="13558" spans="1:5">
      <c r="A13558" s="209">
        <v>44551</v>
      </c>
      <c r="B13558" s="210">
        <v>44551</v>
      </c>
      <c r="C13558" s="210" t="s">
        <v>1127</v>
      </c>
      <c r="D13558" s="211">
        <v>20206</v>
      </c>
      <c r="E13558" s="210">
        <v>7</v>
      </c>
    </row>
    <row r="13559" spans="1:5">
      <c r="A13559" s="209">
        <v>44551</v>
      </c>
      <c r="B13559" s="210">
        <v>44551</v>
      </c>
      <c r="C13559" s="210" t="s">
        <v>1402</v>
      </c>
      <c r="D13559" s="211">
        <f>VLOOKUP(Pag_Inicio_Corr_mas_casos[[#This Row],[Corregimiento]],Hoja3!$A$2:$D$676,4,0)</f>
        <v>80810</v>
      </c>
      <c r="E13559" s="210">
        <v>7</v>
      </c>
    </row>
    <row r="13560" spans="1:5">
      <c r="A13560" s="209">
        <v>44551</v>
      </c>
      <c r="B13560" s="210">
        <v>44551</v>
      </c>
      <c r="C13560" s="210" t="s">
        <v>922</v>
      </c>
      <c r="D13560" s="211">
        <f>VLOOKUP(Pag_Inicio_Corr_mas_casos[[#This Row],[Corregimiento]],Hoja3!$A$2:$D$676,4,0)</f>
        <v>80811</v>
      </c>
      <c r="E13560" s="210">
        <v>6</v>
      </c>
    </row>
    <row r="13561" spans="1:5">
      <c r="A13561" s="209">
        <v>44551</v>
      </c>
      <c r="B13561" s="210">
        <v>44551</v>
      </c>
      <c r="C13561" s="210" t="s">
        <v>1401</v>
      </c>
      <c r="D13561" s="211">
        <f>VLOOKUP(Pag_Inicio_Corr_mas_casos[[#This Row],[Corregimiento]],Hoja3!$A$2:$D$676,4,0)</f>
        <v>80808</v>
      </c>
      <c r="E13561" s="210">
        <v>6</v>
      </c>
    </row>
    <row r="13562" spans="1:5">
      <c r="A13562" s="209">
        <v>44551</v>
      </c>
      <c r="B13562" s="210">
        <v>44551</v>
      </c>
      <c r="C13562" s="210" t="s">
        <v>1399</v>
      </c>
      <c r="D13562" s="211">
        <f>VLOOKUP(Pag_Inicio_Corr_mas_casos[[#This Row],[Corregimiento]],Hoja3!$A$2:$D$676,4,0)</f>
        <v>81003</v>
      </c>
      <c r="E13562" s="210">
        <v>6</v>
      </c>
    </row>
    <row r="13563" spans="1:5">
      <c r="A13563" s="209">
        <v>44551</v>
      </c>
      <c r="B13563" s="210">
        <v>44551</v>
      </c>
      <c r="C13563" s="210" t="s">
        <v>1504</v>
      </c>
      <c r="D13563" s="211">
        <f>VLOOKUP(Pag_Inicio_Corr_mas_casos[[#This Row],[Corregimiento]],Hoja3!$A$2:$D$676,4,0)</f>
        <v>70701</v>
      </c>
      <c r="E13563" s="210">
        <v>6</v>
      </c>
    </row>
    <row r="13564" spans="1:5">
      <c r="A13564" s="203">
        <v>44552</v>
      </c>
      <c r="B13564" s="204">
        <v>44552</v>
      </c>
      <c r="C13564" s="204" t="s">
        <v>1092</v>
      </c>
      <c r="D13564" s="205">
        <f>VLOOKUP(Pag_Inicio_Corr_mas_casos[[#This Row],[Corregimiento]],Hoja3!$A$2:$D$676,4,0)</f>
        <v>80809</v>
      </c>
      <c r="E13564" s="204">
        <v>36</v>
      </c>
    </row>
    <row r="13565" spans="1:5">
      <c r="A13565" s="203">
        <v>44552</v>
      </c>
      <c r="B13565" s="204">
        <v>44552</v>
      </c>
      <c r="C13565" s="204" t="s">
        <v>1127</v>
      </c>
      <c r="D13565" s="205">
        <f>VLOOKUP(Pag_Inicio_Corr_mas_casos[[#This Row],[Corregimiento]],Hoja3!$A$2:$D$676,4,0)</f>
        <v>80812</v>
      </c>
      <c r="E13565" s="204">
        <v>32</v>
      </c>
    </row>
    <row r="13566" spans="1:5">
      <c r="A13566" s="203">
        <v>44552</v>
      </c>
      <c r="B13566" s="204">
        <v>44552</v>
      </c>
      <c r="C13566" s="204" t="s">
        <v>1023</v>
      </c>
      <c r="D13566" s="205">
        <f>VLOOKUP(Pag_Inicio_Corr_mas_casos[[#This Row],[Corregimiento]],Hoja3!$A$2:$D$676,4,0)</f>
        <v>80807</v>
      </c>
      <c r="E13566" s="204">
        <v>31</v>
      </c>
    </row>
    <row r="13567" spans="1:5">
      <c r="A13567" s="203">
        <v>44552</v>
      </c>
      <c r="B13567" s="204">
        <v>44552</v>
      </c>
      <c r="C13567" s="204" t="s">
        <v>1027</v>
      </c>
      <c r="D13567" s="205">
        <f>VLOOKUP(Pag_Inicio_Corr_mas_casos[[#This Row],[Corregimiento]],Hoja3!$A$2:$D$676,4,0)</f>
        <v>80814</v>
      </c>
      <c r="E13567" s="204">
        <v>20</v>
      </c>
    </row>
    <row r="13568" spans="1:5">
      <c r="A13568" s="203">
        <v>44552</v>
      </c>
      <c r="B13568" s="204">
        <v>44552</v>
      </c>
      <c r="C13568" s="204" t="s">
        <v>1103</v>
      </c>
      <c r="D13568" s="205">
        <f>VLOOKUP(Pag_Inicio_Corr_mas_casos[[#This Row],[Corregimiento]],Hoja3!$A$2:$D$676,4,0)</f>
        <v>91001</v>
      </c>
      <c r="E13568" s="204">
        <v>20</v>
      </c>
    </row>
    <row r="13569" spans="1:5">
      <c r="A13569" s="203">
        <v>44552</v>
      </c>
      <c r="B13569" s="204">
        <v>44552</v>
      </c>
      <c r="C13569" s="204" t="s">
        <v>921</v>
      </c>
      <c r="D13569" s="205">
        <f>VLOOKUP(Pag_Inicio_Corr_mas_casos[[#This Row],[Corregimiento]],Hoja3!$A$2:$D$676,4,0)</f>
        <v>60103</v>
      </c>
      <c r="E13569" s="204">
        <v>17</v>
      </c>
    </row>
    <row r="13570" spans="1:5">
      <c r="A13570" s="203">
        <v>44552</v>
      </c>
      <c r="B13570" s="204">
        <v>44552</v>
      </c>
      <c r="C13570" s="204" t="s">
        <v>1375</v>
      </c>
      <c r="D13570" s="205">
        <f>VLOOKUP(Pag_Inicio_Corr_mas_casos[[#This Row],[Corregimiento]],Hoja3!$A$2:$D$676,4,0)</f>
        <v>90101</v>
      </c>
      <c r="E13570" s="204">
        <v>16</v>
      </c>
    </row>
    <row r="13571" spans="1:5">
      <c r="A13571" s="203">
        <v>44552</v>
      </c>
      <c r="B13571" s="204">
        <v>44552</v>
      </c>
      <c r="C13571" s="204" t="s">
        <v>1149</v>
      </c>
      <c r="D13571" s="205">
        <f>VLOOKUP(Pag_Inicio_Corr_mas_casos[[#This Row],[Corregimiento]],Hoja3!$A$2:$D$676,4,0)</f>
        <v>130101</v>
      </c>
      <c r="E13571" s="204">
        <v>15</v>
      </c>
    </row>
    <row r="13572" spans="1:5">
      <c r="A13572" s="203">
        <v>44552</v>
      </c>
      <c r="B13572" s="204">
        <v>44552</v>
      </c>
      <c r="C13572" s="204" t="s">
        <v>1401</v>
      </c>
      <c r="D13572" s="205">
        <f>VLOOKUP(Pag_Inicio_Corr_mas_casos[[#This Row],[Corregimiento]],Hoja3!$A$2:$D$676,4,0)</f>
        <v>80808</v>
      </c>
      <c r="E13572" s="204">
        <v>14</v>
      </c>
    </row>
    <row r="13573" spans="1:5">
      <c r="A13573" s="203">
        <v>44552</v>
      </c>
      <c r="B13573" s="204">
        <v>44552</v>
      </c>
      <c r="C13573" s="204" t="s">
        <v>1020</v>
      </c>
      <c r="D13573" s="205">
        <f>VLOOKUP(Pag_Inicio_Corr_mas_casos[[#This Row],[Corregimiento]],Hoja3!$A$2:$D$676,4,0)</f>
        <v>81009</v>
      </c>
      <c r="E13573" s="204">
        <v>13</v>
      </c>
    </row>
    <row r="13574" spans="1:5">
      <c r="A13574" s="203">
        <v>44552</v>
      </c>
      <c r="B13574" s="204">
        <v>44552</v>
      </c>
      <c r="C13574" s="204" t="s">
        <v>1399</v>
      </c>
      <c r="D13574" s="205">
        <f>VLOOKUP(Pag_Inicio_Corr_mas_casos[[#This Row],[Corregimiento]],Hoja3!$A$2:$D$676,4,0)</f>
        <v>81003</v>
      </c>
      <c r="E13574" s="204">
        <v>13</v>
      </c>
    </row>
    <row r="13575" spans="1:5">
      <c r="A13575" s="203">
        <v>44552</v>
      </c>
      <c r="B13575" s="204">
        <v>44552</v>
      </c>
      <c r="C13575" s="204" t="s">
        <v>1017</v>
      </c>
      <c r="D13575" s="205">
        <f>VLOOKUP(Pag_Inicio_Corr_mas_casos[[#This Row],[Corregimiento]],Hoja3!$A$2:$D$676,4,0)</f>
        <v>81001</v>
      </c>
      <c r="E13575" s="204">
        <v>12</v>
      </c>
    </row>
    <row r="13576" spans="1:5">
      <c r="A13576" s="203">
        <v>44552</v>
      </c>
      <c r="B13576" s="204">
        <v>44552</v>
      </c>
      <c r="C13576" s="204" t="s">
        <v>1087</v>
      </c>
      <c r="D13576" s="205">
        <f>VLOOKUP(Pag_Inicio_Corr_mas_casos[[#This Row],[Corregimiento]],Hoja3!$A$2:$D$676,4,0)</f>
        <v>60101</v>
      </c>
      <c r="E13576" s="204">
        <v>12</v>
      </c>
    </row>
    <row r="13577" spans="1:5">
      <c r="A13577" s="203">
        <v>44552</v>
      </c>
      <c r="B13577" s="204">
        <v>44552</v>
      </c>
      <c r="C13577" s="204" t="s">
        <v>1487</v>
      </c>
      <c r="D13577" s="205">
        <f>VLOOKUP(Pag_Inicio_Corr_mas_casos[[#This Row],[Corregimiento]],Hoja3!$A$2:$D$676,4,0)</f>
        <v>70301</v>
      </c>
      <c r="E13577" s="204">
        <v>12</v>
      </c>
    </row>
    <row r="13578" spans="1:5">
      <c r="A13578" s="203">
        <v>44552</v>
      </c>
      <c r="B13578" s="204">
        <v>44552</v>
      </c>
      <c r="C13578" s="204" t="s">
        <v>1093</v>
      </c>
      <c r="D13578" s="205">
        <f>VLOOKUP(Pag_Inicio_Corr_mas_casos[[#This Row],[Corregimiento]],Hoja3!$A$2:$D$676,4,0)</f>
        <v>80819</v>
      </c>
      <c r="E13578" s="204">
        <v>11</v>
      </c>
    </row>
    <row r="13579" spans="1:5">
      <c r="A13579" s="203">
        <v>44552</v>
      </c>
      <c r="B13579" s="204">
        <v>44552</v>
      </c>
      <c r="C13579" s="204" t="s">
        <v>1068</v>
      </c>
      <c r="D13579" s="205">
        <f>VLOOKUP(Pag_Inicio_Corr_mas_casos[[#This Row],[Corregimiento]],Hoja3!$A$2:$D$676,4,0)</f>
        <v>80826</v>
      </c>
      <c r="E13579" s="204">
        <v>11</v>
      </c>
    </row>
    <row r="13580" spans="1:5">
      <c r="A13580" s="203">
        <v>44552</v>
      </c>
      <c r="B13580" s="204">
        <v>44552</v>
      </c>
      <c r="C13580" s="204" t="s">
        <v>1488</v>
      </c>
      <c r="D13580" s="205">
        <f>VLOOKUP(Pag_Inicio_Corr_mas_casos[[#This Row],[Corregimiento]],Hoja3!$A$2:$D$676,4,0)</f>
        <v>60104</v>
      </c>
      <c r="E13580" s="204">
        <v>10</v>
      </c>
    </row>
    <row r="13581" spans="1:5">
      <c r="A13581" s="203">
        <v>44552</v>
      </c>
      <c r="B13581" s="204">
        <v>44552</v>
      </c>
      <c r="C13581" s="204" t="s">
        <v>1021</v>
      </c>
      <c r="D13581" s="205">
        <f>VLOOKUP(Pag_Inicio_Corr_mas_casos[[#This Row],[Corregimiento]],Hoja3!$A$2:$D$676,4,0)</f>
        <v>80806</v>
      </c>
      <c r="E13581" s="204">
        <v>10</v>
      </c>
    </row>
    <row r="13582" spans="1:5">
      <c r="A13582" s="203">
        <v>44552</v>
      </c>
      <c r="B13582" s="204">
        <v>44552</v>
      </c>
      <c r="C13582" s="204" t="s">
        <v>1468</v>
      </c>
      <c r="D13582" s="205">
        <f>VLOOKUP(Pag_Inicio_Corr_mas_casos[[#This Row],[Corregimiento]],Hoja3!$A$2:$D$676,4,0)</f>
        <v>20201</v>
      </c>
      <c r="E13582" s="204">
        <v>10</v>
      </c>
    </row>
    <row r="13583" spans="1:5">
      <c r="A13583" s="203">
        <v>44552</v>
      </c>
      <c r="B13583" s="204">
        <v>44552</v>
      </c>
      <c r="C13583" s="204" t="s">
        <v>853</v>
      </c>
      <c r="D13583" s="205">
        <f>VLOOKUP(Pag_Inicio_Corr_mas_casos[[#This Row],[Corregimiento]],Hoja3!$A$2:$D$676,4,0)</f>
        <v>80821</v>
      </c>
      <c r="E13583" s="204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1538</v>
      </c>
      <c r="F1" s="174" t="s">
        <v>1538</v>
      </c>
      <c r="G1" t="s">
        <v>1539</v>
      </c>
      <c r="I1" t="s">
        <v>1538</v>
      </c>
      <c r="Q1" t="s">
        <v>1538</v>
      </c>
      <c r="W1" t="s">
        <v>1538</v>
      </c>
      <c r="AD1" t="s">
        <v>1538</v>
      </c>
      <c r="AI1" t="s">
        <v>1538</v>
      </c>
      <c r="AJ1" t="s">
        <v>1540</v>
      </c>
    </row>
    <row r="2" spans="1:61">
      <c r="A2" s="127" t="s">
        <v>1092</v>
      </c>
      <c r="F2" t="s">
        <v>1092</v>
      </c>
      <c r="G2">
        <v>8</v>
      </c>
      <c r="I2" t="s">
        <v>1092</v>
      </c>
      <c r="M2" s="174" t="s">
        <v>1538</v>
      </c>
      <c r="N2" t="s">
        <v>1539</v>
      </c>
      <c r="Q2" s="170" t="s">
        <v>1092</v>
      </c>
      <c r="T2" s="174" t="s">
        <v>1538</v>
      </c>
      <c r="U2" t="s">
        <v>1539</v>
      </c>
      <c r="W2" s="178" t="s">
        <v>1092</v>
      </c>
      <c r="Z2" s="174" t="s">
        <v>1538</v>
      </c>
      <c r="AA2" t="s">
        <v>1539</v>
      </c>
      <c r="AD2" t="s">
        <v>1092</v>
      </c>
      <c r="AF2" s="174" t="s">
        <v>1538</v>
      </c>
      <c r="AG2" t="s">
        <v>1539</v>
      </c>
      <c r="AI2" t="s">
        <v>1092</v>
      </c>
      <c r="AJ2">
        <v>34</v>
      </c>
      <c r="AL2" s="174" t="s">
        <v>1538</v>
      </c>
      <c r="AM2" t="s">
        <v>1541</v>
      </c>
      <c r="AP2" t="s">
        <v>1538</v>
      </c>
      <c r="BF2" t="s">
        <v>1538</v>
      </c>
      <c r="BH2" s="174" t="s">
        <v>1538</v>
      </c>
      <c r="BI2" t="s">
        <v>1539</v>
      </c>
    </row>
    <row r="3" spans="1:61">
      <c r="A3" s="127" t="s">
        <v>1139</v>
      </c>
      <c r="F3" t="s">
        <v>1020</v>
      </c>
      <c r="G3">
        <v>8</v>
      </c>
      <c r="I3" t="s">
        <v>1103</v>
      </c>
      <c r="M3" t="s">
        <v>1018</v>
      </c>
      <c r="N3">
        <v>6</v>
      </c>
      <c r="Q3" s="170" t="s">
        <v>1048</v>
      </c>
      <c r="T3" t="s">
        <v>1020</v>
      </c>
      <c r="U3">
        <v>7</v>
      </c>
      <c r="W3" s="178" t="s">
        <v>1127</v>
      </c>
      <c r="Z3" t="s">
        <v>1092</v>
      </c>
      <c r="AA3">
        <v>7</v>
      </c>
      <c r="AD3" t="s">
        <v>1020</v>
      </c>
      <c r="AF3" t="s">
        <v>1092</v>
      </c>
      <c r="AG3">
        <v>30</v>
      </c>
      <c r="AI3" t="s">
        <v>1020</v>
      </c>
      <c r="AJ3">
        <v>33</v>
      </c>
      <c r="AL3" t="s">
        <v>853</v>
      </c>
      <c r="AM3">
        <v>21</v>
      </c>
      <c r="AP3" t="s">
        <v>1135</v>
      </c>
      <c r="AS3" s="174" t="s">
        <v>1538</v>
      </c>
      <c r="AT3" t="s">
        <v>1539</v>
      </c>
      <c r="AV3" t="s">
        <v>1538</v>
      </c>
      <c r="AX3" s="174" t="s">
        <v>1538</v>
      </c>
      <c r="AY3" t="s">
        <v>1539</v>
      </c>
      <c r="BA3" t="s">
        <v>1538</v>
      </c>
      <c r="BC3" s="174" t="s">
        <v>1538</v>
      </c>
      <c r="BD3" t="s">
        <v>1539</v>
      </c>
      <c r="BF3" t="s">
        <v>1117</v>
      </c>
      <c r="BH3" t="s">
        <v>1117</v>
      </c>
      <c r="BI3">
        <v>7</v>
      </c>
    </row>
    <row r="4" spans="1:61">
      <c r="A4" s="127" t="s">
        <v>1127</v>
      </c>
      <c r="F4" t="s">
        <v>1127</v>
      </c>
      <c r="G4">
        <v>8</v>
      </c>
      <c r="I4" t="s">
        <v>1383</v>
      </c>
      <c r="M4" t="s">
        <v>1093</v>
      </c>
      <c r="N4">
        <v>6</v>
      </c>
      <c r="Q4" s="170" t="s">
        <v>1021</v>
      </c>
      <c r="T4" t="s">
        <v>1127</v>
      </c>
      <c r="U4">
        <v>7</v>
      </c>
      <c r="W4" s="178" t="s">
        <v>1020</v>
      </c>
      <c r="Z4" t="s">
        <v>1021</v>
      </c>
      <c r="AA4">
        <v>7</v>
      </c>
      <c r="AD4" t="s">
        <v>1127</v>
      </c>
      <c r="AF4" t="s">
        <v>1021</v>
      </c>
      <c r="AG4">
        <v>30</v>
      </c>
      <c r="AI4" t="s">
        <v>1127</v>
      </c>
      <c r="AJ4">
        <v>32</v>
      </c>
      <c r="AL4" t="s">
        <v>1383</v>
      </c>
      <c r="AM4">
        <v>5</v>
      </c>
      <c r="AP4" t="s">
        <v>853</v>
      </c>
      <c r="AS4" t="s">
        <v>1092</v>
      </c>
      <c r="AT4">
        <v>8</v>
      </c>
      <c r="AV4" t="s">
        <v>1092</v>
      </c>
      <c r="AX4" t="s">
        <v>1034</v>
      </c>
      <c r="AY4">
        <v>7</v>
      </c>
      <c r="BA4" t="s">
        <v>1056</v>
      </c>
      <c r="BC4" t="s">
        <v>1034</v>
      </c>
      <c r="BD4">
        <v>7</v>
      </c>
      <c r="BF4" t="s">
        <v>1093</v>
      </c>
      <c r="BH4" t="s">
        <v>1135</v>
      </c>
      <c r="BI4">
        <v>7</v>
      </c>
    </row>
    <row r="5" spans="1:61">
      <c r="A5" s="127" t="s">
        <v>1020</v>
      </c>
      <c r="F5" t="s">
        <v>1021</v>
      </c>
      <c r="G5">
        <v>8</v>
      </c>
      <c r="I5" t="s">
        <v>1395</v>
      </c>
      <c r="M5" t="s">
        <v>1092</v>
      </c>
      <c r="N5">
        <v>6</v>
      </c>
      <c r="Q5" s="170" t="s">
        <v>1019</v>
      </c>
      <c r="T5" t="s">
        <v>1092</v>
      </c>
      <c r="U5">
        <v>7</v>
      </c>
      <c r="W5" s="178" t="s">
        <v>1028</v>
      </c>
      <c r="Z5" t="s">
        <v>1020</v>
      </c>
      <c r="AA5">
        <v>6</v>
      </c>
      <c r="AD5" t="s">
        <v>1023</v>
      </c>
      <c r="AF5" t="s">
        <v>1093</v>
      </c>
      <c r="AG5">
        <v>28</v>
      </c>
      <c r="AI5" t="s">
        <v>1023</v>
      </c>
      <c r="AJ5">
        <v>27</v>
      </c>
      <c r="AL5" t="s">
        <v>1035</v>
      </c>
      <c r="AM5">
        <v>2</v>
      </c>
      <c r="AP5" t="s">
        <v>1191</v>
      </c>
      <c r="AS5" t="s">
        <v>1096</v>
      </c>
      <c r="AT5">
        <v>8</v>
      </c>
      <c r="AV5" t="s">
        <v>1021</v>
      </c>
      <c r="AX5" t="s">
        <v>1096</v>
      </c>
      <c r="AY5">
        <v>7</v>
      </c>
      <c r="BA5" t="s">
        <v>1086</v>
      </c>
      <c r="BC5" t="s">
        <v>1093</v>
      </c>
      <c r="BD5">
        <v>7</v>
      </c>
      <c r="BF5" t="s">
        <v>1034</v>
      </c>
      <c r="BH5" t="s">
        <v>1093</v>
      </c>
      <c r="BI5">
        <v>7</v>
      </c>
    </row>
    <row r="6" spans="1:61">
      <c r="A6" s="127" t="s">
        <v>1128</v>
      </c>
      <c r="F6" t="s">
        <v>1128</v>
      </c>
      <c r="G6">
        <v>8</v>
      </c>
      <c r="I6" t="s">
        <v>1396</v>
      </c>
      <c r="M6" t="s">
        <v>1021</v>
      </c>
      <c r="N6">
        <v>6</v>
      </c>
      <c r="Q6" s="170" t="s">
        <v>1127</v>
      </c>
      <c r="T6" t="s">
        <v>1021</v>
      </c>
      <c r="U6">
        <v>7</v>
      </c>
      <c r="W6" s="178" t="s">
        <v>1093</v>
      </c>
      <c r="Z6" t="s">
        <v>1403</v>
      </c>
      <c r="AA6">
        <v>6</v>
      </c>
      <c r="AD6" t="s">
        <v>1021</v>
      </c>
      <c r="AF6" t="s">
        <v>1127</v>
      </c>
      <c r="AG6">
        <v>28</v>
      </c>
      <c r="AI6" t="s">
        <v>1021</v>
      </c>
      <c r="AJ6">
        <v>23</v>
      </c>
      <c r="AL6" t="s">
        <v>1100</v>
      </c>
      <c r="AM6">
        <v>14</v>
      </c>
      <c r="AP6" t="s">
        <v>1103</v>
      </c>
      <c r="AS6" t="s">
        <v>1135</v>
      </c>
      <c r="AT6">
        <v>7</v>
      </c>
      <c r="AV6" t="s">
        <v>1093</v>
      </c>
      <c r="AX6" t="s">
        <v>1093</v>
      </c>
      <c r="AY6">
        <v>6</v>
      </c>
      <c r="BA6" t="s">
        <v>1023</v>
      </c>
      <c r="BC6" t="s">
        <v>1021</v>
      </c>
      <c r="BD6">
        <v>7</v>
      </c>
      <c r="BF6" t="s">
        <v>1135</v>
      </c>
      <c r="BH6" t="s">
        <v>1149</v>
      </c>
      <c r="BI6">
        <v>7</v>
      </c>
    </row>
    <row r="7" spans="1:61">
      <c r="A7" s="127" t="s">
        <v>1048</v>
      </c>
      <c r="F7" t="s">
        <v>1093</v>
      </c>
      <c r="G7">
        <v>8</v>
      </c>
      <c r="I7" t="s">
        <v>1023</v>
      </c>
      <c r="M7" t="s">
        <v>1396</v>
      </c>
      <c r="N7">
        <v>6</v>
      </c>
      <c r="Q7" s="170" t="s">
        <v>1023</v>
      </c>
      <c r="T7" t="s">
        <v>1093</v>
      </c>
      <c r="U7">
        <v>7</v>
      </c>
      <c r="W7" s="178" t="s">
        <v>1086</v>
      </c>
      <c r="Z7" t="s">
        <v>853</v>
      </c>
      <c r="AA7">
        <v>6</v>
      </c>
      <c r="AD7" t="s">
        <v>1084</v>
      </c>
      <c r="AF7" t="s">
        <v>1020</v>
      </c>
      <c r="AG7">
        <v>27</v>
      </c>
      <c r="AI7" t="s">
        <v>1084</v>
      </c>
      <c r="AJ7">
        <v>21</v>
      </c>
      <c r="AL7" t="s">
        <v>1027</v>
      </c>
      <c r="AM7">
        <v>20</v>
      </c>
      <c r="AP7" t="s">
        <v>1034</v>
      </c>
      <c r="AS7" t="s">
        <v>1093</v>
      </c>
      <c r="AT7">
        <v>7</v>
      </c>
      <c r="AV7" t="s">
        <v>1096</v>
      </c>
      <c r="AX7" t="s">
        <v>1117</v>
      </c>
      <c r="AY7">
        <v>6</v>
      </c>
      <c r="BA7" t="s">
        <v>1092</v>
      </c>
      <c r="BC7" t="s">
        <v>1117</v>
      </c>
      <c r="BD7">
        <v>6</v>
      </c>
      <c r="BF7" t="s">
        <v>1021</v>
      </c>
      <c r="BH7" t="s">
        <v>853</v>
      </c>
      <c r="BI7">
        <v>6</v>
      </c>
    </row>
    <row r="8" spans="1:61">
      <c r="A8" s="127" t="s">
        <v>1386</v>
      </c>
      <c r="F8" t="s">
        <v>1023</v>
      </c>
      <c r="G8">
        <v>7</v>
      </c>
      <c r="I8" t="s">
        <v>1048</v>
      </c>
      <c r="M8" t="s">
        <v>1102</v>
      </c>
      <c r="N8">
        <v>6</v>
      </c>
      <c r="Q8" s="170" t="s">
        <v>1018</v>
      </c>
      <c r="T8" t="s">
        <v>1027</v>
      </c>
      <c r="U8">
        <v>6</v>
      </c>
      <c r="W8" s="178" t="s">
        <v>1403</v>
      </c>
      <c r="Z8" t="s">
        <v>1028</v>
      </c>
      <c r="AA8">
        <v>5</v>
      </c>
      <c r="AD8" t="s">
        <v>1128</v>
      </c>
      <c r="AF8" t="s">
        <v>1135</v>
      </c>
      <c r="AG8">
        <v>25</v>
      </c>
      <c r="AI8" t="s">
        <v>1128</v>
      </c>
      <c r="AJ8">
        <v>19</v>
      </c>
      <c r="AL8" t="s">
        <v>1149</v>
      </c>
      <c r="AM8">
        <v>18</v>
      </c>
      <c r="AP8" t="s">
        <v>1286</v>
      </c>
      <c r="AS8" t="s">
        <v>1127</v>
      </c>
      <c r="AT8">
        <v>6</v>
      </c>
      <c r="AV8" t="s">
        <v>1148</v>
      </c>
      <c r="AX8" t="s">
        <v>1021</v>
      </c>
      <c r="AY8">
        <v>6</v>
      </c>
      <c r="BA8" t="s">
        <v>1127</v>
      </c>
      <c r="BC8" t="s">
        <v>1135</v>
      </c>
      <c r="BD8">
        <v>6</v>
      </c>
      <c r="BF8" t="s">
        <v>1023</v>
      </c>
      <c r="BH8" t="s">
        <v>1092</v>
      </c>
      <c r="BI8">
        <v>5</v>
      </c>
    </row>
    <row r="9" spans="1:61">
      <c r="A9" s="127" t="s">
        <v>1383</v>
      </c>
      <c r="F9" t="s">
        <v>1135</v>
      </c>
      <c r="G9">
        <v>7</v>
      </c>
      <c r="I9" t="s">
        <v>1128</v>
      </c>
      <c r="M9" t="s">
        <v>1395</v>
      </c>
      <c r="N9">
        <v>5</v>
      </c>
      <c r="Q9" s="170" t="s">
        <v>1141</v>
      </c>
      <c r="T9" t="s">
        <v>974</v>
      </c>
      <c r="U9">
        <v>6</v>
      </c>
      <c r="W9" s="178" t="s">
        <v>1404</v>
      </c>
      <c r="Z9" t="s">
        <v>1103</v>
      </c>
      <c r="AA9">
        <v>5</v>
      </c>
      <c r="AD9" t="s">
        <v>1093</v>
      </c>
      <c r="AF9" t="s">
        <v>1023</v>
      </c>
      <c r="AG9">
        <v>23</v>
      </c>
      <c r="AI9" t="s">
        <v>1093</v>
      </c>
      <c r="AJ9">
        <v>19</v>
      </c>
      <c r="AL9" t="s">
        <v>1340</v>
      </c>
      <c r="AM9">
        <v>2</v>
      </c>
      <c r="AP9" t="s">
        <v>1127</v>
      </c>
      <c r="AS9" t="s">
        <v>1040</v>
      </c>
      <c r="AT9">
        <v>6</v>
      </c>
      <c r="AV9" t="s">
        <v>1117</v>
      </c>
      <c r="AX9" t="s">
        <v>1135</v>
      </c>
      <c r="AY9">
        <v>6</v>
      </c>
      <c r="BA9" t="s">
        <v>1034</v>
      </c>
      <c r="BC9" t="s">
        <v>1407</v>
      </c>
      <c r="BD9">
        <v>5</v>
      </c>
      <c r="BF9" t="s">
        <v>853</v>
      </c>
      <c r="BH9" t="s">
        <v>1034</v>
      </c>
      <c r="BI9">
        <v>5</v>
      </c>
    </row>
    <row r="10" spans="1:61">
      <c r="A10" s="127" t="s">
        <v>1179</v>
      </c>
      <c r="F10" t="s">
        <v>1018</v>
      </c>
      <c r="G10">
        <v>7</v>
      </c>
      <c r="I10" t="s">
        <v>1021</v>
      </c>
      <c r="M10" t="s">
        <v>1103</v>
      </c>
      <c r="N10">
        <v>5</v>
      </c>
      <c r="Q10" s="170" t="s">
        <v>1093</v>
      </c>
      <c r="T10" t="s">
        <v>1048</v>
      </c>
      <c r="U10">
        <v>6</v>
      </c>
      <c r="W10" s="178" t="s">
        <v>1048</v>
      </c>
      <c r="Z10" t="s">
        <v>1023</v>
      </c>
      <c r="AA10">
        <v>5</v>
      </c>
      <c r="AD10" t="s">
        <v>1139</v>
      </c>
      <c r="AF10" t="s">
        <v>1028</v>
      </c>
      <c r="AG10">
        <v>22</v>
      </c>
      <c r="AI10" t="s">
        <v>1139</v>
      </c>
      <c r="AJ10">
        <v>18</v>
      </c>
      <c r="AL10" t="s">
        <v>1155</v>
      </c>
      <c r="AM10">
        <v>6</v>
      </c>
      <c r="AP10" t="s">
        <v>1022</v>
      </c>
      <c r="AS10" t="s">
        <v>1034</v>
      </c>
      <c r="AT10">
        <v>6</v>
      </c>
      <c r="AV10" t="s">
        <v>1149</v>
      </c>
      <c r="AX10" t="s">
        <v>1019</v>
      </c>
      <c r="AY10">
        <v>5</v>
      </c>
      <c r="BA10" t="s">
        <v>1135</v>
      </c>
      <c r="BC10" t="s">
        <v>1023</v>
      </c>
      <c r="BD10">
        <v>5</v>
      </c>
      <c r="BF10" t="s">
        <v>1149</v>
      </c>
      <c r="BH10" t="s">
        <v>1127</v>
      </c>
      <c r="BI10">
        <v>5</v>
      </c>
    </row>
    <row r="11" spans="1:61">
      <c r="A11" s="127" t="s">
        <v>1021</v>
      </c>
      <c r="F11" t="s">
        <v>1028</v>
      </c>
      <c r="G11">
        <v>6</v>
      </c>
      <c r="I11" t="s">
        <v>1093</v>
      </c>
      <c r="M11" t="s">
        <v>1135</v>
      </c>
      <c r="N11">
        <v>5</v>
      </c>
      <c r="Q11" s="170" t="s">
        <v>1086</v>
      </c>
      <c r="T11" t="s">
        <v>1400</v>
      </c>
      <c r="U11">
        <v>6</v>
      </c>
      <c r="W11" s="178" t="s">
        <v>853</v>
      </c>
      <c r="Z11" t="s">
        <v>1149</v>
      </c>
      <c r="AA11">
        <v>5</v>
      </c>
      <c r="AD11" t="s">
        <v>1018</v>
      </c>
      <c r="AF11" t="s">
        <v>853</v>
      </c>
      <c r="AG11">
        <v>21</v>
      </c>
      <c r="AI11" t="s">
        <v>1018</v>
      </c>
      <c r="AJ11">
        <v>16</v>
      </c>
      <c r="AL11" t="s">
        <v>1040</v>
      </c>
      <c r="AM11">
        <v>6</v>
      </c>
      <c r="AP11" t="s">
        <v>1096</v>
      </c>
      <c r="AS11" t="s">
        <v>1025</v>
      </c>
      <c r="AT11">
        <v>6</v>
      </c>
      <c r="AV11" t="s">
        <v>853</v>
      </c>
      <c r="AX11" t="s">
        <v>1149</v>
      </c>
      <c r="AY11">
        <v>5</v>
      </c>
      <c r="BA11" t="s">
        <v>1027</v>
      </c>
      <c r="BC11" t="s">
        <v>1127</v>
      </c>
      <c r="BD11">
        <v>5</v>
      </c>
      <c r="BF11" t="s">
        <v>1035</v>
      </c>
      <c r="BH11" t="s">
        <v>1021</v>
      </c>
      <c r="BI11">
        <v>5</v>
      </c>
    </row>
    <row r="12" spans="1:61">
      <c r="A12" s="127" t="s">
        <v>1287</v>
      </c>
      <c r="F12" t="s">
        <v>1022</v>
      </c>
      <c r="G12">
        <v>6</v>
      </c>
      <c r="I12" t="s">
        <v>1100</v>
      </c>
      <c r="M12" t="s">
        <v>1023</v>
      </c>
      <c r="N12">
        <v>5</v>
      </c>
      <c r="Q12" s="170" t="s">
        <v>1042</v>
      </c>
      <c r="T12" t="s">
        <v>1086</v>
      </c>
      <c r="U12">
        <v>5</v>
      </c>
      <c r="W12" s="178" t="s">
        <v>1021</v>
      </c>
      <c r="Z12" t="s">
        <v>1093</v>
      </c>
      <c r="AA12">
        <v>5</v>
      </c>
      <c r="AD12" t="s">
        <v>1022</v>
      </c>
      <c r="AF12" t="s">
        <v>1018</v>
      </c>
      <c r="AG12">
        <v>20</v>
      </c>
      <c r="AI12" t="s">
        <v>1022</v>
      </c>
      <c r="AJ12">
        <v>16</v>
      </c>
      <c r="AL12" t="s">
        <v>1096</v>
      </c>
      <c r="AM12">
        <v>7</v>
      </c>
      <c r="AP12" t="s">
        <v>1042</v>
      </c>
      <c r="AS12" t="s">
        <v>1149</v>
      </c>
      <c r="AT12">
        <v>6</v>
      </c>
      <c r="AV12" t="s">
        <v>1086</v>
      </c>
      <c r="AX12" t="s">
        <v>1086</v>
      </c>
      <c r="AY12">
        <v>5</v>
      </c>
      <c r="BA12" t="s">
        <v>1048</v>
      </c>
      <c r="BC12" t="s">
        <v>1149</v>
      </c>
      <c r="BD12">
        <v>5</v>
      </c>
      <c r="BF12" t="s">
        <v>1022</v>
      </c>
      <c r="BH12" t="s">
        <v>1031</v>
      </c>
      <c r="BI12">
        <v>5</v>
      </c>
    </row>
    <row r="13" spans="1:61">
      <c r="A13" s="127" t="s">
        <v>1387</v>
      </c>
      <c r="F13" t="s">
        <v>1073</v>
      </c>
      <c r="G13">
        <v>5</v>
      </c>
      <c r="I13" t="s">
        <v>1018</v>
      </c>
      <c r="M13" t="s">
        <v>1100</v>
      </c>
      <c r="N13">
        <v>5</v>
      </c>
      <c r="Q13" s="170" t="s">
        <v>1020</v>
      </c>
      <c r="T13" t="s">
        <v>1102</v>
      </c>
      <c r="U13">
        <v>5</v>
      </c>
      <c r="W13" s="178" t="s">
        <v>1029</v>
      </c>
      <c r="Z13" t="s">
        <v>1127</v>
      </c>
      <c r="AA13">
        <v>5</v>
      </c>
      <c r="AD13" t="s">
        <v>1102</v>
      </c>
      <c r="AF13" t="s">
        <v>1102</v>
      </c>
      <c r="AG13">
        <v>20</v>
      </c>
      <c r="AI13" t="s">
        <v>1102</v>
      </c>
      <c r="AJ13">
        <v>11</v>
      </c>
      <c r="AL13" t="s">
        <v>1026</v>
      </c>
      <c r="AM13">
        <v>1</v>
      </c>
      <c r="AP13" t="s">
        <v>1035</v>
      </c>
      <c r="AS13" t="s">
        <v>1021</v>
      </c>
      <c r="AT13">
        <v>6</v>
      </c>
      <c r="AV13" t="s">
        <v>1103</v>
      </c>
      <c r="AX13" t="s">
        <v>1127</v>
      </c>
      <c r="AY13">
        <v>5</v>
      </c>
      <c r="BA13" t="s">
        <v>1103</v>
      </c>
      <c r="BC13" t="s">
        <v>853</v>
      </c>
      <c r="BD13">
        <v>5</v>
      </c>
      <c r="BF13" t="s">
        <v>1057</v>
      </c>
      <c r="BH13" t="s">
        <v>1103</v>
      </c>
      <c r="BI13">
        <v>5</v>
      </c>
    </row>
    <row r="14" spans="1:61">
      <c r="A14" s="127" t="s">
        <v>1388</v>
      </c>
      <c r="F14" t="s">
        <v>1102</v>
      </c>
      <c r="G14">
        <v>5</v>
      </c>
      <c r="I14" t="s">
        <v>1117</v>
      </c>
      <c r="M14" t="s">
        <v>1028</v>
      </c>
      <c r="N14">
        <v>5</v>
      </c>
      <c r="Q14" s="170" t="s">
        <v>1117</v>
      </c>
      <c r="T14" t="s">
        <v>1028</v>
      </c>
      <c r="U14">
        <v>5</v>
      </c>
      <c r="W14" s="178" t="s">
        <v>1100</v>
      </c>
      <c r="Z14" t="s">
        <v>1086</v>
      </c>
      <c r="AA14">
        <v>5</v>
      </c>
      <c r="AD14" t="s">
        <v>1073</v>
      </c>
      <c r="AF14" t="s">
        <v>1027</v>
      </c>
      <c r="AG14">
        <v>20</v>
      </c>
      <c r="AI14" t="s">
        <v>1073</v>
      </c>
      <c r="AJ14">
        <v>10</v>
      </c>
      <c r="AL14" t="s">
        <v>1023</v>
      </c>
      <c r="AM14">
        <v>23</v>
      </c>
      <c r="AP14" t="s">
        <v>1092</v>
      </c>
      <c r="AS14" t="s">
        <v>853</v>
      </c>
      <c r="AT14">
        <v>6</v>
      </c>
      <c r="AV14" t="s">
        <v>1025</v>
      </c>
      <c r="AX14" t="s">
        <v>1042</v>
      </c>
      <c r="AY14">
        <v>4</v>
      </c>
      <c r="BA14" t="s">
        <v>1104</v>
      </c>
      <c r="BC14" t="s">
        <v>1038</v>
      </c>
      <c r="BD14">
        <v>4</v>
      </c>
      <c r="BF14" t="s">
        <v>1101</v>
      </c>
      <c r="BH14" t="s">
        <v>1286</v>
      </c>
      <c r="BI14">
        <v>4</v>
      </c>
    </row>
    <row r="15" spans="1:61">
      <c r="A15" s="127" t="s">
        <v>1117</v>
      </c>
      <c r="F15" t="s">
        <v>1100</v>
      </c>
      <c r="G15">
        <v>4</v>
      </c>
      <c r="I15" t="s">
        <v>1102</v>
      </c>
      <c r="M15" t="s">
        <v>1027</v>
      </c>
      <c r="N15">
        <v>5</v>
      </c>
      <c r="Q15" s="170" t="s">
        <v>1022</v>
      </c>
      <c r="T15" t="s">
        <v>853</v>
      </c>
      <c r="U15">
        <v>5</v>
      </c>
      <c r="W15" s="178" t="s">
        <v>1019</v>
      </c>
      <c r="Z15" t="s">
        <v>1038</v>
      </c>
      <c r="AA15">
        <v>4</v>
      </c>
      <c r="AD15" t="s">
        <v>1307</v>
      </c>
      <c r="AF15" t="s">
        <v>1103</v>
      </c>
      <c r="AG15">
        <v>19</v>
      </c>
      <c r="AI15" t="s">
        <v>1307</v>
      </c>
      <c r="AJ15">
        <v>10</v>
      </c>
      <c r="AL15" t="s">
        <v>1021</v>
      </c>
      <c r="AM15">
        <v>30</v>
      </c>
      <c r="AP15" t="s">
        <v>1021</v>
      </c>
      <c r="AS15" t="s">
        <v>1086</v>
      </c>
      <c r="AT15">
        <v>5</v>
      </c>
      <c r="AV15" t="s">
        <v>1040</v>
      </c>
      <c r="AX15" t="s">
        <v>1407</v>
      </c>
      <c r="AY15">
        <v>4</v>
      </c>
      <c r="BA15" t="s">
        <v>1038</v>
      </c>
      <c r="BC15" t="s">
        <v>1096</v>
      </c>
      <c r="BD15">
        <v>4</v>
      </c>
      <c r="BF15" t="s">
        <v>1048</v>
      </c>
      <c r="BH15" t="s">
        <v>1042</v>
      </c>
      <c r="BI15">
        <v>4</v>
      </c>
    </row>
    <row r="16" spans="1:61">
      <c r="A16" s="127" t="s">
        <v>1039</v>
      </c>
      <c r="F16" t="s">
        <v>1117</v>
      </c>
      <c r="G16">
        <v>4</v>
      </c>
      <c r="I16" t="s">
        <v>1135</v>
      </c>
      <c r="M16" t="s">
        <v>1073</v>
      </c>
      <c r="N16">
        <v>4</v>
      </c>
      <c r="Q16" s="170" t="s">
        <v>1149</v>
      </c>
      <c r="T16" t="s">
        <v>1034</v>
      </c>
      <c r="U16">
        <v>4</v>
      </c>
      <c r="W16" s="178" t="s">
        <v>1018</v>
      </c>
      <c r="Z16" t="s">
        <v>1022</v>
      </c>
      <c r="AA16">
        <v>4</v>
      </c>
      <c r="AD16" t="s">
        <v>1051</v>
      </c>
      <c r="AF16" t="s">
        <v>1022</v>
      </c>
      <c r="AG16">
        <v>18</v>
      </c>
      <c r="AI16" t="s">
        <v>1051</v>
      </c>
      <c r="AJ16">
        <v>10</v>
      </c>
      <c r="AL16" t="s">
        <v>1108</v>
      </c>
      <c r="AM16">
        <v>1</v>
      </c>
      <c r="AP16" t="s">
        <v>1404</v>
      </c>
      <c r="AS16" t="s">
        <v>1038</v>
      </c>
      <c r="AT16">
        <v>5</v>
      </c>
      <c r="AV16" t="s">
        <v>1028</v>
      </c>
      <c r="AX16" t="s">
        <v>1038</v>
      </c>
      <c r="AY16">
        <v>4</v>
      </c>
      <c r="BA16" t="s">
        <v>1021</v>
      </c>
      <c r="BC16" t="s">
        <v>1286</v>
      </c>
      <c r="BD16">
        <v>4</v>
      </c>
      <c r="BF16" t="s">
        <v>1024</v>
      </c>
      <c r="BH16" t="s">
        <v>1022</v>
      </c>
      <c r="BI16">
        <v>4</v>
      </c>
    </row>
    <row r="17" spans="1:61">
      <c r="A17" s="127" t="s">
        <v>1018</v>
      </c>
      <c r="F17" t="s">
        <v>853</v>
      </c>
      <c r="G17">
        <v>4</v>
      </c>
      <c r="I17" t="s">
        <v>1040</v>
      </c>
      <c r="M17" t="s">
        <v>1022</v>
      </c>
      <c r="N17">
        <v>4</v>
      </c>
      <c r="Q17" s="170" t="s">
        <v>1113</v>
      </c>
      <c r="T17" t="s">
        <v>1023</v>
      </c>
      <c r="U17">
        <v>4</v>
      </c>
      <c r="W17" s="178" t="s">
        <v>1103</v>
      </c>
      <c r="Z17" t="s">
        <v>1117</v>
      </c>
      <c r="AA17">
        <v>4</v>
      </c>
      <c r="AD17" t="s">
        <v>1175</v>
      </c>
      <c r="AF17" t="s">
        <v>1149</v>
      </c>
      <c r="AG17">
        <v>18</v>
      </c>
      <c r="AI17" t="s">
        <v>1175</v>
      </c>
      <c r="AJ17">
        <v>9</v>
      </c>
      <c r="AL17" t="s">
        <v>1031</v>
      </c>
      <c r="AM17">
        <v>3</v>
      </c>
      <c r="AP17" t="s">
        <v>1124</v>
      </c>
      <c r="AS17" t="s">
        <v>1286</v>
      </c>
      <c r="AT17">
        <v>5</v>
      </c>
      <c r="AV17" t="s">
        <v>1020</v>
      </c>
      <c r="AX17" t="s">
        <v>1024</v>
      </c>
      <c r="AY17">
        <v>4</v>
      </c>
      <c r="BA17" t="s">
        <v>1025</v>
      </c>
      <c r="BC17" t="s">
        <v>1102</v>
      </c>
      <c r="BD17">
        <v>4</v>
      </c>
      <c r="BF17" t="s">
        <v>1103</v>
      </c>
      <c r="BH17" t="s">
        <v>1025</v>
      </c>
      <c r="BI17">
        <v>4</v>
      </c>
    </row>
    <row r="18" spans="1:61">
      <c r="A18" s="127" t="s">
        <v>1135</v>
      </c>
      <c r="F18" t="s">
        <v>1383</v>
      </c>
      <c r="G18">
        <v>4</v>
      </c>
      <c r="I18" t="s">
        <v>1027</v>
      </c>
      <c r="M18" t="s">
        <v>853</v>
      </c>
      <c r="N18">
        <v>4</v>
      </c>
      <c r="Q18" s="170" t="s">
        <v>1034</v>
      </c>
      <c r="T18" t="s">
        <v>1019</v>
      </c>
      <c r="U18">
        <v>4</v>
      </c>
      <c r="W18" s="178" t="s">
        <v>1027</v>
      </c>
      <c r="Z18" t="s">
        <v>1027</v>
      </c>
      <c r="AA18">
        <v>4</v>
      </c>
      <c r="AD18" t="s">
        <v>1340</v>
      </c>
      <c r="AF18" t="s">
        <v>1128</v>
      </c>
      <c r="AG18">
        <v>17</v>
      </c>
      <c r="AI18" t="s">
        <v>1340</v>
      </c>
      <c r="AJ18">
        <v>9</v>
      </c>
      <c r="AL18" t="s">
        <v>1037</v>
      </c>
      <c r="AM18">
        <v>1</v>
      </c>
      <c r="AP18" t="s">
        <v>1027</v>
      </c>
      <c r="AS18" t="s">
        <v>1018</v>
      </c>
      <c r="AT18">
        <v>4</v>
      </c>
      <c r="AV18" t="s">
        <v>1034</v>
      </c>
      <c r="AX18" t="s">
        <v>1286</v>
      </c>
      <c r="AY18">
        <v>4</v>
      </c>
      <c r="BA18" t="s">
        <v>1040</v>
      </c>
      <c r="BC18" t="s">
        <v>1042</v>
      </c>
      <c r="BD18">
        <v>4</v>
      </c>
      <c r="BF18" t="s">
        <v>1019</v>
      </c>
      <c r="BH18" t="s">
        <v>1096</v>
      </c>
      <c r="BI18">
        <v>4</v>
      </c>
    </row>
    <row r="19" spans="1:61">
      <c r="A19" s="127" t="s">
        <v>1102</v>
      </c>
      <c r="F19" t="s">
        <v>1387</v>
      </c>
      <c r="G19">
        <v>3</v>
      </c>
      <c r="I19" t="s">
        <v>1073</v>
      </c>
      <c r="M19" t="s">
        <v>1149</v>
      </c>
      <c r="N19">
        <v>4</v>
      </c>
      <c r="Q19" s="170" t="s">
        <v>1102</v>
      </c>
      <c r="T19" t="s">
        <v>1149</v>
      </c>
      <c r="U19">
        <v>4</v>
      </c>
      <c r="W19" s="178" t="s">
        <v>1023</v>
      </c>
      <c r="Z19" t="s">
        <v>1404</v>
      </c>
      <c r="AA19">
        <v>4</v>
      </c>
      <c r="AD19" t="s">
        <v>853</v>
      </c>
      <c r="AF19" t="s">
        <v>1117</v>
      </c>
      <c r="AG19">
        <v>15</v>
      </c>
      <c r="AI19" t="s">
        <v>853</v>
      </c>
      <c r="AJ19">
        <v>8</v>
      </c>
      <c r="AL19" t="s">
        <v>1140</v>
      </c>
      <c r="AM19">
        <v>1</v>
      </c>
      <c r="AP19" t="s">
        <v>1200</v>
      </c>
      <c r="AS19" t="s">
        <v>1020</v>
      </c>
      <c r="AT19">
        <v>4</v>
      </c>
      <c r="AV19" t="s">
        <v>1286</v>
      </c>
      <c r="AX19" t="s">
        <v>1025</v>
      </c>
      <c r="AY19">
        <v>4</v>
      </c>
      <c r="BA19" t="s">
        <v>1051</v>
      </c>
      <c r="BC19" t="s">
        <v>1035</v>
      </c>
      <c r="BD19">
        <v>4</v>
      </c>
      <c r="BF19" t="s">
        <v>1142</v>
      </c>
      <c r="BH19" t="s">
        <v>1019</v>
      </c>
      <c r="BI19">
        <v>3</v>
      </c>
    </row>
    <row r="20" spans="1:61">
      <c r="A20" s="127" t="s">
        <v>1028</v>
      </c>
      <c r="F20" t="s">
        <v>1155</v>
      </c>
      <c r="G20">
        <v>3</v>
      </c>
      <c r="I20" t="s">
        <v>1022</v>
      </c>
      <c r="M20" t="s">
        <v>1117</v>
      </c>
      <c r="N20">
        <v>3</v>
      </c>
      <c r="Q20" s="170" t="s">
        <v>1029</v>
      </c>
      <c r="T20" t="s">
        <v>1141</v>
      </c>
      <c r="U20">
        <v>4</v>
      </c>
      <c r="W20" s="178" t="s">
        <v>1038</v>
      </c>
      <c r="Z20" t="s">
        <v>1019</v>
      </c>
      <c r="AA20">
        <v>3</v>
      </c>
      <c r="AD20" t="s">
        <v>1057</v>
      </c>
      <c r="AF20" t="s">
        <v>1100</v>
      </c>
      <c r="AG20">
        <v>14</v>
      </c>
      <c r="AI20" t="s">
        <v>1057</v>
      </c>
      <c r="AJ20">
        <v>8</v>
      </c>
      <c r="AL20" t="s">
        <v>1124</v>
      </c>
      <c r="AM20">
        <v>1</v>
      </c>
      <c r="AP20" t="s">
        <v>1088</v>
      </c>
      <c r="AS20" t="s">
        <v>1117</v>
      </c>
      <c r="AT20">
        <v>4</v>
      </c>
      <c r="AV20" t="s">
        <v>1038</v>
      </c>
      <c r="AX20" t="s">
        <v>1040</v>
      </c>
      <c r="AY20">
        <v>3</v>
      </c>
      <c r="BA20" t="s">
        <v>1073</v>
      </c>
      <c r="BC20" t="s">
        <v>1103</v>
      </c>
      <c r="BD20">
        <v>4</v>
      </c>
      <c r="BF20" t="s">
        <v>1096</v>
      </c>
      <c r="BH20" t="s">
        <v>1038</v>
      </c>
      <c r="BI20">
        <v>3</v>
      </c>
    </row>
    <row r="21" spans="1:61">
      <c r="A21" s="127" t="s">
        <v>1093</v>
      </c>
      <c r="F21" t="s">
        <v>1084</v>
      </c>
      <c r="G21">
        <v>3</v>
      </c>
      <c r="I21" t="s">
        <v>1113</v>
      </c>
      <c r="M21" t="s">
        <v>1113</v>
      </c>
      <c r="N21">
        <v>3</v>
      </c>
      <c r="Q21" s="170" t="s">
        <v>1027</v>
      </c>
      <c r="T21" t="s">
        <v>1022</v>
      </c>
      <c r="U21">
        <v>3</v>
      </c>
      <c r="W21" s="178" t="s">
        <v>1149</v>
      </c>
      <c r="Z21" t="s">
        <v>1018</v>
      </c>
      <c r="AA21">
        <v>3</v>
      </c>
      <c r="AD21" t="s">
        <v>1155</v>
      </c>
      <c r="AF21" t="s">
        <v>1034</v>
      </c>
      <c r="AG21">
        <v>14</v>
      </c>
      <c r="AI21" t="s">
        <v>1155</v>
      </c>
      <c r="AJ21">
        <v>8</v>
      </c>
      <c r="AL21" t="s">
        <v>1191</v>
      </c>
      <c r="AM21">
        <v>1</v>
      </c>
      <c r="AP21" t="s">
        <v>1028</v>
      </c>
      <c r="AS21" t="s">
        <v>1031</v>
      </c>
      <c r="AT21">
        <v>4</v>
      </c>
      <c r="AV21" t="s">
        <v>1135</v>
      </c>
      <c r="AX21" t="s">
        <v>1315</v>
      </c>
      <c r="AY21">
        <v>3</v>
      </c>
      <c r="BA21" t="s">
        <v>1093</v>
      </c>
      <c r="BC21" t="s">
        <v>1040</v>
      </c>
      <c r="BD21">
        <v>4</v>
      </c>
      <c r="BF21" t="s">
        <v>1086</v>
      </c>
      <c r="BH21" t="s">
        <v>1048</v>
      </c>
      <c r="BI21">
        <v>3</v>
      </c>
    </row>
    <row r="22" spans="1:61">
      <c r="A22" s="167" t="s">
        <v>1092</v>
      </c>
      <c r="F22" t="s">
        <v>1027</v>
      </c>
      <c r="G22">
        <v>3</v>
      </c>
      <c r="I22" t="s">
        <v>1092</v>
      </c>
      <c r="M22" t="s">
        <v>1034</v>
      </c>
      <c r="N22">
        <v>3</v>
      </c>
      <c r="Q22" s="177" t="s">
        <v>1397</v>
      </c>
      <c r="T22" t="s">
        <v>1113</v>
      </c>
      <c r="U22">
        <v>3</v>
      </c>
      <c r="W22" s="128" t="s">
        <v>1020</v>
      </c>
      <c r="Z22" t="s">
        <v>1141</v>
      </c>
      <c r="AA22">
        <v>3</v>
      </c>
      <c r="AD22" t="s">
        <v>1092</v>
      </c>
      <c r="AF22" t="s">
        <v>1086</v>
      </c>
      <c r="AG22">
        <v>12</v>
      </c>
      <c r="AI22" t="s">
        <v>1092</v>
      </c>
      <c r="AJ22">
        <v>40</v>
      </c>
      <c r="AL22" t="s">
        <v>1113</v>
      </c>
      <c r="AM22">
        <v>10</v>
      </c>
      <c r="AP22" t="s">
        <v>1117</v>
      </c>
      <c r="AS22" t="s">
        <v>1027</v>
      </c>
      <c r="AT22">
        <v>3</v>
      </c>
      <c r="AV22" t="s">
        <v>1042</v>
      </c>
      <c r="AX22" t="s">
        <v>1103</v>
      </c>
      <c r="AY22">
        <v>3</v>
      </c>
      <c r="BA22" t="s">
        <v>1024</v>
      </c>
      <c r="BC22" t="s">
        <v>1086</v>
      </c>
      <c r="BD22">
        <v>4</v>
      </c>
      <c r="BF22" t="s">
        <v>1075</v>
      </c>
      <c r="BH22" t="s">
        <v>1099</v>
      </c>
      <c r="BI22">
        <v>3</v>
      </c>
    </row>
    <row r="23" spans="1:61">
      <c r="A23" s="167" t="s">
        <v>1020</v>
      </c>
      <c r="F23" t="s">
        <v>1051</v>
      </c>
      <c r="G23">
        <v>3</v>
      </c>
      <c r="I23" t="s">
        <v>1021</v>
      </c>
      <c r="M23" t="s">
        <v>1032</v>
      </c>
      <c r="N23">
        <v>2</v>
      </c>
      <c r="Q23" s="177" t="s">
        <v>778</v>
      </c>
      <c r="T23" t="s">
        <v>1029</v>
      </c>
      <c r="U23">
        <v>3</v>
      </c>
      <c r="W23" s="128" t="s">
        <v>1127</v>
      </c>
      <c r="Z23" t="s">
        <v>1096</v>
      </c>
      <c r="AA23">
        <v>3</v>
      </c>
      <c r="AD23" t="s">
        <v>1127</v>
      </c>
      <c r="AF23" t="s">
        <v>1019</v>
      </c>
      <c r="AG23">
        <v>12</v>
      </c>
      <c r="AI23" t="s">
        <v>1127</v>
      </c>
      <c r="AJ23">
        <v>26</v>
      </c>
      <c r="AL23" t="s">
        <v>1119</v>
      </c>
      <c r="AM23">
        <v>2</v>
      </c>
      <c r="AP23" t="s">
        <v>1096</v>
      </c>
      <c r="AS23" t="s">
        <v>1141</v>
      </c>
      <c r="AT23">
        <v>3</v>
      </c>
      <c r="AV23" t="s">
        <v>1019</v>
      </c>
      <c r="AX23" t="s">
        <v>1048</v>
      </c>
      <c r="AY23">
        <v>3</v>
      </c>
      <c r="BA23" t="s">
        <v>1102</v>
      </c>
      <c r="BC23" t="s">
        <v>1056</v>
      </c>
      <c r="BD23">
        <v>3</v>
      </c>
      <c r="BF23" t="s">
        <v>1127</v>
      </c>
      <c r="BH23" t="s">
        <v>1037</v>
      </c>
      <c r="BI23">
        <v>2</v>
      </c>
    </row>
    <row r="24" spans="1:61">
      <c r="A24" s="167" t="s">
        <v>1127</v>
      </c>
      <c r="F24" t="s">
        <v>1139</v>
      </c>
      <c r="G24">
        <v>2</v>
      </c>
      <c r="I24" t="s">
        <v>1093</v>
      </c>
      <c r="M24" t="s">
        <v>1029</v>
      </c>
      <c r="N24">
        <v>2</v>
      </c>
      <c r="Q24" s="177" t="s">
        <v>781</v>
      </c>
      <c r="T24" t="s">
        <v>1117</v>
      </c>
      <c r="U24">
        <v>3</v>
      </c>
      <c r="W24" s="128" t="s">
        <v>1096</v>
      </c>
      <c r="Z24" t="s">
        <v>1042</v>
      </c>
      <c r="AA24">
        <v>3</v>
      </c>
      <c r="AD24" t="s">
        <v>1023</v>
      </c>
      <c r="AF24" t="s">
        <v>1048</v>
      </c>
      <c r="AG24">
        <v>12</v>
      </c>
      <c r="AI24" t="s">
        <v>1023</v>
      </c>
      <c r="AJ24">
        <v>26</v>
      </c>
      <c r="AL24" t="s">
        <v>1087</v>
      </c>
      <c r="AM24">
        <v>2</v>
      </c>
      <c r="AP24" t="s">
        <v>1092</v>
      </c>
      <c r="AS24" t="s">
        <v>1042</v>
      </c>
      <c r="AT24">
        <v>3</v>
      </c>
      <c r="AV24" t="s">
        <v>1135</v>
      </c>
      <c r="AX24" t="s">
        <v>1023</v>
      </c>
      <c r="AY24">
        <v>3</v>
      </c>
      <c r="BA24" t="s">
        <v>1025</v>
      </c>
      <c r="BC24" t="s">
        <v>1048</v>
      </c>
      <c r="BD24">
        <v>3</v>
      </c>
      <c r="BF24" t="s">
        <v>1103</v>
      </c>
      <c r="BH24" t="s">
        <v>1086</v>
      </c>
      <c r="BI24">
        <v>2</v>
      </c>
    </row>
    <row r="25" spans="1:61">
      <c r="A25" s="167" t="s">
        <v>1023</v>
      </c>
      <c r="F25" t="s">
        <v>1340</v>
      </c>
      <c r="G25">
        <v>2</v>
      </c>
      <c r="I25" t="s">
        <v>1020</v>
      </c>
      <c r="M25" t="s">
        <v>1048</v>
      </c>
      <c r="N25">
        <v>2</v>
      </c>
      <c r="Q25" s="177" t="s">
        <v>785</v>
      </c>
      <c r="T25" t="s">
        <v>1018</v>
      </c>
      <c r="U25">
        <v>3</v>
      </c>
      <c r="W25" s="128" t="s">
        <v>1021</v>
      </c>
      <c r="Z25" t="s">
        <v>1100</v>
      </c>
      <c r="AA25">
        <v>3</v>
      </c>
      <c r="AD25" t="s">
        <v>1021</v>
      </c>
      <c r="AF25" t="s">
        <v>1073</v>
      </c>
      <c r="AG25">
        <v>11</v>
      </c>
      <c r="AI25" t="s">
        <v>1021</v>
      </c>
      <c r="AJ25">
        <v>23</v>
      </c>
      <c r="AL25" t="s">
        <v>1048</v>
      </c>
      <c r="AM25">
        <v>12</v>
      </c>
      <c r="AP25" t="s">
        <v>1023</v>
      </c>
      <c r="AS25" t="s">
        <v>1022</v>
      </c>
      <c r="AT25">
        <v>3</v>
      </c>
      <c r="AV25" t="s">
        <v>1149</v>
      </c>
      <c r="AX25" t="s">
        <v>853</v>
      </c>
      <c r="AY25">
        <v>3</v>
      </c>
      <c r="BA25" t="s">
        <v>1117</v>
      </c>
      <c r="BC25" t="s">
        <v>1020</v>
      </c>
      <c r="BD25">
        <v>3</v>
      </c>
      <c r="BF25" t="s">
        <v>1092</v>
      </c>
      <c r="BH25" t="s">
        <v>1194</v>
      </c>
      <c r="BI25">
        <v>2</v>
      </c>
    </row>
    <row r="26" spans="1:61">
      <c r="A26" s="167" t="s">
        <v>1021</v>
      </c>
      <c r="F26" t="s">
        <v>1048</v>
      </c>
      <c r="G26">
        <v>2</v>
      </c>
      <c r="I26" t="s">
        <v>1127</v>
      </c>
      <c r="M26" t="s">
        <v>1019</v>
      </c>
      <c r="N26">
        <v>2</v>
      </c>
      <c r="Q26" s="177" t="s">
        <v>1398</v>
      </c>
      <c r="T26" t="s">
        <v>766</v>
      </c>
      <c r="U26">
        <v>3</v>
      </c>
      <c r="W26" s="128" t="s">
        <v>1023</v>
      </c>
      <c r="Z26" t="s">
        <v>1080</v>
      </c>
      <c r="AA26">
        <v>3</v>
      </c>
      <c r="AD26" t="s">
        <v>1018</v>
      </c>
      <c r="AF26" t="s">
        <v>1113</v>
      </c>
      <c r="AG26">
        <v>10</v>
      </c>
      <c r="AI26" t="s">
        <v>1018</v>
      </c>
      <c r="AJ26">
        <v>20</v>
      </c>
      <c r="AL26" t="s">
        <v>1128</v>
      </c>
      <c r="AM26">
        <v>17</v>
      </c>
      <c r="AP26" t="s">
        <v>1086</v>
      </c>
      <c r="AS26" t="s">
        <v>1019</v>
      </c>
      <c r="AT26">
        <v>3</v>
      </c>
      <c r="AV26" t="s">
        <v>1096</v>
      </c>
      <c r="AX26" t="s">
        <v>1022</v>
      </c>
      <c r="AY26">
        <v>2</v>
      </c>
      <c r="BA26" t="s">
        <v>1149</v>
      </c>
      <c r="BC26" t="s">
        <v>1025</v>
      </c>
      <c r="BD26">
        <v>3</v>
      </c>
      <c r="BF26" t="s">
        <v>1135</v>
      </c>
      <c r="BH26" t="s">
        <v>1035</v>
      </c>
      <c r="BI26">
        <v>2</v>
      </c>
    </row>
    <row r="27" spans="1:61">
      <c r="A27" s="167" t="s">
        <v>1084</v>
      </c>
      <c r="F27" t="s">
        <v>1033</v>
      </c>
      <c r="G27">
        <v>2</v>
      </c>
      <c r="I27" t="s">
        <v>1023</v>
      </c>
      <c r="M27" t="s">
        <v>1383</v>
      </c>
      <c r="N27">
        <v>2</v>
      </c>
      <c r="Q27" s="177" t="s">
        <v>811</v>
      </c>
      <c r="T27" t="s">
        <v>1286</v>
      </c>
      <c r="U27">
        <v>3</v>
      </c>
      <c r="W27" s="128" t="s">
        <v>1092</v>
      </c>
      <c r="Z27" t="s">
        <v>1034</v>
      </c>
      <c r="AA27">
        <v>3</v>
      </c>
      <c r="AD27" t="s">
        <v>1020</v>
      </c>
      <c r="AF27" t="s">
        <v>1029</v>
      </c>
      <c r="AG27">
        <v>9</v>
      </c>
      <c r="AI27" t="s">
        <v>1020</v>
      </c>
      <c r="AJ27">
        <v>17</v>
      </c>
      <c r="AL27" t="s">
        <v>1084</v>
      </c>
      <c r="AM27">
        <v>4</v>
      </c>
      <c r="AP27" t="s">
        <v>1127</v>
      </c>
      <c r="AS27" t="s">
        <v>1028</v>
      </c>
      <c r="AT27">
        <v>3</v>
      </c>
      <c r="AV27" t="s">
        <v>1031</v>
      </c>
      <c r="AX27" t="s">
        <v>1102</v>
      </c>
      <c r="AY27">
        <v>2</v>
      </c>
      <c r="BA27" t="s">
        <v>1021</v>
      </c>
      <c r="BC27" t="s">
        <v>1022</v>
      </c>
      <c r="BD27">
        <v>3</v>
      </c>
      <c r="BF27" t="s">
        <v>1025</v>
      </c>
      <c r="BH27" t="s">
        <v>1020</v>
      </c>
      <c r="BI27">
        <v>2</v>
      </c>
    </row>
    <row r="28" spans="1:61">
      <c r="A28" s="167" t="s">
        <v>1128</v>
      </c>
      <c r="F28" t="s">
        <v>1389</v>
      </c>
      <c r="G28">
        <v>2</v>
      </c>
      <c r="I28" t="s">
        <v>1135</v>
      </c>
      <c r="M28" t="s">
        <v>1389</v>
      </c>
      <c r="N28">
        <v>2</v>
      </c>
      <c r="Q28" s="177" t="s">
        <v>775</v>
      </c>
      <c r="T28" t="s">
        <v>1096</v>
      </c>
      <c r="U28">
        <v>2</v>
      </c>
      <c r="W28" s="128" t="s">
        <v>1103</v>
      </c>
      <c r="Z28" t="s">
        <v>1040</v>
      </c>
      <c r="AA28">
        <v>2</v>
      </c>
      <c r="AD28" t="s">
        <v>1022</v>
      </c>
      <c r="AF28" t="s">
        <v>1096</v>
      </c>
      <c r="AG28">
        <v>7</v>
      </c>
      <c r="AI28" t="s">
        <v>1022</v>
      </c>
      <c r="AJ28">
        <v>14</v>
      </c>
      <c r="AL28" t="s">
        <v>1088</v>
      </c>
      <c r="AM28">
        <v>1</v>
      </c>
      <c r="AP28" t="s">
        <v>1040</v>
      </c>
      <c r="AS28" t="s">
        <v>1103</v>
      </c>
      <c r="AT28">
        <v>3</v>
      </c>
      <c r="AV28" t="s">
        <v>1093</v>
      </c>
      <c r="AX28" t="s">
        <v>1056</v>
      </c>
      <c r="AY28">
        <v>2</v>
      </c>
      <c r="BA28" t="s">
        <v>1093</v>
      </c>
      <c r="BC28" t="s">
        <v>1026</v>
      </c>
      <c r="BD28">
        <v>2</v>
      </c>
      <c r="BF28" t="s">
        <v>1034</v>
      </c>
      <c r="BH28" t="s">
        <v>1040</v>
      </c>
      <c r="BI28">
        <v>2</v>
      </c>
    </row>
    <row r="29" spans="1:61">
      <c r="A29" s="167" t="s">
        <v>1093</v>
      </c>
      <c r="F29" t="s">
        <v>1149</v>
      </c>
      <c r="G29">
        <v>2</v>
      </c>
      <c r="I29" t="s">
        <v>1028</v>
      </c>
      <c r="M29" t="s">
        <v>1128</v>
      </c>
      <c r="N29">
        <v>1</v>
      </c>
      <c r="Q29" s="177" t="s">
        <v>1399</v>
      </c>
      <c r="T29" t="s">
        <v>1155</v>
      </c>
      <c r="U29">
        <v>2</v>
      </c>
      <c r="W29" s="128" t="s">
        <v>1019</v>
      </c>
      <c r="Z29" t="s">
        <v>806</v>
      </c>
      <c r="AA29">
        <v>2</v>
      </c>
      <c r="AD29" t="s">
        <v>1084</v>
      </c>
      <c r="AF29" t="s">
        <v>1040</v>
      </c>
      <c r="AG29">
        <v>6</v>
      </c>
      <c r="AI29" t="s">
        <v>1084</v>
      </c>
      <c r="AJ29">
        <v>14</v>
      </c>
      <c r="AL29" t="s">
        <v>1394</v>
      </c>
      <c r="AM29">
        <v>1</v>
      </c>
      <c r="AP29" t="s">
        <v>1093</v>
      </c>
      <c r="AS29" t="s">
        <v>1315</v>
      </c>
      <c r="AT29">
        <v>3</v>
      </c>
      <c r="AV29" t="s">
        <v>1019</v>
      </c>
      <c r="AX29" t="s">
        <v>1148</v>
      </c>
      <c r="AY29">
        <v>2</v>
      </c>
      <c r="BA29" t="s">
        <v>1034</v>
      </c>
      <c r="BC29" t="s">
        <v>1092</v>
      </c>
      <c r="BD29">
        <v>2</v>
      </c>
      <c r="BF29" t="s">
        <v>1099</v>
      </c>
      <c r="BH29" t="s">
        <v>1087</v>
      </c>
      <c r="BI29">
        <v>2</v>
      </c>
    </row>
    <row r="30" spans="1:61">
      <c r="A30" s="167" t="s">
        <v>1139</v>
      </c>
      <c r="F30" t="s">
        <v>1057</v>
      </c>
      <c r="G30">
        <v>1</v>
      </c>
      <c r="I30" t="s">
        <v>1073</v>
      </c>
      <c r="M30" t="s">
        <v>1033</v>
      </c>
      <c r="N30">
        <v>1</v>
      </c>
      <c r="Q30" s="177" t="s">
        <v>854</v>
      </c>
      <c r="T30" t="s">
        <v>785</v>
      </c>
      <c r="U30">
        <v>2</v>
      </c>
      <c r="W30" s="128" t="s">
        <v>1117</v>
      </c>
      <c r="Z30" t="s">
        <v>1029</v>
      </c>
      <c r="AA30">
        <v>2</v>
      </c>
      <c r="AD30" t="s">
        <v>1028</v>
      </c>
      <c r="AF30" t="s">
        <v>1155</v>
      </c>
      <c r="AG30">
        <v>6</v>
      </c>
      <c r="AI30" t="s">
        <v>1028</v>
      </c>
      <c r="AJ30">
        <v>13</v>
      </c>
      <c r="AL30" t="s">
        <v>1028</v>
      </c>
      <c r="AM30">
        <v>22</v>
      </c>
      <c r="AP30" t="s">
        <v>1022</v>
      </c>
      <c r="AS30" t="s">
        <v>1035</v>
      </c>
      <c r="AT30">
        <v>3</v>
      </c>
      <c r="AV30" t="s">
        <v>1407</v>
      </c>
      <c r="AX30" t="s">
        <v>1037</v>
      </c>
      <c r="AY30">
        <v>2</v>
      </c>
      <c r="BA30" t="s">
        <v>853</v>
      </c>
      <c r="BC30" t="s">
        <v>1019</v>
      </c>
      <c r="BD30">
        <v>2</v>
      </c>
      <c r="BF30" t="s">
        <v>853</v>
      </c>
      <c r="BH30" t="s">
        <v>1023</v>
      </c>
      <c r="BI30">
        <v>2</v>
      </c>
    </row>
    <row r="31" spans="1:61">
      <c r="A31" s="167" t="s">
        <v>1018</v>
      </c>
      <c r="F31" t="s">
        <v>1307</v>
      </c>
      <c r="G31">
        <v>1</v>
      </c>
      <c r="I31" t="s">
        <v>1022</v>
      </c>
      <c r="M31" t="s">
        <v>1084</v>
      </c>
      <c r="N31">
        <v>1</v>
      </c>
      <c r="Q31" s="177" t="s">
        <v>1243</v>
      </c>
      <c r="T31" t="s">
        <v>1100</v>
      </c>
      <c r="U31">
        <v>2</v>
      </c>
      <c r="W31" s="128" t="s">
        <v>1286</v>
      </c>
      <c r="Z31" t="s">
        <v>1286</v>
      </c>
      <c r="AA31">
        <v>2</v>
      </c>
      <c r="AD31" t="s">
        <v>1093</v>
      </c>
      <c r="AF31" t="s">
        <v>1032</v>
      </c>
      <c r="AG31">
        <v>6</v>
      </c>
      <c r="AI31" t="s">
        <v>1093</v>
      </c>
      <c r="AJ31">
        <v>12</v>
      </c>
      <c r="AL31" t="s">
        <v>1072</v>
      </c>
      <c r="AM31">
        <v>2</v>
      </c>
      <c r="AP31" t="s">
        <v>1038</v>
      </c>
      <c r="AS31" t="s">
        <v>1037</v>
      </c>
      <c r="AT31">
        <v>3</v>
      </c>
      <c r="AV31" t="s">
        <v>1127</v>
      </c>
      <c r="AX31" t="s">
        <v>1141</v>
      </c>
      <c r="AY31">
        <v>2</v>
      </c>
      <c r="BA31" t="s">
        <v>1038</v>
      </c>
      <c r="BC31" t="s">
        <v>1108</v>
      </c>
      <c r="BD31">
        <v>2</v>
      </c>
      <c r="BF31" t="s">
        <v>1048</v>
      </c>
      <c r="BH31" t="s">
        <v>1032</v>
      </c>
      <c r="BI31">
        <v>2</v>
      </c>
    </row>
    <row r="32" spans="1:61">
      <c r="A32" s="167" t="s">
        <v>1022</v>
      </c>
      <c r="F32" t="s">
        <v>1099</v>
      </c>
      <c r="G32">
        <v>1</v>
      </c>
      <c r="I32" t="s">
        <v>1383</v>
      </c>
      <c r="M32" t="s">
        <v>1042</v>
      </c>
      <c r="N32">
        <v>1</v>
      </c>
      <c r="Q32" s="177" t="s">
        <v>772</v>
      </c>
      <c r="T32" t="s">
        <v>1119</v>
      </c>
      <c r="U32">
        <v>1</v>
      </c>
      <c r="W32" s="128" t="s">
        <v>1028</v>
      </c>
      <c r="Z32" t="s">
        <v>794</v>
      </c>
      <c r="AA32">
        <v>2</v>
      </c>
      <c r="AD32" t="s">
        <v>1073</v>
      </c>
      <c r="AF32" t="s">
        <v>1286</v>
      </c>
      <c r="AG32">
        <v>6</v>
      </c>
      <c r="AI32" t="s">
        <v>1073</v>
      </c>
      <c r="AJ32">
        <v>12</v>
      </c>
      <c r="AL32" t="s">
        <v>1156</v>
      </c>
      <c r="AM32">
        <v>1</v>
      </c>
      <c r="AP32" t="s">
        <v>1141</v>
      </c>
      <c r="AS32" t="s">
        <v>1023</v>
      </c>
      <c r="AT32">
        <v>2</v>
      </c>
      <c r="AV32" t="s">
        <v>1025</v>
      </c>
      <c r="AX32" t="s">
        <v>1027</v>
      </c>
      <c r="AY32">
        <v>2</v>
      </c>
      <c r="BA32" t="s">
        <v>1286</v>
      </c>
      <c r="BC32" t="s">
        <v>1033</v>
      </c>
      <c r="BD32">
        <v>1</v>
      </c>
      <c r="BF32" t="s">
        <v>1096</v>
      </c>
      <c r="BH32" t="s">
        <v>1024</v>
      </c>
      <c r="BI32">
        <v>2</v>
      </c>
    </row>
    <row r="33" spans="1:61">
      <c r="A33" s="167" t="s">
        <v>1102</v>
      </c>
      <c r="F33" t="s">
        <v>1034</v>
      </c>
      <c r="G33">
        <v>1</v>
      </c>
      <c r="I33" t="s">
        <v>1018</v>
      </c>
      <c r="M33" t="s">
        <v>1037</v>
      </c>
      <c r="N33">
        <v>1</v>
      </c>
      <c r="Q33" s="177" t="s">
        <v>1400</v>
      </c>
      <c r="T33" t="s">
        <v>1386</v>
      </c>
      <c r="U33">
        <v>1</v>
      </c>
      <c r="W33" s="128" t="s">
        <v>1141</v>
      </c>
      <c r="Z33" t="s">
        <v>1048</v>
      </c>
      <c r="AA33">
        <v>2</v>
      </c>
      <c r="AD33" t="s">
        <v>1128</v>
      </c>
      <c r="AF33" t="s">
        <v>1099</v>
      </c>
      <c r="AG33">
        <v>5</v>
      </c>
      <c r="AI33" t="s">
        <v>1128</v>
      </c>
      <c r="AJ33">
        <v>12</v>
      </c>
      <c r="AL33" t="s">
        <v>1022</v>
      </c>
      <c r="AM33">
        <v>18</v>
      </c>
      <c r="AP33" t="s">
        <v>1019</v>
      </c>
      <c r="AS33" t="s">
        <v>1108</v>
      </c>
      <c r="AT33">
        <v>2</v>
      </c>
      <c r="AV33" t="s">
        <v>1034</v>
      </c>
      <c r="AX33" t="s">
        <v>1054</v>
      </c>
      <c r="AY33">
        <v>2</v>
      </c>
      <c r="BA33" t="s">
        <v>1135</v>
      </c>
      <c r="BC33" t="s">
        <v>1148</v>
      </c>
      <c r="BD33">
        <v>1</v>
      </c>
      <c r="BF33" t="s">
        <v>1093</v>
      </c>
      <c r="BH33" t="s">
        <v>1340</v>
      </c>
      <c r="BI33">
        <v>1</v>
      </c>
    </row>
    <row r="34" spans="1:61">
      <c r="A34" s="167" t="s">
        <v>1073</v>
      </c>
      <c r="F34" t="s">
        <v>1292</v>
      </c>
      <c r="G34">
        <v>1</v>
      </c>
      <c r="I34" t="s">
        <v>1027</v>
      </c>
      <c r="M34" t="s">
        <v>1040</v>
      </c>
      <c r="N34">
        <v>1</v>
      </c>
      <c r="Q34" s="177" t="s">
        <v>768</v>
      </c>
      <c r="T34" t="s">
        <v>1087</v>
      </c>
      <c r="U34">
        <v>1</v>
      </c>
      <c r="W34" s="128" t="s">
        <v>1022</v>
      </c>
      <c r="Z34" t="s">
        <v>1099</v>
      </c>
      <c r="AA34">
        <v>1</v>
      </c>
      <c r="AD34" t="s">
        <v>1048</v>
      </c>
      <c r="AF34" t="s">
        <v>1389</v>
      </c>
      <c r="AG34">
        <v>5</v>
      </c>
      <c r="AI34" t="s">
        <v>1048</v>
      </c>
      <c r="AJ34">
        <v>11</v>
      </c>
      <c r="AL34" t="s">
        <v>888</v>
      </c>
      <c r="AM34">
        <v>1</v>
      </c>
      <c r="AP34" t="s">
        <v>1034</v>
      </c>
      <c r="AS34" t="s">
        <v>1054</v>
      </c>
      <c r="AT34">
        <v>2</v>
      </c>
      <c r="AV34" t="s">
        <v>1117</v>
      </c>
      <c r="AX34" t="s">
        <v>1104</v>
      </c>
      <c r="AY34">
        <v>2</v>
      </c>
      <c r="BA34" t="s">
        <v>1096</v>
      </c>
      <c r="BC34" t="s">
        <v>1197</v>
      </c>
      <c r="BD34">
        <v>1</v>
      </c>
      <c r="BF34" t="s">
        <v>1037</v>
      </c>
      <c r="BH34" t="s">
        <v>1108</v>
      </c>
      <c r="BI34">
        <v>1</v>
      </c>
    </row>
    <row r="35" spans="1:61">
      <c r="A35" s="167" t="s">
        <v>1307</v>
      </c>
      <c r="F35" t="s">
        <v>1287</v>
      </c>
      <c r="G35">
        <v>1</v>
      </c>
      <c r="I35" t="s">
        <v>1100</v>
      </c>
      <c r="M35" t="s">
        <v>1110</v>
      </c>
      <c r="N35">
        <v>1</v>
      </c>
      <c r="Q35" s="177" t="s">
        <v>921</v>
      </c>
      <c r="T35" t="s">
        <v>1072</v>
      </c>
      <c r="U35">
        <v>1</v>
      </c>
      <c r="W35" s="128" t="s">
        <v>1029</v>
      </c>
      <c r="Z35" t="s">
        <v>1200</v>
      </c>
      <c r="AA35">
        <v>1</v>
      </c>
      <c r="AD35" t="s">
        <v>1100</v>
      </c>
      <c r="AF35" t="s">
        <v>1038</v>
      </c>
      <c r="AG35">
        <v>5</v>
      </c>
      <c r="AI35" t="s">
        <v>1100</v>
      </c>
      <c r="AJ35">
        <v>11</v>
      </c>
      <c r="AL35" t="s">
        <v>794</v>
      </c>
      <c r="AM35">
        <v>4</v>
      </c>
      <c r="AP35" t="s">
        <v>1087</v>
      </c>
      <c r="AS35" t="s">
        <v>1048</v>
      </c>
      <c r="AT35">
        <v>1</v>
      </c>
      <c r="AV35" t="s">
        <v>1086</v>
      </c>
      <c r="AX35" t="s">
        <v>1018</v>
      </c>
      <c r="AY35">
        <v>2</v>
      </c>
      <c r="BA35" t="s">
        <v>1040</v>
      </c>
      <c r="BC35" t="s">
        <v>1027</v>
      </c>
      <c r="BD35">
        <v>1</v>
      </c>
      <c r="BF35" t="s">
        <v>1286</v>
      </c>
      <c r="BH35" t="s">
        <v>1151</v>
      </c>
      <c r="BI35">
        <v>1</v>
      </c>
    </row>
    <row r="36" spans="1:61">
      <c r="A36" s="167" t="s">
        <v>1051</v>
      </c>
      <c r="F36" t="s">
        <v>1103</v>
      </c>
      <c r="G36">
        <v>1</v>
      </c>
      <c r="I36" t="s">
        <v>1032</v>
      </c>
      <c r="M36" t="s">
        <v>1156</v>
      </c>
      <c r="N36">
        <v>1</v>
      </c>
      <c r="Q36" s="177" t="s">
        <v>974</v>
      </c>
      <c r="T36" t="s">
        <v>1040</v>
      </c>
      <c r="U36">
        <v>1</v>
      </c>
      <c r="W36" s="128" t="s">
        <v>1027</v>
      </c>
      <c r="Z36" t="s">
        <v>1114</v>
      </c>
      <c r="AA36">
        <v>1</v>
      </c>
      <c r="AD36" t="s">
        <v>1135</v>
      </c>
      <c r="AF36" t="s">
        <v>1383</v>
      </c>
      <c r="AG36">
        <v>5</v>
      </c>
      <c r="AI36" t="s">
        <v>1135</v>
      </c>
      <c r="AJ36">
        <v>11</v>
      </c>
      <c r="AL36" t="s">
        <v>1102</v>
      </c>
      <c r="AM36">
        <v>20</v>
      </c>
      <c r="AP36" t="s">
        <v>1405</v>
      </c>
      <c r="AS36" t="s">
        <v>1200</v>
      </c>
      <c r="AT36">
        <v>1</v>
      </c>
      <c r="AV36" t="s">
        <v>1021</v>
      </c>
      <c r="AX36" t="s">
        <v>1031</v>
      </c>
      <c r="AY36">
        <v>2</v>
      </c>
      <c r="BA36" t="s">
        <v>1042</v>
      </c>
      <c r="BC36" t="s">
        <v>1104</v>
      </c>
      <c r="BD36">
        <v>1</v>
      </c>
      <c r="BF36" t="s">
        <v>1022</v>
      </c>
      <c r="BH36" t="s">
        <v>1080</v>
      </c>
      <c r="BI36">
        <v>1</v>
      </c>
    </row>
    <row r="37" spans="1:61">
      <c r="A37" s="167" t="s">
        <v>1175</v>
      </c>
      <c r="F37" t="s">
        <v>1032</v>
      </c>
      <c r="G37">
        <v>1</v>
      </c>
      <c r="I37" t="s">
        <v>1102</v>
      </c>
      <c r="M37" t="s">
        <v>1051</v>
      </c>
      <c r="N37">
        <v>1</v>
      </c>
      <c r="Q37" s="177" t="s">
        <v>1401</v>
      </c>
      <c r="T37" t="s">
        <v>1110</v>
      </c>
      <c r="U37">
        <v>1</v>
      </c>
      <c r="W37" s="128" t="s">
        <v>853</v>
      </c>
      <c r="Z37" t="s">
        <v>1088</v>
      </c>
      <c r="AA37">
        <v>1</v>
      </c>
      <c r="AD37" t="s">
        <v>1092</v>
      </c>
      <c r="AF37" t="s">
        <v>1080</v>
      </c>
      <c r="AG37">
        <v>5</v>
      </c>
      <c r="AI37" t="s">
        <v>1092</v>
      </c>
      <c r="AJ37">
        <v>44</v>
      </c>
      <c r="AL37" t="s">
        <v>1135</v>
      </c>
      <c r="AM37">
        <v>25</v>
      </c>
      <c r="AP37" t="s">
        <v>1080</v>
      </c>
      <c r="AS37" t="s">
        <v>1100</v>
      </c>
      <c r="AT37">
        <v>1</v>
      </c>
      <c r="AV37" t="s">
        <v>1042</v>
      </c>
      <c r="AX37" t="s">
        <v>1032</v>
      </c>
      <c r="AY37">
        <v>2</v>
      </c>
      <c r="BA37" t="s">
        <v>1019</v>
      </c>
      <c r="BC37" t="s">
        <v>1119</v>
      </c>
      <c r="BD37">
        <v>1</v>
      </c>
      <c r="BF37" t="s">
        <v>1149</v>
      </c>
      <c r="BH37" t="s">
        <v>1113</v>
      </c>
      <c r="BI37">
        <v>1</v>
      </c>
    </row>
    <row r="38" spans="1:61">
      <c r="A38" s="167" t="s">
        <v>1340</v>
      </c>
      <c r="F38" t="s">
        <v>888</v>
      </c>
      <c r="G38">
        <v>1</v>
      </c>
      <c r="I38" t="s">
        <v>1149</v>
      </c>
      <c r="M38" t="s">
        <v>1035</v>
      </c>
      <c r="N38">
        <v>1</v>
      </c>
      <c r="Q38" s="177" t="s">
        <v>806</v>
      </c>
      <c r="T38" t="s">
        <v>1024</v>
      </c>
      <c r="U38">
        <v>1</v>
      </c>
      <c r="W38" s="128" t="s">
        <v>1034</v>
      </c>
      <c r="Z38" t="s">
        <v>1108</v>
      </c>
      <c r="AA38">
        <v>1</v>
      </c>
      <c r="AD38" t="s">
        <v>1018</v>
      </c>
      <c r="AF38" t="s">
        <v>1042</v>
      </c>
      <c r="AG38">
        <v>5</v>
      </c>
      <c r="AI38" t="s">
        <v>1018</v>
      </c>
      <c r="AJ38">
        <v>27</v>
      </c>
      <c r="AL38" t="s">
        <v>1127</v>
      </c>
      <c r="AM38">
        <v>28</v>
      </c>
      <c r="AP38" t="s">
        <v>1135</v>
      </c>
      <c r="AS38" t="s">
        <v>1406</v>
      </c>
      <c r="AT38">
        <v>1</v>
      </c>
      <c r="AV38" t="s">
        <v>1286</v>
      </c>
      <c r="AX38" t="s">
        <v>1409</v>
      </c>
      <c r="AY38">
        <v>1</v>
      </c>
      <c r="BA38" t="s">
        <v>1023</v>
      </c>
      <c r="BC38" t="s">
        <v>1151</v>
      </c>
      <c r="BD38">
        <v>1</v>
      </c>
      <c r="BF38" t="s">
        <v>1117</v>
      </c>
      <c r="BH38" t="s">
        <v>1220</v>
      </c>
      <c r="BI38">
        <v>1</v>
      </c>
    </row>
    <row r="39" spans="1:61">
      <c r="A39" s="167" t="s">
        <v>853</v>
      </c>
      <c r="F39" t="s">
        <v>1388</v>
      </c>
      <c r="G39">
        <v>1</v>
      </c>
      <c r="I39" t="s">
        <v>1117</v>
      </c>
      <c r="M39" t="s">
        <v>1155</v>
      </c>
      <c r="N39">
        <v>1</v>
      </c>
      <c r="Q39" s="177" t="s">
        <v>766</v>
      </c>
      <c r="T39" t="s">
        <v>1031</v>
      </c>
      <c r="U39">
        <v>1</v>
      </c>
      <c r="W39" s="128" t="s">
        <v>1040</v>
      </c>
      <c r="Z39" t="s">
        <v>1033</v>
      </c>
      <c r="AA39">
        <v>1</v>
      </c>
      <c r="AD39" t="s">
        <v>1127</v>
      </c>
      <c r="AF39" t="s">
        <v>794</v>
      </c>
      <c r="AG39">
        <v>4</v>
      </c>
      <c r="AI39" t="s">
        <v>1127</v>
      </c>
      <c r="AJ39">
        <v>24</v>
      </c>
      <c r="AL39" t="s">
        <v>1139</v>
      </c>
      <c r="AM39">
        <v>1</v>
      </c>
      <c r="AP39" t="s">
        <v>1021</v>
      </c>
      <c r="AS39" t="s">
        <v>1342</v>
      </c>
      <c r="AT39">
        <v>1</v>
      </c>
      <c r="AV39" t="s">
        <v>1408</v>
      </c>
      <c r="AX39" t="s">
        <v>1050</v>
      </c>
      <c r="AY39">
        <v>1</v>
      </c>
      <c r="BA39" t="s">
        <v>1035</v>
      </c>
      <c r="BC39" t="s">
        <v>1054</v>
      </c>
      <c r="BD39">
        <v>1</v>
      </c>
      <c r="BF39" t="s">
        <v>1040</v>
      </c>
      <c r="BH39" t="s">
        <v>1414</v>
      </c>
      <c r="BI39">
        <v>1</v>
      </c>
    </row>
    <row r="40" spans="1:61">
      <c r="A40" s="167" t="s">
        <v>1057</v>
      </c>
      <c r="F40" t="s">
        <v>1251</v>
      </c>
      <c r="G40">
        <v>1</v>
      </c>
      <c r="I40" t="s">
        <v>1051</v>
      </c>
      <c r="M40" t="s">
        <v>1024</v>
      </c>
      <c r="N40">
        <v>1</v>
      </c>
      <c r="Q40" s="177" t="s">
        <v>853</v>
      </c>
      <c r="T40" t="s">
        <v>1140</v>
      </c>
      <c r="U40">
        <v>1</v>
      </c>
      <c r="W40" s="128" t="s">
        <v>1135</v>
      </c>
      <c r="Z40" t="s">
        <v>1035</v>
      </c>
      <c r="AA40">
        <v>1</v>
      </c>
      <c r="AD40" t="s">
        <v>1020</v>
      </c>
      <c r="AF40" t="s">
        <v>1033</v>
      </c>
      <c r="AG40">
        <v>4</v>
      </c>
      <c r="AI40" t="s">
        <v>1020</v>
      </c>
      <c r="AJ40">
        <v>24</v>
      </c>
      <c r="AL40" t="s">
        <v>1386</v>
      </c>
      <c r="AM40">
        <v>1</v>
      </c>
      <c r="AP40" t="s">
        <v>1149</v>
      </c>
      <c r="AS40" t="s">
        <v>1080</v>
      </c>
      <c r="AT40">
        <v>1</v>
      </c>
      <c r="AV40" t="s">
        <v>1038</v>
      </c>
      <c r="AX40" t="s">
        <v>1410</v>
      </c>
      <c r="AY40">
        <v>1</v>
      </c>
      <c r="BA40" t="s">
        <v>1086</v>
      </c>
      <c r="BC40" t="s">
        <v>1051</v>
      </c>
      <c r="BD40">
        <v>1</v>
      </c>
      <c r="BF40" t="s">
        <v>1038</v>
      </c>
      <c r="BH40" t="s">
        <v>1028</v>
      </c>
      <c r="BI40">
        <v>1</v>
      </c>
    </row>
    <row r="41" spans="1:61">
      <c r="A41" s="167" t="s">
        <v>1155</v>
      </c>
      <c r="F41" t="s">
        <v>1133</v>
      </c>
      <c r="G41">
        <v>1</v>
      </c>
      <c r="I41" t="s">
        <v>1389</v>
      </c>
      <c r="M41" t="s">
        <v>1542</v>
      </c>
      <c r="N41">
        <v>120</v>
      </c>
      <c r="Q41" s="177" t="s">
        <v>1402</v>
      </c>
      <c r="T41" t="s">
        <v>1042</v>
      </c>
      <c r="U41">
        <v>1</v>
      </c>
      <c r="W41" s="128" t="s">
        <v>1093</v>
      </c>
      <c r="Z41" t="s">
        <v>1032</v>
      </c>
      <c r="AA41">
        <v>1</v>
      </c>
      <c r="AD41" t="s">
        <v>1021</v>
      </c>
      <c r="AF41" t="s">
        <v>1051</v>
      </c>
      <c r="AG41">
        <v>4</v>
      </c>
      <c r="AI41" t="s">
        <v>1021</v>
      </c>
      <c r="AJ41">
        <v>21</v>
      </c>
      <c r="AL41" t="s">
        <v>1024</v>
      </c>
      <c r="AM41">
        <v>2</v>
      </c>
      <c r="AP41" t="s">
        <v>1103</v>
      </c>
      <c r="AS41" t="s">
        <v>1119</v>
      </c>
      <c r="AT41">
        <v>1</v>
      </c>
      <c r="AV41" t="s">
        <v>1048</v>
      </c>
      <c r="AX41" t="s">
        <v>1408</v>
      </c>
      <c r="AY41">
        <v>1</v>
      </c>
      <c r="BA41" t="s">
        <v>1127</v>
      </c>
      <c r="BC41" t="s">
        <v>1018</v>
      </c>
      <c r="BD41">
        <v>1</v>
      </c>
      <c r="BF41" t="s">
        <v>1104</v>
      </c>
      <c r="BH41" t="s">
        <v>1033</v>
      </c>
      <c r="BI41">
        <v>1</v>
      </c>
    </row>
    <row r="42" spans="1:61">
      <c r="A42" s="168" t="s">
        <v>1092</v>
      </c>
      <c r="F42" t="s">
        <v>1039</v>
      </c>
      <c r="G42">
        <v>1</v>
      </c>
      <c r="I42" t="s">
        <v>1092</v>
      </c>
      <c r="Q42" s="178" t="s">
        <v>1386</v>
      </c>
      <c r="T42" t="s">
        <v>1080</v>
      </c>
      <c r="U42">
        <v>1</v>
      </c>
      <c r="W42" s="169" t="s">
        <v>1093</v>
      </c>
      <c r="Z42" t="s">
        <v>1124</v>
      </c>
      <c r="AA42">
        <v>1</v>
      </c>
      <c r="AD42" t="s">
        <v>1023</v>
      </c>
      <c r="AF42" t="s">
        <v>1084</v>
      </c>
      <c r="AG42">
        <v>4</v>
      </c>
      <c r="AI42" t="s">
        <v>1023</v>
      </c>
      <c r="AJ42">
        <v>18</v>
      </c>
      <c r="AL42" t="s">
        <v>1051</v>
      </c>
      <c r="AM42">
        <v>4</v>
      </c>
      <c r="AP42" t="s">
        <v>1025</v>
      </c>
      <c r="AS42" t="s">
        <v>1191</v>
      </c>
      <c r="AT42">
        <v>1</v>
      </c>
      <c r="AV42" t="s">
        <v>1024</v>
      </c>
      <c r="AX42" t="s">
        <v>789</v>
      </c>
      <c r="AY42">
        <v>1</v>
      </c>
      <c r="BA42" t="s">
        <v>1407</v>
      </c>
      <c r="BC42" t="s">
        <v>773</v>
      </c>
      <c r="BD42">
        <v>1</v>
      </c>
      <c r="BF42" t="s">
        <v>1087</v>
      </c>
      <c r="BH42" t="s">
        <v>1079</v>
      </c>
      <c r="BI42">
        <v>1</v>
      </c>
    </row>
    <row r="43" spans="1:61">
      <c r="A43" s="168" t="s">
        <v>1127</v>
      </c>
      <c r="F43" t="s">
        <v>1394</v>
      </c>
      <c r="G43">
        <v>1</v>
      </c>
      <c r="I43" t="s">
        <v>1023</v>
      </c>
      <c r="Q43" s="178" t="s">
        <v>1092</v>
      </c>
      <c r="T43" t="s">
        <v>1401</v>
      </c>
      <c r="U43">
        <v>1</v>
      </c>
      <c r="W43" s="169" t="s">
        <v>1092</v>
      </c>
      <c r="Z43" t="s">
        <v>1119</v>
      </c>
      <c r="AA43">
        <v>1</v>
      </c>
      <c r="AD43" t="s">
        <v>1028</v>
      </c>
      <c r="AF43" t="s">
        <v>1031</v>
      </c>
      <c r="AG43">
        <v>3</v>
      </c>
      <c r="AI43" t="s">
        <v>1028</v>
      </c>
      <c r="AJ43">
        <v>17</v>
      </c>
      <c r="AL43" t="s">
        <v>1033</v>
      </c>
      <c r="AM43">
        <v>4</v>
      </c>
      <c r="AP43" t="s">
        <v>1034</v>
      </c>
      <c r="AS43" t="s">
        <v>1124</v>
      </c>
      <c r="AT43">
        <v>1</v>
      </c>
      <c r="AV43" t="s">
        <v>1040</v>
      </c>
      <c r="AX43" t="s">
        <v>1201</v>
      </c>
      <c r="AY43">
        <v>1</v>
      </c>
      <c r="BA43" t="s">
        <v>1028</v>
      </c>
      <c r="BC43" t="s">
        <v>1100</v>
      </c>
      <c r="BD43">
        <v>1</v>
      </c>
      <c r="BF43" t="s">
        <v>1117</v>
      </c>
      <c r="BH43" t="s">
        <v>1124</v>
      </c>
      <c r="BI43">
        <v>1</v>
      </c>
    </row>
    <row r="44" spans="1:61">
      <c r="A44" s="168" t="s">
        <v>1023</v>
      </c>
      <c r="F44" t="s">
        <v>1147</v>
      </c>
      <c r="G44">
        <v>1</v>
      </c>
      <c r="I44" t="s">
        <v>1028</v>
      </c>
      <c r="Q44" s="178" t="s">
        <v>1093</v>
      </c>
      <c r="T44" t="s">
        <v>1542</v>
      </c>
      <c r="U44">
        <v>140</v>
      </c>
      <c r="W44" s="169" t="s">
        <v>1135</v>
      </c>
      <c r="Z44" t="s">
        <v>1191</v>
      </c>
      <c r="AA44">
        <v>1</v>
      </c>
      <c r="AD44" t="s">
        <v>1102</v>
      </c>
      <c r="AF44" t="s">
        <v>1110</v>
      </c>
      <c r="AG44">
        <v>3</v>
      </c>
      <c r="AI44" t="s">
        <v>1102</v>
      </c>
      <c r="AJ44">
        <v>15</v>
      </c>
      <c r="AL44" t="s">
        <v>1286</v>
      </c>
      <c r="AM44">
        <v>6</v>
      </c>
      <c r="AP44" t="s">
        <v>1096</v>
      </c>
      <c r="AS44" t="s">
        <v>1088</v>
      </c>
      <c r="AT44">
        <v>1</v>
      </c>
      <c r="AV44" t="s">
        <v>1096</v>
      </c>
      <c r="AX44" t="s">
        <v>1020</v>
      </c>
      <c r="AY44">
        <v>1</v>
      </c>
      <c r="BA44" t="s">
        <v>1086</v>
      </c>
      <c r="BC44" t="s">
        <v>1208</v>
      </c>
      <c r="BD44">
        <v>1</v>
      </c>
      <c r="BF44" t="s">
        <v>1025</v>
      </c>
      <c r="BH44" t="s">
        <v>1072</v>
      </c>
      <c r="BI44">
        <v>1</v>
      </c>
    </row>
    <row r="45" spans="1:61">
      <c r="A45" s="168" t="s">
        <v>1021</v>
      </c>
      <c r="F45" t="s">
        <v>1386</v>
      </c>
      <c r="G45">
        <v>1</v>
      </c>
      <c r="I45" t="s">
        <v>1020</v>
      </c>
      <c r="Q45" s="178" t="s">
        <v>1086</v>
      </c>
      <c r="W45" s="169" t="s">
        <v>1021</v>
      </c>
      <c r="Z45" t="s">
        <v>1072</v>
      </c>
      <c r="AA45">
        <v>1</v>
      </c>
      <c r="AD45" t="s">
        <v>1093</v>
      </c>
      <c r="AF45" t="s">
        <v>1024</v>
      </c>
      <c r="AG45">
        <v>2</v>
      </c>
      <c r="AI45" t="s">
        <v>1093</v>
      </c>
      <c r="AJ45">
        <v>14</v>
      </c>
      <c r="AL45" t="s">
        <v>1080</v>
      </c>
      <c r="AM45">
        <v>5</v>
      </c>
      <c r="AP45" t="s">
        <v>1093</v>
      </c>
      <c r="AS45" t="s">
        <v>1091</v>
      </c>
      <c r="AT45">
        <v>1</v>
      </c>
      <c r="AV45" t="s">
        <v>1117</v>
      </c>
      <c r="AX45" t="s">
        <v>1055</v>
      </c>
      <c r="AY45">
        <v>1</v>
      </c>
      <c r="BA45" t="s">
        <v>1034</v>
      </c>
      <c r="BC45" t="s">
        <v>1152</v>
      </c>
      <c r="BD45">
        <v>1</v>
      </c>
      <c r="BF45" t="s">
        <v>1040</v>
      </c>
      <c r="BH45" t="s">
        <v>1179</v>
      </c>
      <c r="BI45">
        <v>1</v>
      </c>
    </row>
    <row r="46" spans="1:61">
      <c r="A46" s="168" t="s">
        <v>1018</v>
      </c>
      <c r="F46" t="s">
        <v>1175</v>
      </c>
      <c r="G46">
        <v>1</v>
      </c>
      <c r="I46" t="s">
        <v>1027</v>
      </c>
      <c r="Q46" s="178" t="s">
        <v>1127</v>
      </c>
      <c r="W46" s="169" t="s">
        <v>1020</v>
      </c>
      <c r="Z46" t="s">
        <v>1110</v>
      </c>
      <c r="AA46">
        <v>1</v>
      </c>
      <c r="AD46" t="s">
        <v>1073</v>
      </c>
      <c r="AF46" t="s">
        <v>1340</v>
      </c>
      <c r="AG46">
        <v>2</v>
      </c>
      <c r="AI46" t="s">
        <v>1073</v>
      </c>
      <c r="AJ46">
        <v>13</v>
      </c>
      <c r="AL46" t="s">
        <v>1114</v>
      </c>
      <c r="AM46">
        <v>1</v>
      </c>
      <c r="AP46" t="s">
        <v>1086</v>
      </c>
      <c r="AS46" t="s">
        <v>1151</v>
      </c>
      <c r="AT46">
        <v>1</v>
      </c>
      <c r="AV46" t="s">
        <v>1086</v>
      </c>
      <c r="AX46" t="s">
        <v>1092</v>
      </c>
      <c r="AY46">
        <v>1</v>
      </c>
      <c r="BA46" t="s">
        <v>1093</v>
      </c>
      <c r="BC46" t="s">
        <v>1113</v>
      </c>
      <c r="BD46">
        <v>1</v>
      </c>
      <c r="BF46" t="s">
        <v>853</v>
      </c>
      <c r="BH46" t="s">
        <v>1142</v>
      </c>
      <c r="BI46">
        <v>1</v>
      </c>
    </row>
    <row r="47" spans="1:61">
      <c r="A47" s="168" t="s">
        <v>1020</v>
      </c>
      <c r="F47" t="s">
        <v>1031</v>
      </c>
      <c r="G47">
        <v>1</v>
      </c>
      <c r="I47" t="s">
        <v>1021</v>
      </c>
      <c r="Q47" s="178" t="s">
        <v>1021</v>
      </c>
      <c r="W47" s="169" t="s">
        <v>1023</v>
      </c>
      <c r="Z47" t="s">
        <v>1031</v>
      </c>
      <c r="AA47">
        <v>1</v>
      </c>
      <c r="AD47" t="s">
        <v>1128</v>
      </c>
      <c r="AF47" t="s">
        <v>1387</v>
      </c>
      <c r="AG47">
        <v>2</v>
      </c>
      <c r="AI47" t="s">
        <v>1128</v>
      </c>
      <c r="AJ47">
        <v>13</v>
      </c>
      <c r="AL47" t="s">
        <v>1086</v>
      </c>
      <c r="AM47">
        <v>12</v>
      </c>
      <c r="AP47" t="s">
        <v>1127</v>
      </c>
      <c r="AS47" t="s">
        <v>1405</v>
      </c>
      <c r="AT47">
        <v>1</v>
      </c>
      <c r="AV47" t="s">
        <v>1127</v>
      </c>
      <c r="AX47" t="s">
        <v>1133</v>
      </c>
      <c r="AY47">
        <v>1</v>
      </c>
      <c r="BA47" t="s">
        <v>1096</v>
      </c>
      <c r="BC47" t="s">
        <v>1028</v>
      </c>
      <c r="BD47">
        <v>1</v>
      </c>
      <c r="BF47" t="s">
        <v>1149</v>
      </c>
      <c r="BH47" t="s">
        <v>1104</v>
      </c>
      <c r="BI47">
        <v>1</v>
      </c>
    </row>
    <row r="48" spans="1:61">
      <c r="A48" s="168" t="s">
        <v>1022</v>
      </c>
      <c r="F48" t="s">
        <v>1179</v>
      </c>
      <c r="G48">
        <v>1</v>
      </c>
      <c r="I48" t="s">
        <v>1127</v>
      </c>
      <c r="Q48" s="178" t="s">
        <v>853</v>
      </c>
      <c r="W48" s="169" t="s">
        <v>1127</v>
      </c>
      <c r="Z48" t="s">
        <v>1073</v>
      </c>
      <c r="AA48">
        <v>1</v>
      </c>
      <c r="AD48" t="s">
        <v>1135</v>
      </c>
      <c r="AF48" t="s">
        <v>1087</v>
      </c>
      <c r="AG48">
        <v>2</v>
      </c>
      <c r="AI48" t="s">
        <v>1135</v>
      </c>
      <c r="AJ48">
        <v>13</v>
      </c>
      <c r="AL48" t="s">
        <v>1175</v>
      </c>
      <c r="AM48">
        <v>1</v>
      </c>
      <c r="AP48" t="s">
        <v>1018</v>
      </c>
      <c r="AS48" t="s">
        <v>1152</v>
      </c>
      <c r="AT48">
        <v>1</v>
      </c>
      <c r="AV48" t="s">
        <v>1050</v>
      </c>
      <c r="AX48" t="s">
        <v>1057</v>
      </c>
      <c r="AY48">
        <v>1</v>
      </c>
      <c r="BA48" t="s">
        <v>1286</v>
      </c>
      <c r="BC48" t="s">
        <v>1194</v>
      </c>
      <c r="BD48">
        <v>1</v>
      </c>
      <c r="BF48" t="s">
        <v>1093</v>
      </c>
      <c r="BH48" t="s">
        <v>1101</v>
      </c>
      <c r="BI48">
        <v>1</v>
      </c>
    </row>
    <row r="49" spans="1:61">
      <c r="A49" s="168" t="s">
        <v>1084</v>
      </c>
      <c r="F49" t="s">
        <v>1019</v>
      </c>
      <c r="G49">
        <v>1</v>
      </c>
      <c r="I49" t="s">
        <v>1093</v>
      </c>
      <c r="Q49" s="178" t="s">
        <v>1028</v>
      </c>
      <c r="W49" s="169" t="s">
        <v>1149</v>
      </c>
      <c r="Z49" t="s">
        <v>1026</v>
      </c>
      <c r="AA49">
        <v>1</v>
      </c>
      <c r="AD49" t="s">
        <v>1292</v>
      </c>
      <c r="AF49" t="s">
        <v>1035</v>
      </c>
      <c r="AG49">
        <v>2</v>
      </c>
      <c r="AI49" t="s">
        <v>1292</v>
      </c>
      <c r="AJ49">
        <v>12</v>
      </c>
      <c r="AL49" t="s">
        <v>1099</v>
      </c>
      <c r="AM49">
        <v>5</v>
      </c>
      <c r="AP49" t="s">
        <v>1021</v>
      </c>
      <c r="AS49" t="s">
        <v>1024</v>
      </c>
      <c r="AT49">
        <v>1</v>
      </c>
      <c r="AV49" t="s">
        <v>1034</v>
      </c>
      <c r="AX49" t="s">
        <v>1035</v>
      </c>
      <c r="AY49">
        <v>1</v>
      </c>
      <c r="BA49" t="s">
        <v>1023</v>
      </c>
      <c r="BC49" t="s">
        <v>1073</v>
      </c>
      <c r="BD49">
        <v>1</v>
      </c>
      <c r="BF49" t="s">
        <v>1103</v>
      </c>
      <c r="BH49" t="s">
        <v>1057</v>
      </c>
      <c r="BI49">
        <v>1</v>
      </c>
    </row>
    <row r="50" spans="1:61">
      <c r="A50" s="168" t="s">
        <v>1028</v>
      </c>
      <c r="F50" t="s">
        <v>1029</v>
      </c>
      <c r="G50">
        <v>1</v>
      </c>
      <c r="I50" t="s">
        <v>1073</v>
      </c>
      <c r="Q50" s="178" t="s">
        <v>1023</v>
      </c>
      <c r="W50" s="169" t="s">
        <v>1117</v>
      </c>
      <c r="Z50" t="s">
        <v>1183</v>
      </c>
      <c r="AA50">
        <v>1</v>
      </c>
      <c r="AD50" t="s">
        <v>1103</v>
      </c>
      <c r="AF50" t="s">
        <v>1119</v>
      </c>
      <c r="AG50">
        <v>2</v>
      </c>
      <c r="AI50" t="s">
        <v>1103</v>
      </c>
      <c r="AJ50">
        <v>12</v>
      </c>
      <c r="AL50" t="s">
        <v>1034</v>
      </c>
      <c r="AM50">
        <v>14</v>
      </c>
      <c r="AP50" t="s">
        <v>853</v>
      </c>
      <c r="AS50" t="s">
        <v>1087</v>
      </c>
      <c r="AT50">
        <v>1</v>
      </c>
      <c r="AV50" t="s">
        <v>1019</v>
      </c>
      <c r="AX50" t="s">
        <v>1087</v>
      </c>
      <c r="AY50">
        <v>1</v>
      </c>
      <c r="BA50" t="s">
        <v>1048</v>
      </c>
      <c r="BC50" t="s">
        <v>1037</v>
      </c>
      <c r="BD50">
        <v>1</v>
      </c>
      <c r="BF50" t="s">
        <v>1019</v>
      </c>
      <c r="BH50" t="s">
        <v>1132</v>
      </c>
      <c r="BI50">
        <v>1</v>
      </c>
    </row>
    <row r="51" spans="1:61">
      <c r="A51" s="168" t="s">
        <v>1093</v>
      </c>
      <c r="F51" t="s">
        <v>1542</v>
      </c>
      <c r="G51">
        <v>155</v>
      </c>
      <c r="I51" t="s">
        <v>1103</v>
      </c>
      <c r="Q51" s="178" t="s">
        <v>1040</v>
      </c>
      <c r="W51" s="169" t="s">
        <v>1073</v>
      </c>
      <c r="Z51" t="s">
        <v>1542</v>
      </c>
      <c r="AA51">
        <v>140</v>
      </c>
      <c r="AD51" t="s">
        <v>1022</v>
      </c>
      <c r="AF51" t="s">
        <v>1072</v>
      </c>
      <c r="AG51">
        <v>2</v>
      </c>
      <c r="AI51" t="s">
        <v>1022</v>
      </c>
      <c r="AJ51">
        <v>12</v>
      </c>
      <c r="AL51" t="s">
        <v>1018</v>
      </c>
      <c r="AM51">
        <v>20</v>
      </c>
      <c r="AP51" t="s">
        <v>1117</v>
      </c>
      <c r="AS51" t="s">
        <v>1113</v>
      </c>
      <c r="AT51">
        <v>1</v>
      </c>
      <c r="AV51" t="s">
        <v>1040</v>
      </c>
      <c r="AX51" t="s">
        <v>1411</v>
      </c>
      <c r="AY51">
        <v>1</v>
      </c>
      <c r="BA51" t="s">
        <v>1103</v>
      </c>
      <c r="BC51" t="s">
        <v>1055</v>
      </c>
      <c r="BD51">
        <v>1</v>
      </c>
      <c r="BF51" t="s">
        <v>1021</v>
      </c>
      <c r="BH51" t="s">
        <v>1026</v>
      </c>
      <c r="BI51">
        <v>1</v>
      </c>
    </row>
    <row r="52" spans="1:61">
      <c r="A52" s="168" t="s">
        <v>1073</v>
      </c>
      <c r="I52" t="s">
        <v>1100</v>
      </c>
      <c r="Q52" s="178" t="s">
        <v>1102</v>
      </c>
      <c r="W52" s="169" t="s">
        <v>1404</v>
      </c>
      <c r="AD52" t="s">
        <v>1100</v>
      </c>
      <c r="AF52" t="s">
        <v>1057</v>
      </c>
      <c r="AG52">
        <v>1</v>
      </c>
      <c r="AI52" t="s">
        <v>1100</v>
      </c>
      <c r="AJ52">
        <v>11</v>
      </c>
      <c r="AL52" t="s">
        <v>1032</v>
      </c>
      <c r="AM52">
        <v>6</v>
      </c>
      <c r="AP52" t="s">
        <v>1141</v>
      </c>
      <c r="AS52" t="s">
        <v>1112</v>
      </c>
      <c r="AT52">
        <v>1</v>
      </c>
      <c r="AV52" t="s">
        <v>1048</v>
      </c>
      <c r="AX52" t="s">
        <v>1028</v>
      </c>
      <c r="AY52">
        <v>1</v>
      </c>
      <c r="BA52" t="s">
        <v>1135</v>
      </c>
      <c r="BC52" t="s">
        <v>1315</v>
      </c>
      <c r="BD52">
        <v>1</v>
      </c>
      <c r="BF52" t="s">
        <v>1034</v>
      </c>
      <c r="BH52" t="s">
        <v>863</v>
      </c>
      <c r="BI52">
        <v>1</v>
      </c>
    </row>
    <row r="53" spans="1:61">
      <c r="A53" s="168" t="s">
        <v>1128</v>
      </c>
      <c r="I53" t="s">
        <v>1022</v>
      </c>
      <c r="Q53" s="178" t="s">
        <v>1087</v>
      </c>
      <c r="W53" s="169" t="s">
        <v>1028</v>
      </c>
      <c r="AD53" t="s">
        <v>1019</v>
      </c>
      <c r="AF53" t="s">
        <v>1200</v>
      </c>
      <c r="AG53">
        <v>1</v>
      </c>
      <c r="AI53" t="s">
        <v>1019</v>
      </c>
      <c r="AJ53">
        <v>11</v>
      </c>
      <c r="AL53" t="s">
        <v>1042</v>
      </c>
      <c r="AM53">
        <v>5</v>
      </c>
      <c r="AP53" t="s">
        <v>1025</v>
      </c>
      <c r="AS53" t="s">
        <v>1072</v>
      </c>
      <c r="AT53">
        <v>1</v>
      </c>
      <c r="AV53" t="s">
        <v>1021</v>
      </c>
      <c r="AX53" t="s">
        <v>1122</v>
      </c>
      <c r="AY53">
        <v>1</v>
      </c>
      <c r="BA53" t="s">
        <v>1149</v>
      </c>
      <c r="BC53" t="s">
        <v>1024</v>
      </c>
      <c r="BD53">
        <v>1</v>
      </c>
      <c r="BF53" t="s">
        <v>1286</v>
      </c>
      <c r="BH53" t="s">
        <v>1075</v>
      </c>
      <c r="BI53">
        <v>1</v>
      </c>
    </row>
    <row r="54" spans="1:61">
      <c r="A54" s="168" t="s">
        <v>1048</v>
      </c>
      <c r="I54" t="s">
        <v>1018</v>
      </c>
      <c r="Q54" s="178" t="s">
        <v>1135</v>
      </c>
      <c r="W54" s="169" t="s">
        <v>1100</v>
      </c>
      <c r="AD54" t="s">
        <v>1383</v>
      </c>
      <c r="AF54" t="s">
        <v>888</v>
      </c>
      <c r="AG54">
        <v>1</v>
      </c>
      <c r="AI54" t="s">
        <v>1383</v>
      </c>
      <c r="AJ54">
        <v>11</v>
      </c>
      <c r="AL54" t="s">
        <v>1183</v>
      </c>
      <c r="AM54">
        <v>1</v>
      </c>
      <c r="AP54" t="s">
        <v>1040</v>
      </c>
      <c r="AS54" t="s">
        <v>1051</v>
      </c>
      <c r="AT54">
        <v>1</v>
      </c>
      <c r="AV54" t="s">
        <v>1407</v>
      </c>
      <c r="AX54" t="s">
        <v>1542</v>
      </c>
      <c r="AY54">
        <v>140</v>
      </c>
      <c r="BA54" t="s">
        <v>1117</v>
      </c>
      <c r="BC54" t="s">
        <v>1542</v>
      </c>
      <c r="BD54">
        <v>139</v>
      </c>
      <c r="BF54" t="s">
        <v>1092</v>
      </c>
      <c r="BH54" t="s">
        <v>1050</v>
      </c>
      <c r="BI54">
        <v>1</v>
      </c>
    </row>
    <row r="55" spans="1:61">
      <c r="A55" s="168" t="s">
        <v>1100</v>
      </c>
      <c r="I55" t="s">
        <v>1149</v>
      </c>
      <c r="Q55" s="178" t="s">
        <v>1027</v>
      </c>
      <c r="W55" s="169" t="s">
        <v>1048</v>
      </c>
      <c r="AD55" t="s">
        <v>1147</v>
      </c>
      <c r="AF55" t="s">
        <v>1140</v>
      </c>
      <c r="AG55">
        <v>1</v>
      </c>
      <c r="AI55" t="s">
        <v>1147</v>
      </c>
      <c r="AJ55">
        <v>9</v>
      </c>
      <c r="AL55" t="s">
        <v>1038</v>
      </c>
      <c r="AM55">
        <v>5</v>
      </c>
      <c r="AP55" t="s">
        <v>1149</v>
      </c>
      <c r="AS55" t="s">
        <v>1404</v>
      </c>
      <c r="AT55">
        <v>1</v>
      </c>
      <c r="AV55" t="s">
        <v>1031</v>
      </c>
      <c r="BA55" t="s">
        <v>1038</v>
      </c>
      <c r="BF55" t="s">
        <v>1031</v>
      </c>
      <c r="BH55" t="s">
        <v>1102</v>
      </c>
      <c r="BI55">
        <v>1</v>
      </c>
    </row>
    <row r="56" spans="1:61">
      <c r="A56" s="168" t="s">
        <v>1135</v>
      </c>
      <c r="I56" t="s">
        <v>1155</v>
      </c>
      <c r="Q56" s="178" t="s">
        <v>1117</v>
      </c>
      <c r="W56" s="169" t="s">
        <v>1042</v>
      </c>
      <c r="AD56" t="s">
        <v>1027</v>
      </c>
      <c r="AF56" t="s">
        <v>1292</v>
      </c>
      <c r="AG56">
        <v>1</v>
      </c>
      <c r="AI56" t="s">
        <v>1027</v>
      </c>
      <c r="AJ56">
        <v>9</v>
      </c>
      <c r="AL56" t="s">
        <v>1073</v>
      </c>
      <c r="AM56">
        <v>11</v>
      </c>
      <c r="AP56" t="s">
        <v>1286</v>
      </c>
      <c r="AS56" t="s">
        <v>1542</v>
      </c>
      <c r="AT56">
        <v>160</v>
      </c>
      <c r="AV56" t="s">
        <v>1035</v>
      </c>
      <c r="BA56" t="s">
        <v>853</v>
      </c>
      <c r="BF56" t="s">
        <v>1086</v>
      </c>
      <c r="BH56" t="s">
        <v>1139</v>
      </c>
      <c r="BI56">
        <v>1</v>
      </c>
    </row>
    <row r="57" spans="1:61">
      <c r="A57" s="128" t="s">
        <v>1092</v>
      </c>
      <c r="I57" t="s">
        <v>1102</v>
      </c>
      <c r="Q57" s="178" t="s">
        <v>1024</v>
      </c>
      <c r="W57" s="169" t="s">
        <v>1086</v>
      </c>
      <c r="AD57" t="s">
        <v>1020</v>
      </c>
      <c r="AF57" t="s">
        <v>1183</v>
      </c>
      <c r="AG57">
        <v>1</v>
      </c>
      <c r="AI57" t="s">
        <v>1020</v>
      </c>
      <c r="AJ57">
        <v>36</v>
      </c>
      <c r="AL57" t="s">
        <v>1133</v>
      </c>
      <c r="AM57">
        <v>1</v>
      </c>
      <c r="AP57" t="s">
        <v>1092</v>
      </c>
      <c r="AV57" t="s">
        <v>1149</v>
      </c>
      <c r="BA57" t="s">
        <v>1407</v>
      </c>
      <c r="BF57" t="s">
        <v>1038</v>
      </c>
      <c r="BH57" t="s">
        <v>1542</v>
      </c>
      <c r="BI57">
        <v>140</v>
      </c>
    </row>
    <row r="58" spans="1:61">
      <c r="A58" s="128" t="s">
        <v>1018</v>
      </c>
      <c r="I58" t="s">
        <v>1032</v>
      </c>
      <c r="Q58" s="178" t="s">
        <v>1110</v>
      </c>
      <c r="W58" s="169" t="s">
        <v>1022</v>
      </c>
      <c r="AD58" t="s">
        <v>1092</v>
      </c>
      <c r="AF58" t="s">
        <v>1037</v>
      </c>
      <c r="AG58">
        <v>1</v>
      </c>
      <c r="AI58" t="s">
        <v>1092</v>
      </c>
      <c r="AJ58">
        <v>29</v>
      </c>
      <c r="AL58" t="s">
        <v>1019</v>
      </c>
      <c r="AM58">
        <v>12</v>
      </c>
      <c r="AP58" t="s">
        <v>1048</v>
      </c>
      <c r="AV58" t="s">
        <v>1022</v>
      </c>
      <c r="BA58" t="s">
        <v>1021</v>
      </c>
      <c r="BF58" t="s">
        <v>1042</v>
      </c>
    </row>
    <row r="59" spans="1:61">
      <c r="A59" s="128" t="s">
        <v>1127</v>
      </c>
      <c r="I59" t="s">
        <v>853</v>
      </c>
      <c r="Q59" s="178" t="s">
        <v>1141</v>
      </c>
      <c r="W59" s="169" t="s">
        <v>853</v>
      </c>
      <c r="AD59" t="s">
        <v>1383</v>
      </c>
      <c r="AF59" t="s">
        <v>1191</v>
      </c>
      <c r="AG59">
        <v>1</v>
      </c>
      <c r="AI59" t="s">
        <v>1383</v>
      </c>
      <c r="AJ59">
        <v>26</v>
      </c>
      <c r="AL59" t="s">
        <v>1029</v>
      </c>
      <c r="AM59">
        <v>9</v>
      </c>
      <c r="AP59" t="s">
        <v>1020</v>
      </c>
      <c r="AV59" t="s">
        <v>1315</v>
      </c>
      <c r="BA59" t="s">
        <v>1108</v>
      </c>
      <c r="BF59" t="s">
        <v>1113</v>
      </c>
    </row>
    <row r="60" spans="1:61">
      <c r="A60" s="128" t="s">
        <v>1020</v>
      </c>
      <c r="I60" t="s">
        <v>1033</v>
      </c>
      <c r="Q60" s="178" t="s">
        <v>1103</v>
      </c>
      <c r="W60" s="169" t="s">
        <v>1099</v>
      </c>
      <c r="AD60" t="s">
        <v>1023</v>
      </c>
      <c r="AF60" t="s">
        <v>1307</v>
      </c>
      <c r="AG60">
        <v>1</v>
      </c>
      <c r="AI60" t="s">
        <v>1023</v>
      </c>
      <c r="AJ60">
        <v>25</v>
      </c>
      <c r="AL60" t="s">
        <v>1387</v>
      </c>
      <c r="AM60">
        <v>2</v>
      </c>
      <c r="AP60" t="s">
        <v>1027</v>
      </c>
      <c r="AV60" t="s">
        <v>1087</v>
      </c>
      <c r="BA60" t="s">
        <v>1020</v>
      </c>
      <c r="BF60" t="s">
        <v>1135</v>
      </c>
    </row>
    <row r="61" spans="1:61">
      <c r="A61" s="128" t="s">
        <v>1021</v>
      </c>
      <c r="I61" t="s">
        <v>1019</v>
      </c>
      <c r="Q61" s="178" t="s">
        <v>1020</v>
      </c>
      <c r="W61" s="169" t="s">
        <v>1032</v>
      </c>
      <c r="AD61" t="s">
        <v>1093</v>
      </c>
      <c r="AF61" t="s">
        <v>1147</v>
      </c>
      <c r="AG61">
        <v>1</v>
      </c>
      <c r="AI61" t="s">
        <v>1093</v>
      </c>
      <c r="AJ61">
        <v>24</v>
      </c>
      <c r="AL61" t="s">
        <v>1020</v>
      </c>
      <c r="AM61">
        <v>27</v>
      </c>
      <c r="AP61" t="s">
        <v>1028</v>
      </c>
      <c r="AV61" t="s">
        <v>1054</v>
      </c>
      <c r="BA61" t="s">
        <v>1102</v>
      </c>
      <c r="BF61" t="s">
        <v>1024</v>
      </c>
    </row>
    <row r="62" spans="1:61">
      <c r="A62" s="128" t="s">
        <v>1023</v>
      </c>
      <c r="I62" t="s">
        <v>1389</v>
      </c>
      <c r="Q62" s="128" t="s">
        <v>1092</v>
      </c>
      <c r="W62" s="170" t="s">
        <v>772</v>
      </c>
      <c r="AD62" t="s">
        <v>1387</v>
      </c>
      <c r="AF62" t="s">
        <v>1251</v>
      </c>
      <c r="AG62">
        <v>1</v>
      </c>
      <c r="AI62" t="s">
        <v>1387</v>
      </c>
      <c r="AJ62">
        <v>23</v>
      </c>
      <c r="AL62" t="s">
        <v>1307</v>
      </c>
      <c r="AM62">
        <v>1</v>
      </c>
      <c r="AP62" t="s">
        <v>1113</v>
      </c>
      <c r="AV62" t="s">
        <v>1024</v>
      </c>
      <c r="BA62" t="s">
        <v>1022</v>
      </c>
      <c r="BF62" t="s">
        <v>1087</v>
      </c>
    </row>
    <row r="63" spans="1:61">
      <c r="A63" s="128" t="s">
        <v>1028</v>
      </c>
      <c r="I63" t="s">
        <v>1092</v>
      </c>
      <c r="Q63" s="128" t="s">
        <v>1021</v>
      </c>
      <c r="W63" s="170" t="s">
        <v>1092</v>
      </c>
      <c r="AD63" t="s">
        <v>1127</v>
      </c>
      <c r="AF63" t="s">
        <v>1114</v>
      </c>
      <c r="AG63">
        <v>1</v>
      </c>
      <c r="AI63" t="s">
        <v>1127</v>
      </c>
      <c r="AJ63">
        <v>22</v>
      </c>
      <c r="AL63" t="s">
        <v>1200</v>
      </c>
      <c r="AM63">
        <v>1</v>
      </c>
      <c r="AP63" t="s">
        <v>1135</v>
      </c>
      <c r="AV63" t="s">
        <v>1023</v>
      </c>
      <c r="BA63" t="s">
        <v>1135</v>
      </c>
      <c r="BF63" t="s">
        <v>1093</v>
      </c>
    </row>
    <row r="64" spans="1:61">
      <c r="A64" s="128" t="s">
        <v>1102</v>
      </c>
      <c r="I64" t="s">
        <v>1020</v>
      </c>
      <c r="Q64" s="128" t="s">
        <v>1093</v>
      </c>
      <c r="W64" s="170" t="s">
        <v>1103</v>
      </c>
      <c r="AD64" t="s">
        <v>1389</v>
      </c>
      <c r="AF64" t="s">
        <v>1026</v>
      </c>
      <c r="AG64">
        <v>1</v>
      </c>
      <c r="AI64" t="s">
        <v>1389</v>
      </c>
      <c r="AJ64">
        <v>21</v>
      </c>
      <c r="AL64" t="s">
        <v>1251</v>
      </c>
      <c r="AM64">
        <v>1</v>
      </c>
      <c r="AP64" t="s">
        <v>1018</v>
      </c>
      <c r="AV64" t="s">
        <v>1117</v>
      </c>
      <c r="BA64" t="s">
        <v>1103</v>
      </c>
      <c r="BF64" t="s">
        <v>1117</v>
      </c>
    </row>
    <row r="65" spans="1:58">
      <c r="A65" s="128" t="s">
        <v>1093</v>
      </c>
      <c r="I65" t="s">
        <v>1127</v>
      </c>
      <c r="Q65" s="128" t="s">
        <v>1048</v>
      </c>
      <c r="W65" s="170" t="s">
        <v>1117</v>
      </c>
      <c r="AD65" t="s">
        <v>1021</v>
      </c>
      <c r="AF65" t="s">
        <v>1175</v>
      </c>
      <c r="AG65">
        <v>1</v>
      </c>
      <c r="AI65" t="s">
        <v>1021</v>
      </c>
      <c r="AJ65">
        <v>20</v>
      </c>
      <c r="AL65" t="s">
        <v>1292</v>
      </c>
      <c r="AM65">
        <v>1</v>
      </c>
      <c r="AP65" t="s">
        <v>1072</v>
      </c>
      <c r="AV65" t="s">
        <v>1019</v>
      </c>
      <c r="BA65" t="s">
        <v>1127</v>
      </c>
      <c r="BF65" t="s">
        <v>1022</v>
      </c>
    </row>
    <row r="66" spans="1:58">
      <c r="A66" s="128" t="s">
        <v>1073</v>
      </c>
      <c r="I66" t="s">
        <v>1102</v>
      </c>
      <c r="Q66" s="128" t="s">
        <v>1135</v>
      </c>
      <c r="W66" s="170" t="s">
        <v>1119</v>
      </c>
      <c r="AD66" t="s">
        <v>853</v>
      </c>
      <c r="AF66" t="s">
        <v>1405</v>
      </c>
      <c r="AG66">
        <v>1</v>
      </c>
      <c r="AI66" t="s">
        <v>853</v>
      </c>
      <c r="AJ66">
        <v>18</v>
      </c>
      <c r="AL66" t="s">
        <v>1092</v>
      </c>
      <c r="AM66">
        <v>30</v>
      </c>
      <c r="AP66" t="s">
        <v>1025</v>
      </c>
      <c r="AV66" t="s">
        <v>1201</v>
      </c>
      <c r="BA66" t="s">
        <v>1117</v>
      </c>
      <c r="BF66" t="s">
        <v>1037</v>
      </c>
    </row>
    <row r="67" spans="1:58">
      <c r="A67" s="128" t="s">
        <v>1128</v>
      </c>
      <c r="I67" t="s">
        <v>1023</v>
      </c>
      <c r="Q67" s="128" t="s">
        <v>853</v>
      </c>
      <c r="W67" s="170" t="s">
        <v>1027</v>
      </c>
      <c r="AD67" t="s">
        <v>1141</v>
      </c>
      <c r="AF67" t="s">
        <v>1394</v>
      </c>
      <c r="AG67">
        <v>1</v>
      </c>
      <c r="AI67" t="s">
        <v>1141</v>
      </c>
      <c r="AJ67">
        <v>18</v>
      </c>
      <c r="AL67" t="s">
        <v>1057</v>
      </c>
      <c r="AM67">
        <v>1</v>
      </c>
      <c r="AP67" t="s">
        <v>1020</v>
      </c>
      <c r="AV67" t="s">
        <v>1286</v>
      </c>
      <c r="BA67" t="s">
        <v>1093</v>
      </c>
      <c r="BF67" t="s">
        <v>1127</v>
      </c>
    </row>
    <row r="68" spans="1:58">
      <c r="A68" s="128" t="s">
        <v>1135</v>
      </c>
      <c r="I68" t="s">
        <v>1028</v>
      </c>
      <c r="Q68" s="128" t="s">
        <v>1020</v>
      </c>
      <c r="W68" s="170" t="s">
        <v>1135</v>
      </c>
      <c r="AD68" t="s">
        <v>1028</v>
      </c>
      <c r="AF68" t="s">
        <v>1124</v>
      </c>
      <c r="AG68">
        <v>1</v>
      </c>
      <c r="AI68" t="s">
        <v>1028</v>
      </c>
      <c r="AJ68">
        <v>18</v>
      </c>
      <c r="AL68" t="s">
        <v>1405</v>
      </c>
      <c r="AM68">
        <v>1</v>
      </c>
      <c r="AP68" t="s">
        <v>1093</v>
      </c>
      <c r="AV68" t="s">
        <v>1149</v>
      </c>
      <c r="BA68" t="s">
        <v>1194</v>
      </c>
      <c r="BF68" t="s">
        <v>1042</v>
      </c>
    </row>
    <row r="69" spans="1:58">
      <c r="A69" s="128" t="s">
        <v>1292</v>
      </c>
      <c r="I69" t="s">
        <v>1103</v>
      </c>
      <c r="Q69" s="128" t="s">
        <v>1127</v>
      </c>
      <c r="W69" s="170" t="s">
        <v>1034</v>
      </c>
      <c r="AD69" t="s">
        <v>1022</v>
      </c>
      <c r="AF69" t="s">
        <v>1156</v>
      </c>
      <c r="AG69">
        <v>1</v>
      </c>
      <c r="AI69" t="s">
        <v>1022</v>
      </c>
      <c r="AJ69">
        <v>18</v>
      </c>
      <c r="AL69" t="s">
        <v>1147</v>
      </c>
      <c r="AM69">
        <v>1</v>
      </c>
      <c r="AP69" t="s">
        <v>1100</v>
      </c>
      <c r="AV69" t="s">
        <v>1135</v>
      </c>
      <c r="BA69" t="s">
        <v>1149</v>
      </c>
      <c r="BF69" t="s">
        <v>1025</v>
      </c>
    </row>
    <row r="70" spans="1:58">
      <c r="A70" s="128" t="s">
        <v>1103</v>
      </c>
      <c r="I70" t="s">
        <v>1149</v>
      </c>
      <c r="Q70" s="128" t="s">
        <v>1102</v>
      </c>
      <c r="W70" s="170" t="s">
        <v>1080</v>
      </c>
      <c r="AD70" t="s">
        <v>1135</v>
      </c>
      <c r="AF70" t="s">
        <v>1139</v>
      </c>
      <c r="AG70">
        <v>1</v>
      </c>
      <c r="AI70" t="s">
        <v>1135</v>
      </c>
      <c r="AJ70">
        <v>17</v>
      </c>
      <c r="AL70" t="s">
        <v>1103</v>
      </c>
      <c r="AM70">
        <v>19</v>
      </c>
      <c r="AP70" t="s">
        <v>1031</v>
      </c>
      <c r="AV70" t="s">
        <v>1127</v>
      </c>
      <c r="BA70" t="s">
        <v>1042</v>
      </c>
      <c r="BF70" t="s">
        <v>1135</v>
      </c>
    </row>
    <row r="71" spans="1:58">
      <c r="A71" s="128" t="s">
        <v>1022</v>
      </c>
      <c r="I71" t="s">
        <v>1018</v>
      </c>
      <c r="Q71" s="128" t="s">
        <v>1034</v>
      </c>
      <c r="W71" s="170" t="s">
        <v>1020</v>
      </c>
      <c r="AD71" t="s">
        <v>1051</v>
      </c>
      <c r="AF71" t="s">
        <v>1108</v>
      </c>
      <c r="AG71">
        <v>1</v>
      </c>
      <c r="AI71" t="s">
        <v>1051</v>
      </c>
      <c r="AJ71">
        <v>17</v>
      </c>
      <c r="AL71" t="s">
        <v>1110</v>
      </c>
      <c r="AM71">
        <v>3</v>
      </c>
      <c r="AP71" t="s">
        <v>1040</v>
      </c>
      <c r="AV71" t="s">
        <v>1025</v>
      </c>
      <c r="BA71" t="s">
        <v>1025</v>
      </c>
      <c r="BF71" t="s">
        <v>1096</v>
      </c>
    </row>
    <row r="72" spans="1:58">
      <c r="A72" s="128" t="s">
        <v>1100</v>
      </c>
      <c r="I72" t="s">
        <v>1135</v>
      </c>
      <c r="Q72" s="128" t="s">
        <v>1100</v>
      </c>
      <c r="W72" s="170" t="s">
        <v>1149</v>
      </c>
      <c r="AD72" t="s">
        <v>1149</v>
      </c>
      <c r="AF72" t="s">
        <v>1133</v>
      </c>
      <c r="AG72">
        <v>1</v>
      </c>
      <c r="AI72" t="s">
        <v>1149</v>
      </c>
      <c r="AJ72">
        <v>14</v>
      </c>
      <c r="AL72" t="s">
        <v>1093</v>
      </c>
      <c r="AM72">
        <v>28</v>
      </c>
      <c r="AP72" t="s">
        <v>1108</v>
      </c>
      <c r="AV72" t="s">
        <v>853</v>
      </c>
      <c r="BA72" t="s">
        <v>1034</v>
      </c>
      <c r="BF72" t="s">
        <v>1026</v>
      </c>
    </row>
    <row r="73" spans="1:58">
      <c r="A73" s="128" t="s">
        <v>1019</v>
      </c>
      <c r="I73" t="s">
        <v>853</v>
      </c>
      <c r="Q73" s="128" t="s">
        <v>1028</v>
      </c>
      <c r="W73" s="170" t="s">
        <v>1096</v>
      </c>
      <c r="AD73" t="s">
        <v>1018</v>
      </c>
      <c r="AF73" t="s">
        <v>1088</v>
      </c>
      <c r="AG73">
        <v>1</v>
      </c>
      <c r="AI73" t="s">
        <v>1018</v>
      </c>
      <c r="AJ73">
        <v>14</v>
      </c>
      <c r="AL73" t="s">
        <v>1389</v>
      </c>
      <c r="AM73">
        <v>5</v>
      </c>
      <c r="AP73" t="s">
        <v>853</v>
      </c>
      <c r="AV73" t="s">
        <v>1086</v>
      </c>
      <c r="BA73" t="s">
        <v>1286</v>
      </c>
      <c r="BF73" t="s">
        <v>1032</v>
      </c>
    </row>
    <row r="74" spans="1:58">
      <c r="A74" s="128" t="s">
        <v>1383</v>
      </c>
      <c r="I74" t="s">
        <v>1117</v>
      </c>
      <c r="Q74" s="128" t="s">
        <v>1149</v>
      </c>
      <c r="W74" s="170" t="s">
        <v>853</v>
      </c>
      <c r="AD74" t="s">
        <v>1033</v>
      </c>
      <c r="AF74" t="s">
        <v>1386</v>
      </c>
      <c r="AG74">
        <v>1</v>
      </c>
      <c r="AI74" t="s">
        <v>1033</v>
      </c>
      <c r="AJ74">
        <v>14</v>
      </c>
      <c r="AL74" t="s">
        <v>1117</v>
      </c>
      <c r="AM74">
        <v>15</v>
      </c>
      <c r="AP74" t="s">
        <v>1096</v>
      </c>
      <c r="AV74" t="s">
        <v>1022</v>
      </c>
      <c r="BA74" t="s">
        <v>1096</v>
      </c>
      <c r="BF74" t="s">
        <v>1035</v>
      </c>
    </row>
    <row r="75" spans="1:58">
      <c r="A75" s="128" t="s">
        <v>1147</v>
      </c>
      <c r="I75" t="s">
        <v>1113</v>
      </c>
      <c r="Q75" s="128" t="s">
        <v>1029</v>
      </c>
      <c r="W75" s="170" t="s">
        <v>1018</v>
      </c>
      <c r="AD75" t="s">
        <v>1102</v>
      </c>
      <c r="AF75" t="s">
        <v>1542</v>
      </c>
      <c r="AG75">
        <v>595</v>
      </c>
      <c r="AI75" t="s">
        <v>1102</v>
      </c>
      <c r="AJ75">
        <v>13</v>
      </c>
      <c r="AL75" t="s">
        <v>1542</v>
      </c>
      <c r="AM75">
        <v>595</v>
      </c>
      <c r="AP75" t="s">
        <v>1035</v>
      </c>
      <c r="AV75" t="s">
        <v>1042</v>
      </c>
      <c r="BA75" t="s">
        <v>1086</v>
      </c>
      <c r="BF75" t="s">
        <v>1108</v>
      </c>
    </row>
    <row r="76" spans="1:58">
      <c r="A76" s="128" t="s">
        <v>1027</v>
      </c>
      <c r="I76" t="s">
        <v>1021</v>
      </c>
      <c r="Q76" s="128" t="s">
        <v>1019</v>
      </c>
      <c r="W76" s="170" t="s">
        <v>806</v>
      </c>
      <c r="AD76" t="s">
        <v>1117</v>
      </c>
      <c r="AI76" t="s">
        <v>1117</v>
      </c>
      <c r="AJ76">
        <v>13</v>
      </c>
      <c r="AP76" t="s">
        <v>1092</v>
      </c>
      <c r="AV76" t="s">
        <v>1034</v>
      </c>
      <c r="BA76" t="s">
        <v>1020</v>
      </c>
      <c r="BF76" t="s">
        <v>1220</v>
      </c>
    </row>
    <row r="77" spans="1:58">
      <c r="A77" s="169" t="s">
        <v>1020</v>
      </c>
      <c r="I77" t="s">
        <v>1027</v>
      </c>
      <c r="Q77" s="128" t="s">
        <v>1096</v>
      </c>
      <c r="W77" s="170" t="s">
        <v>1021</v>
      </c>
      <c r="AD77" t="s">
        <v>800</v>
      </c>
      <c r="AI77" t="s">
        <v>800</v>
      </c>
      <c r="AJ77">
        <v>45</v>
      </c>
      <c r="AP77" t="s">
        <v>1315</v>
      </c>
      <c r="AV77" t="s">
        <v>1407</v>
      </c>
      <c r="BA77" t="s">
        <v>1040</v>
      </c>
      <c r="BF77" t="s">
        <v>1286</v>
      </c>
    </row>
    <row r="78" spans="1:58">
      <c r="A78" s="169" t="s">
        <v>1092</v>
      </c>
      <c r="I78" t="s">
        <v>1019</v>
      </c>
      <c r="Q78" s="128" t="s">
        <v>1022</v>
      </c>
      <c r="W78" s="170" t="s">
        <v>1086</v>
      </c>
      <c r="AD78" t="s">
        <v>854</v>
      </c>
      <c r="AI78" t="s">
        <v>854</v>
      </c>
      <c r="AJ78">
        <v>35</v>
      </c>
      <c r="AP78" t="s">
        <v>1037</v>
      </c>
      <c r="AV78" t="s">
        <v>1018</v>
      </c>
      <c r="BA78" t="s">
        <v>1407</v>
      </c>
      <c r="BF78" t="s">
        <v>1021</v>
      </c>
    </row>
    <row r="79" spans="1:58">
      <c r="A79" s="169" t="s">
        <v>1383</v>
      </c>
      <c r="I79" t="s">
        <v>1093</v>
      </c>
      <c r="Q79" s="128" t="s">
        <v>1027</v>
      </c>
      <c r="W79" s="170" t="s">
        <v>1038</v>
      </c>
      <c r="AD79" t="s">
        <v>945</v>
      </c>
      <c r="AI79" t="s">
        <v>945</v>
      </c>
      <c r="AJ79">
        <v>28</v>
      </c>
      <c r="AP79" t="s">
        <v>1021</v>
      </c>
      <c r="AV79" t="s">
        <v>1021</v>
      </c>
      <c r="BA79" t="s">
        <v>1021</v>
      </c>
      <c r="BF79" t="s">
        <v>1034</v>
      </c>
    </row>
    <row r="80" spans="1:58">
      <c r="A80" s="169" t="s">
        <v>1023</v>
      </c>
      <c r="I80" t="s">
        <v>1029</v>
      </c>
      <c r="Q80" s="128" t="s">
        <v>1286</v>
      </c>
      <c r="W80" s="170" t="s">
        <v>794</v>
      </c>
      <c r="AD80" t="s">
        <v>1390</v>
      </c>
      <c r="AI80" t="s">
        <v>1390</v>
      </c>
      <c r="AJ80">
        <v>25</v>
      </c>
      <c r="AP80" t="s">
        <v>1286</v>
      </c>
      <c r="AV80" t="s">
        <v>1096</v>
      </c>
      <c r="BA80" t="s">
        <v>1022</v>
      </c>
      <c r="BF80" t="s">
        <v>1031</v>
      </c>
    </row>
    <row r="81" spans="1:58">
      <c r="A81" s="169" t="s">
        <v>1093</v>
      </c>
      <c r="I81" t="s">
        <v>1034</v>
      </c>
      <c r="Q81" s="128" t="s">
        <v>1103</v>
      </c>
      <c r="W81" s="170" t="s">
        <v>1019</v>
      </c>
      <c r="AD81" t="s">
        <v>1135</v>
      </c>
      <c r="AI81" t="s">
        <v>1135</v>
      </c>
      <c r="AJ81">
        <v>21</v>
      </c>
      <c r="AP81" t="s">
        <v>1038</v>
      </c>
      <c r="AV81" t="s">
        <v>1038</v>
      </c>
      <c r="BA81" t="s">
        <v>1035</v>
      </c>
      <c r="BF81" t="s">
        <v>1149</v>
      </c>
    </row>
    <row r="82" spans="1:58">
      <c r="A82" s="169" t="s">
        <v>1387</v>
      </c>
      <c r="I82" t="s">
        <v>1021</v>
      </c>
      <c r="Q82" s="169" t="s">
        <v>1023</v>
      </c>
      <c r="W82" s="172" t="s">
        <v>1092</v>
      </c>
      <c r="AD82" t="s">
        <v>1093</v>
      </c>
      <c r="AI82" t="s">
        <v>1093</v>
      </c>
      <c r="AJ82">
        <v>20</v>
      </c>
      <c r="AP82" t="s">
        <v>1027</v>
      </c>
      <c r="AV82" t="s">
        <v>1057</v>
      </c>
      <c r="BA82" t="s">
        <v>1108</v>
      </c>
      <c r="BF82" t="s">
        <v>1092</v>
      </c>
    </row>
    <row r="83" spans="1:58">
      <c r="A83" s="169" t="s">
        <v>1127</v>
      </c>
      <c r="I83" t="s">
        <v>1020</v>
      </c>
      <c r="Q83" s="169" t="s">
        <v>1092</v>
      </c>
      <c r="W83" s="172" t="s">
        <v>1021</v>
      </c>
      <c r="AD83" t="s">
        <v>1034</v>
      </c>
      <c r="AI83" t="s">
        <v>1034</v>
      </c>
      <c r="AJ83">
        <v>18</v>
      </c>
      <c r="AP83" t="s">
        <v>1234</v>
      </c>
      <c r="AV83" t="s">
        <v>1093</v>
      </c>
      <c r="BA83" t="s">
        <v>1034</v>
      </c>
      <c r="BF83" t="s">
        <v>1194</v>
      </c>
    </row>
    <row r="84" spans="1:58">
      <c r="A84" s="169" t="s">
        <v>1389</v>
      </c>
      <c r="I84" t="s">
        <v>1135</v>
      </c>
      <c r="Q84" s="169" t="s">
        <v>1086</v>
      </c>
      <c r="W84" s="172" t="s">
        <v>1103</v>
      </c>
      <c r="AD84" t="s">
        <v>1018</v>
      </c>
      <c r="AI84" t="s">
        <v>1018</v>
      </c>
      <c r="AJ84">
        <v>18</v>
      </c>
      <c r="AP84" t="s">
        <v>794</v>
      </c>
      <c r="AV84" t="s">
        <v>1149</v>
      </c>
      <c r="BA84" t="s">
        <v>853</v>
      </c>
      <c r="BF84" t="s">
        <v>1093</v>
      </c>
    </row>
    <row r="85" spans="1:58">
      <c r="A85" s="169" t="s">
        <v>1021</v>
      </c>
      <c r="I85" t="s">
        <v>1018</v>
      </c>
      <c r="Q85" s="169" t="s">
        <v>1127</v>
      </c>
      <c r="W85" s="172" t="s">
        <v>1025</v>
      </c>
      <c r="AD85" t="s">
        <v>1023</v>
      </c>
      <c r="AI85" t="s">
        <v>1023</v>
      </c>
      <c r="AJ85">
        <v>18</v>
      </c>
      <c r="AP85" t="s">
        <v>1093</v>
      </c>
      <c r="AV85" t="s">
        <v>1048</v>
      </c>
      <c r="BA85" t="s">
        <v>1021</v>
      </c>
      <c r="BF85" t="s">
        <v>1031</v>
      </c>
    </row>
    <row r="86" spans="1:58">
      <c r="A86" s="169" t="s">
        <v>853</v>
      </c>
      <c r="I86" t="s">
        <v>1092</v>
      </c>
      <c r="Q86" s="169" t="s">
        <v>1149</v>
      </c>
      <c r="W86" s="172" t="s">
        <v>1149</v>
      </c>
      <c r="AD86" t="s">
        <v>1128</v>
      </c>
      <c r="AI86" t="s">
        <v>1128</v>
      </c>
      <c r="AJ86">
        <v>17</v>
      </c>
      <c r="AP86" t="s">
        <v>1096</v>
      </c>
      <c r="AV86" t="s">
        <v>1034</v>
      </c>
      <c r="BA86" t="s">
        <v>1042</v>
      </c>
      <c r="BF86" t="s">
        <v>1096</v>
      </c>
    </row>
    <row r="87" spans="1:58">
      <c r="A87" s="169" t="s">
        <v>1141</v>
      </c>
      <c r="I87" t="s">
        <v>1034</v>
      </c>
      <c r="Q87" s="169" t="s">
        <v>1155</v>
      </c>
      <c r="W87" s="172" t="s">
        <v>1086</v>
      </c>
      <c r="AD87" t="s">
        <v>1028</v>
      </c>
      <c r="AI87" t="s">
        <v>1028</v>
      </c>
      <c r="AJ87">
        <v>15</v>
      </c>
      <c r="AP87" t="s">
        <v>1035</v>
      </c>
      <c r="AV87" t="s">
        <v>1086</v>
      </c>
      <c r="BA87" t="s">
        <v>1093</v>
      </c>
      <c r="BF87" t="s">
        <v>1117</v>
      </c>
    </row>
    <row r="88" spans="1:58">
      <c r="A88" s="169" t="s">
        <v>1028</v>
      </c>
      <c r="I88" t="s">
        <v>853</v>
      </c>
      <c r="Q88" s="169" t="s">
        <v>1021</v>
      </c>
      <c r="W88" s="172" t="s">
        <v>1072</v>
      </c>
      <c r="AD88" t="s">
        <v>1100</v>
      </c>
      <c r="AI88" t="s">
        <v>1100</v>
      </c>
      <c r="AJ88">
        <v>14</v>
      </c>
      <c r="AP88" t="s">
        <v>1031</v>
      </c>
      <c r="AV88" t="s">
        <v>1117</v>
      </c>
      <c r="BA88" t="s">
        <v>1149</v>
      </c>
      <c r="BF88" t="s">
        <v>1127</v>
      </c>
    </row>
    <row r="89" spans="1:58">
      <c r="A89" s="169" t="s">
        <v>1022</v>
      </c>
      <c r="I89" t="s">
        <v>1102</v>
      </c>
      <c r="Q89" s="169" t="s">
        <v>1048</v>
      </c>
      <c r="W89" s="172" t="s">
        <v>1040</v>
      </c>
      <c r="AD89" t="s">
        <v>1031</v>
      </c>
      <c r="AI89" t="s">
        <v>1031</v>
      </c>
      <c r="AJ89">
        <v>13</v>
      </c>
      <c r="AP89" t="s">
        <v>1092</v>
      </c>
      <c r="AV89" t="s">
        <v>1127</v>
      </c>
      <c r="BA89" t="s">
        <v>1040</v>
      </c>
      <c r="BF89" t="s">
        <v>1021</v>
      </c>
    </row>
    <row r="90" spans="1:58">
      <c r="A90" s="169" t="s">
        <v>1135</v>
      </c>
      <c r="I90" t="s">
        <v>1023</v>
      </c>
      <c r="Q90" s="169" t="s">
        <v>1113</v>
      </c>
      <c r="W90" s="172" t="s">
        <v>1127</v>
      </c>
      <c r="AD90" t="s">
        <v>1073</v>
      </c>
      <c r="AI90" t="s">
        <v>1073</v>
      </c>
      <c r="AJ90">
        <v>13</v>
      </c>
      <c r="AP90" t="s">
        <v>853</v>
      </c>
      <c r="AV90" t="s">
        <v>1135</v>
      </c>
      <c r="BA90" t="s">
        <v>1117</v>
      </c>
      <c r="BF90" t="s">
        <v>853</v>
      </c>
    </row>
    <row r="91" spans="1:58">
      <c r="A91" s="169" t="s">
        <v>1051</v>
      </c>
      <c r="I91" t="s">
        <v>1093</v>
      </c>
      <c r="Q91" s="169" t="s">
        <v>1102</v>
      </c>
      <c r="W91" s="172" t="s">
        <v>853</v>
      </c>
      <c r="AD91" t="s">
        <v>1155</v>
      </c>
      <c r="AI91" t="s">
        <v>1155</v>
      </c>
      <c r="AJ91">
        <v>13</v>
      </c>
      <c r="AP91" t="s">
        <v>1040</v>
      </c>
      <c r="AV91" t="s">
        <v>1019</v>
      </c>
      <c r="BA91" t="s">
        <v>1096</v>
      </c>
      <c r="BF91" t="s">
        <v>1149</v>
      </c>
    </row>
    <row r="92" spans="1:58">
      <c r="A92" s="169" t="s">
        <v>1149</v>
      </c>
      <c r="I92" t="s">
        <v>1022</v>
      </c>
      <c r="Q92" s="169" t="s">
        <v>1029</v>
      </c>
      <c r="W92" s="172" t="s">
        <v>1028</v>
      </c>
      <c r="AD92" t="s">
        <v>1029</v>
      </c>
      <c r="AI92" t="s">
        <v>1029</v>
      </c>
      <c r="AJ92">
        <v>12</v>
      </c>
      <c r="AP92" t="s">
        <v>1034</v>
      </c>
      <c r="AV92" t="s">
        <v>1096</v>
      </c>
      <c r="BA92" t="s">
        <v>1286</v>
      </c>
      <c r="BF92" t="s">
        <v>1286</v>
      </c>
    </row>
    <row r="93" spans="1:58">
      <c r="A93" s="169" t="s">
        <v>1018</v>
      </c>
      <c r="I93" t="s">
        <v>1027</v>
      </c>
      <c r="Q93" s="169" t="s">
        <v>1020</v>
      </c>
      <c r="W93" s="172" t="s">
        <v>1141</v>
      </c>
      <c r="AD93" t="s">
        <v>1117</v>
      </c>
      <c r="AI93" t="s">
        <v>1117</v>
      </c>
      <c r="AJ93">
        <v>12</v>
      </c>
      <c r="AP93" t="s">
        <v>1021</v>
      </c>
      <c r="AV93" t="s">
        <v>1093</v>
      </c>
      <c r="BA93" t="s">
        <v>1023</v>
      </c>
      <c r="BF93" t="s">
        <v>1151</v>
      </c>
    </row>
    <row r="94" spans="1:58">
      <c r="A94" s="169" t="s">
        <v>1033</v>
      </c>
      <c r="I94" t="s">
        <v>1149</v>
      </c>
      <c r="Q94" s="169" t="s">
        <v>853</v>
      </c>
      <c r="W94" s="172" t="s">
        <v>1022</v>
      </c>
      <c r="AD94" t="s">
        <v>1027</v>
      </c>
      <c r="AI94" t="s">
        <v>1027</v>
      </c>
      <c r="AJ94">
        <v>12</v>
      </c>
      <c r="AP94" t="s">
        <v>1103</v>
      </c>
      <c r="AV94" t="s">
        <v>1056</v>
      </c>
      <c r="BA94" t="s">
        <v>1038</v>
      </c>
      <c r="BF94" t="s">
        <v>1042</v>
      </c>
    </row>
    <row r="95" spans="1:58">
      <c r="A95" s="169" t="s">
        <v>1102</v>
      </c>
      <c r="I95" t="s">
        <v>1127</v>
      </c>
      <c r="Q95" s="169" t="s">
        <v>1135</v>
      </c>
      <c r="W95" s="172" t="s">
        <v>1042</v>
      </c>
      <c r="AD95" t="s">
        <v>853</v>
      </c>
      <c r="AI95" t="s">
        <v>853</v>
      </c>
      <c r="AJ95">
        <v>12</v>
      </c>
      <c r="AP95" t="s">
        <v>1020</v>
      </c>
      <c r="AV95" t="s">
        <v>1042</v>
      </c>
      <c r="BA95" t="s">
        <v>1019</v>
      </c>
      <c r="BF95" t="s">
        <v>1135</v>
      </c>
    </row>
    <row r="96" spans="1:58">
      <c r="A96" s="169" t="s">
        <v>1117</v>
      </c>
      <c r="I96" t="s">
        <v>1084</v>
      </c>
      <c r="Q96" s="169" t="s">
        <v>1100</v>
      </c>
      <c r="W96" s="172" t="s">
        <v>1080</v>
      </c>
      <c r="AD96" t="s">
        <v>1391</v>
      </c>
      <c r="AI96" t="s">
        <v>1391</v>
      </c>
      <c r="AJ96">
        <v>12</v>
      </c>
      <c r="AP96" t="s">
        <v>1127</v>
      </c>
      <c r="AV96" t="s">
        <v>1407</v>
      </c>
      <c r="BA96" t="s">
        <v>1020</v>
      </c>
      <c r="BF96" t="s">
        <v>1080</v>
      </c>
    </row>
    <row r="97" spans="1:58">
      <c r="A97" s="170" t="s">
        <v>800</v>
      </c>
      <c r="I97" t="s">
        <v>1100</v>
      </c>
      <c r="Q97" s="169" t="s">
        <v>1093</v>
      </c>
      <c r="W97" s="172" t="s">
        <v>1020</v>
      </c>
      <c r="AD97" t="s">
        <v>1383</v>
      </c>
      <c r="AI97" t="s">
        <v>1383</v>
      </c>
      <c r="AJ97">
        <v>35</v>
      </c>
      <c r="AP97" t="s">
        <v>1038</v>
      </c>
      <c r="AV97" t="s">
        <v>1027</v>
      </c>
      <c r="BA97" t="s">
        <v>1315</v>
      </c>
      <c r="BF97" t="s">
        <v>1034</v>
      </c>
    </row>
    <row r="98" spans="1:58">
      <c r="A98" s="170" t="s">
        <v>854</v>
      </c>
      <c r="I98" t="s">
        <v>1103</v>
      </c>
      <c r="Q98" s="169" t="s">
        <v>1019</v>
      </c>
      <c r="W98" s="172" t="s">
        <v>1183</v>
      </c>
      <c r="AD98" t="s">
        <v>1092</v>
      </c>
      <c r="AI98" t="s">
        <v>1092</v>
      </c>
      <c r="AJ98">
        <v>23</v>
      </c>
      <c r="AP98" t="s">
        <v>1086</v>
      </c>
      <c r="AV98" t="s">
        <v>1141</v>
      </c>
      <c r="BA98" t="s">
        <v>1103</v>
      </c>
      <c r="BF98" t="s">
        <v>1102</v>
      </c>
    </row>
    <row r="99" spans="1:58">
      <c r="A99" s="170" t="s">
        <v>945</v>
      </c>
      <c r="I99" t="s">
        <v>1113</v>
      </c>
      <c r="Q99" s="169" t="s">
        <v>1103</v>
      </c>
      <c r="W99" s="172" t="s">
        <v>1023</v>
      </c>
      <c r="AD99" t="s">
        <v>1020</v>
      </c>
      <c r="AI99" t="s">
        <v>1020</v>
      </c>
      <c r="AJ99">
        <v>16</v>
      </c>
      <c r="AP99" t="s">
        <v>1286</v>
      </c>
      <c r="AV99" t="s">
        <v>1032</v>
      </c>
      <c r="BA99" t="s">
        <v>1037</v>
      </c>
      <c r="BF99" t="s">
        <v>1038</v>
      </c>
    </row>
    <row r="100" spans="1:58">
      <c r="A100" s="170" t="s">
        <v>1390</v>
      </c>
      <c r="I100" t="s">
        <v>1028</v>
      </c>
      <c r="Q100" s="169" t="s">
        <v>1028</v>
      </c>
      <c r="W100" s="172" t="s">
        <v>1033</v>
      </c>
      <c r="AD100" t="s">
        <v>1021</v>
      </c>
      <c r="AI100" t="s">
        <v>1021</v>
      </c>
      <c r="AJ100">
        <v>15</v>
      </c>
      <c r="AP100" t="s">
        <v>1023</v>
      </c>
      <c r="AV100" t="s">
        <v>1102</v>
      </c>
      <c r="BA100" t="s">
        <v>1407</v>
      </c>
      <c r="BF100" t="s">
        <v>1103</v>
      </c>
    </row>
    <row r="101" spans="1:58">
      <c r="A101" s="170" t="s">
        <v>1135</v>
      </c>
      <c r="I101" t="s">
        <v>1029</v>
      </c>
      <c r="Q101" s="169" t="s">
        <v>1099</v>
      </c>
      <c r="W101" s="172" t="s">
        <v>1038</v>
      </c>
      <c r="AD101" t="s">
        <v>1128</v>
      </c>
      <c r="AI101" t="s">
        <v>1128</v>
      </c>
      <c r="AJ101">
        <v>15</v>
      </c>
      <c r="AP101" t="s">
        <v>1149</v>
      </c>
      <c r="AV101" t="s">
        <v>1103</v>
      </c>
      <c r="BA101" t="s">
        <v>1035</v>
      </c>
      <c r="BF101" t="s">
        <v>1019</v>
      </c>
    </row>
    <row r="102" spans="1:58">
      <c r="A102" s="170" t="s">
        <v>1093</v>
      </c>
      <c r="I102" t="s">
        <v>1103</v>
      </c>
      <c r="Q102" s="127" t="s">
        <v>1140</v>
      </c>
      <c r="W102" s="136" t="s">
        <v>1020</v>
      </c>
      <c r="AD102" t="s">
        <v>1389</v>
      </c>
      <c r="AI102" t="s">
        <v>1389</v>
      </c>
      <c r="AJ102">
        <v>14</v>
      </c>
      <c r="AP102" t="s">
        <v>1135</v>
      </c>
      <c r="AV102" t="s">
        <v>1148</v>
      </c>
      <c r="BA102" t="s">
        <v>1127</v>
      </c>
      <c r="BF102" t="s">
        <v>1050</v>
      </c>
    </row>
    <row r="103" spans="1:58">
      <c r="A103" s="170" t="s">
        <v>1034</v>
      </c>
      <c r="I103" t="s">
        <v>1021</v>
      </c>
      <c r="Q103" s="127" t="s">
        <v>1020</v>
      </c>
      <c r="W103" s="136" t="s">
        <v>1026</v>
      </c>
      <c r="AD103" t="s">
        <v>1051</v>
      </c>
      <c r="AI103" t="s">
        <v>1051</v>
      </c>
      <c r="AJ103">
        <v>13</v>
      </c>
      <c r="AP103" t="s">
        <v>1135</v>
      </c>
      <c r="AV103" t="s">
        <v>1023</v>
      </c>
      <c r="BA103" t="s">
        <v>853</v>
      </c>
      <c r="BF103" t="s">
        <v>1099</v>
      </c>
    </row>
    <row r="104" spans="1:58">
      <c r="A104" s="170" t="s">
        <v>1018</v>
      </c>
      <c r="I104" t="s">
        <v>1093</v>
      </c>
      <c r="Q104" s="127" t="s">
        <v>1092</v>
      </c>
      <c r="W104" s="136" t="s">
        <v>1135</v>
      </c>
      <c r="AD104" t="s">
        <v>1135</v>
      </c>
      <c r="AI104" t="s">
        <v>1135</v>
      </c>
      <c r="AJ104">
        <v>13</v>
      </c>
      <c r="AP104" t="s">
        <v>1117</v>
      </c>
      <c r="AV104" t="s">
        <v>1135</v>
      </c>
      <c r="BA104" t="s">
        <v>1093</v>
      </c>
      <c r="BF104" t="s">
        <v>1194</v>
      </c>
    </row>
    <row r="105" spans="1:58">
      <c r="A105" s="170" t="s">
        <v>1023</v>
      </c>
      <c r="I105" t="s">
        <v>853</v>
      </c>
      <c r="Q105" s="127" t="s">
        <v>1021</v>
      </c>
      <c r="W105" s="136" t="s">
        <v>1018</v>
      </c>
      <c r="AD105" t="s">
        <v>1100</v>
      </c>
      <c r="AI105" t="s">
        <v>1100</v>
      </c>
      <c r="AJ105">
        <v>11</v>
      </c>
      <c r="AP105" t="s">
        <v>1096</v>
      </c>
      <c r="AV105" t="s">
        <v>853</v>
      </c>
      <c r="BA105" t="s">
        <v>1021</v>
      </c>
      <c r="BF105" t="s">
        <v>1093</v>
      </c>
    </row>
    <row r="106" spans="1:58">
      <c r="A106" s="170" t="s">
        <v>1128</v>
      </c>
      <c r="I106" t="s">
        <v>1127</v>
      </c>
      <c r="Q106" s="127" t="s">
        <v>1127</v>
      </c>
      <c r="W106" s="136" t="s">
        <v>1092</v>
      </c>
      <c r="AD106" t="s">
        <v>1117</v>
      </c>
      <c r="AI106" t="s">
        <v>1117</v>
      </c>
      <c r="AJ106">
        <v>11</v>
      </c>
      <c r="AP106" t="s">
        <v>1054</v>
      </c>
      <c r="AV106" t="s">
        <v>1286</v>
      </c>
      <c r="BA106" t="s">
        <v>1407</v>
      </c>
      <c r="BF106" t="s">
        <v>1031</v>
      </c>
    </row>
    <row r="107" spans="1:58">
      <c r="A107" s="170" t="s">
        <v>1028</v>
      </c>
      <c r="I107" t="s">
        <v>1100</v>
      </c>
      <c r="Q107" s="127" t="s">
        <v>1286</v>
      </c>
      <c r="W107" s="136" t="s">
        <v>1141</v>
      </c>
      <c r="AD107" t="s">
        <v>1023</v>
      </c>
      <c r="AI107" t="s">
        <v>1023</v>
      </c>
      <c r="AJ107">
        <v>10</v>
      </c>
      <c r="AP107" t="s">
        <v>1093</v>
      </c>
      <c r="AV107" t="s">
        <v>1133</v>
      </c>
      <c r="BA107" t="s">
        <v>1102</v>
      </c>
      <c r="BF107" t="s">
        <v>1048</v>
      </c>
    </row>
    <row r="108" spans="1:58">
      <c r="A108" s="170" t="s">
        <v>1100</v>
      </c>
      <c r="I108" t="s">
        <v>1110</v>
      </c>
      <c r="Q108" s="127" t="s">
        <v>1096</v>
      </c>
      <c r="W108" s="136" t="s">
        <v>1021</v>
      </c>
      <c r="AD108" t="s">
        <v>1027</v>
      </c>
      <c r="AI108" t="s">
        <v>1027</v>
      </c>
      <c r="AJ108">
        <v>10</v>
      </c>
      <c r="AP108" t="s">
        <v>1019</v>
      </c>
      <c r="AV108" t="s">
        <v>1023</v>
      </c>
      <c r="BA108" t="s">
        <v>1034</v>
      </c>
      <c r="BF108" t="s">
        <v>1124</v>
      </c>
    </row>
    <row r="109" spans="1:58">
      <c r="A109" s="170" t="s">
        <v>1031</v>
      </c>
      <c r="I109" t="s">
        <v>1018</v>
      </c>
      <c r="Q109" s="127" t="s">
        <v>1072</v>
      </c>
      <c r="W109" s="136" t="s">
        <v>1086</v>
      </c>
      <c r="AD109" t="s">
        <v>1127</v>
      </c>
      <c r="AI109" t="s">
        <v>1127</v>
      </c>
      <c r="AJ109">
        <v>10</v>
      </c>
      <c r="AP109" t="s">
        <v>1315</v>
      </c>
      <c r="AV109" t="s">
        <v>1034</v>
      </c>
      <c r="BA109" t="s">
        <v>1149</v>
      </c>
      <c r="BF109" t="s">
        <v>853</v>
      </c>
    </row>
    <row r="110" spans="1:58">
      <c r="A110" s="170" t="s">
        <v>1073</v>
      </c>
      <c r="I110" t="s">
        <v>1135</v>
      </c>
      <c r="Q110" s="127" t="s">
        <v>853</v>
      </c>
      <c r="W110" s="136" t="s">
        <v>1031</v>
      </c>
      <c r="AD110" t="s">
        <v>1093</v>
      </c>
      <c r="AI110" t="s">
        <v>1093</v>
      </c>
      <c r="AJ110">
        <v>10</v>
      </c>
      <c r="AP110" t="s">
        <v>1086</v>
      </c>
      <c r="AV110" t="s">
        <v>1127</v>
      </c>
      <c r="BA110" t="s">
        <v>1113</v>
      </c>
      <c r="BF110" t="s">
        <v>1149</v>
      </c>
    </row>
    <row r="111" spans="1:58">
      <c r="A111" s="170" t="s">
        <v>1155</v>
      </c>
      <c r="I111" t="s">
        <v>1024</v>
      </c>
      <c r="Q111" s="127" t="s">
        <v>1028</v>
      </c>
      <c r="W111" s="136" t="s">
        <v>1108</v>
      </c>
      <c r="AD111" t="s">
        <v>853</v>
      </c>
      <c r="AI111" t="s">
        <v>853</v>
      </c>
      <c r="AJ111">
        <v>8</v>
      </c>
      <c r="AP111" t="s">
        <v>1149</v>
      </c>
      <c r="AV111" t="s">
        <v>1093</v>
      </c>
      <c r="BA111" t="s">
        <v>1127</v>
      </c>
      <c r="BF111" t="s">
        <v>1135</v>
      </c>
    </row>
    <row r="112" spans="1:58">
      <c r="A112" s="170" t="s">
        <v>1029</v>
      </c>
      <c r="I112" t="s">
        <v>1092</v>
      </c>
      <c r="Q112" s="127" t="s">
        <v>1022</v>
      </c>
      <c r="W112" s="136" t="s">
        <v>1404</v>
      </c>
      <c r="AD112" t="s">
        <v>1149</v>
      </c>
      <c r="AI112" t="s">
        <v>1149</v>
      </c>
      <c r="AJ112">
        <v>8</v>
      </c>
      <c r="AP112" t="s">
        <v>1021</v>
      </c>
      <c r="AV112" t="s">
        <v>1055</v>
      </c>
      <c r="BA112" t="s">
        <v>1054</v>
      </c>
      <c r="BF112" t="s">
        <v>1117</v>
      </c>
    </row>
    <row r="113" spans="1:58">
      <c r="A113" s="170" t="s">
        <v>1117</v>
      </c>
      <c r="I113" t="s">
        <v>1073</v>
      </c>
      <c r="Q113" s="127" t="s">
        <v>1027</v>
      </c>
      <c r="W113" s="136" t="s">
        <v>1093</v>
      </c>
      <c r="AD113" t="s">
        <v>1099</v>
      </c>
      <c r="AI113" t="s">
        <v>1099</v>
      </c>
      <c r="AJ113">
        <v>8</v>
      </c>
      <c r="AP113" t="s">
        <v>1127</v>
      </c>
      <c r="AV113" t="s">
        <v>1315</v>
      </c>
      <c r="BA113" t="s">
        <v>1197</v>
      </c>
      <c r="BF113" t="s">
        <v>1025</v>
      </c>
    </row>
    <row r="114" spans="1:58">
      <c r="A114" s="170" t="s">
        <v>1027</v>
      </c>
      <c r="I114" t="s">
        <v>1037</v>
      </c>
      <c r="Q114" s="127" t="s">
        <v>1093</v>
      </c>
      <c r="W114" s="136" t="s">
        <v>1100</v>
      </c>
      <c r="AD114" t="s">
        <v>1084</v>
      </c>
      <c r="AI114" t="s">
        <v>1084</v>
      </c>
      <c r="AJ114">
        <v>8</v>
      </c>
      <c r="AP114" t="s">
        <v>1025</v>
      </c>
      <c r="AV114" t="s">
        <v>1104</v>
      </c>
      <c r="BA114" t="s">
        <v>1026</v>
      </c>
      <c r="BF114" t="s">
        <v>1032</v>
      </c>
    </row>
    <row r="115" spans="1:58">
      <c r="A115" s="170" t="s">
        <v>853</v>
      </c>
      <c r="I115" t="s">
        <v>1156</v>
      </c>
      <c r="Q115" s="127" t="s">
        <v>1103</v>
      </c>
      <c r="W115" s="136" t="s">
        <v>1149</v>
      </c>
      <c r="AD115" t="s">
        <v>1022</v>
      </c>
      <c r="AI115" t="s">
        <v>1022</v>
      </c>
      <c r="AJ115">
        <v>8</v>
      </c>
      <c r="AP115" t="s">
        <v>1152</v>
      </c>
      <c r="AV115" t="s">
        <v>789</v>
      </c>
      <c r="BA115" t="s">
        <v>1119</v>
      </c>
      <c r="BF115" t="s">
        <v>1023</v>
      </c>
    </row>
    <row r="116" spans="1:58">
      <c r="A116" s="170" t="s">
        <v>1391</v>
      </c>
      <c r="I116" t="s">
        <v>1034</v>
      </c>
      <c r="Q116" s="127" t="s">
        <v>1019</v>
      </c>
      <c r="W116" s="136" t="s">
        <v>1114</v>
      </c>
      <c r="AD116" t="s">
        <v>1073</v>
      </c>
      <c r="AI116" t="s">
        <v>1073</v>
      </c>
      <c r="AJ116">
        <v>7</v>
      </c>
      <c r="AP116" t="s">
        <v>1092</v>
      </c>
      <c r="AV116" t="s">
        <v>1032</v>
      </c>
      <c r="BA116" t="s">
        <v>1056</v>
      </c>
      <c r="BF116" t="s">
        <v>1127</v>
      </c>
    </row>
    <row r="117" spans="1:58">
      <c r="A117" s="171" t="s">
        <v>1383</v>
      </c>
      <c r="I117" t="s">
        <v>1035</v>
      </c>
      <c r="Q117" s="127" t="s">
        <v>1080</v>
      </c>
      <c r="W117" s="136" t="s">
        <v>1110</v>
      </c>
      <c r="AD117" t="s">
        <v>1392</v>
      </c>
      <c r="AI117" t="s">
        <v>1392</v>
      </c>
      <c r="AJ117">
        <v>14</v>
      </c>
      <c r="AP117" t="s">
        <v>1031</v>
      </c>
      <c r="AV117" t="s">
        <v>1025</v>
      </c>
      <c r="BA117" t="s">
        <v>1022</v>
      </c>
      <c r="BF117" t="s">
        <v>1179</v>
      </c>
    </row>
    <row r="118" spans="1:58">
      <c r="A118" s="171" t="s">
        <v>1092</v>
      </c>
      <c r="I118" t="s">
        <v>1102</v>
      </c>
      <c r="Q118" s="127" t="s">
        <v>1141</v>
      </c>
      <c r="W118" s="136" t="s">
        <v>1113</v>
      </c>
      <c r="AD118" t="s">
        <v>1393</v>
      </c>
      <c r="AI118" t="s">
        <v>1393</v>
      </c>
      <c r="AJ118">
        <v>13</v>
      </c>
      <c r="AP118" t="s">
        <v>1038</v>
      </c>
      <c r="AV118" t="s">
        <v>1037</v>
      </c>
      <c r="BA118" t="s">
        <v>1135</v>
      </c>
      <c r="BF118" t="s">
        <v>1092</v>
      </c>
    </row>
    <row r="119" spans="1:58">
      <c r="A119" s="171" t="s">
        <v>1020</v>
      </c>
      <c r="I119" t="s">
        <v>1042</v>
      </c>
      <c r="Q119" s="127" t="s">
        <v>1135</v>
      </c>
      <c r="W119" s="136" t="s">
        <v>1038</v>
      </c>
      <c r="AD119" t="s">
        <v>1022</v>
      </c>
      <c r="AI119" t="s">
        <v>1022</v>
      </c>
      <c r="AJ119">
        <v>12</v>
      </c>
      <c r="AP119" t="s">
        <v>1040</v>
      </c>
      <c r="AV119" t="s">
        <v>1021</v>
      </c>
      <c r="BA119" t="s">
        <v>1033</v>
      </c>
      <c r="BF119" t="s">
        <v>1020</v>
      </c>
    </row>
    <row r="120" spans="1:58">
      <c r="A120" s="171" t="s">
        <v>1021</v>
      </c>
      <c r="I120" t="s">
        <v>1028</v>
      </c>
      <c r="Q120" s="127" t="s">
        <v>1086</v>
      </c>
      <c r="W120" s="136" t="s">
        <v>1080</v>
      </c>
      <c r="AD120" t="s">
        <v>1127</v>
      </c>
      <c r="AI120" t="s">
        <v>1127</v>
      </c>
      <c r="AJ120">
        <v>11</v>
      </c>
      <c r="AP120" t="s">
        <v>1119</v>
      </c>
      <c r="AV120" t="s">
        <v>1096</v>
      </c>
      <c r="BA120" t="s">
        <v>1018</v>
      </c>
      <c r="BF120" t="s">
        <v>1028</v>
      </c>
    </row>
    <row r="121" spans="1:58">
      <c r="A121" s="171" t="s">
        <v>1128</v>
      </c>
      <c r="I121" t="s">
        <v>1048</v>
      </c>
      <c r="Q121" s="127" t="s">
        <v>1048</v>
      </c>
      <c r="W121" s="136" t="s">
        <v>1023</v>
      </c>
      <c r="AD121" t="s">
        <v>1021</v>
      </c>
      <c r="AI121" t="s">
        <v>1021</v>
      </c>
      <c r="AJ121">
        <v>10</v>
      </c>
      <c r="AP121" t="s">
        <v>1018</v>
      </c>
      <c r="AV121" t="s">
        <v>1141</v>
      </c>
      <c r="BA121" t="s">
        <v>1117</v>
      </c>
      <c r="BF121" t="s">
        <v>1072</v>
      </c>
    </row>
    <row r="122" spans="1:58">
      <c r="A122" s="171" t="s">
        <v>1389</v>
      </c>
      <c r="Q122" s="137" t="s">
        <v>1093</v>
      </c>
      <c r="W122" s="128" t="s">
        <v>1135</v>
      </c>
      <c r="AD122" t="s">
        <v>1155</v>
      </c>
      <c r="AI122" t="s">
        <v>1155</v>
      </c>
      <c r="AJ122">
        <v>10</v>
      </c>
      <c r="AP122" t="s">
        <v>1034</v>
      </c>
      <c r="AV122" t="s">
        <v>1102</v>
      </c>
      <c r="BA122" t="s">
        <v>1055</v>
      </c>
      <c r="BF122" t="s">
        <v>1079</v>
      </c>
    </row>
    <row r="123" spans="1:58">
      <c r="A123" s="171" t="s">
        <v>1051</v>
      </c>
      <c r="Q123" s="137" t="s">
        <v>1020</v>
      </c>
      <c r="W123" s="128" t="s">
        <v>853</v>
      </c>
      <c r="AD123" t="s">
        <v>1018</v>
      </c>
      <c r="AI123" t="s">
        <v>1018</v>
      </c>
      <c r="AJ123">
        <v>9</v>
      </c>
      <c r="AP123" t="s">
        <v>1135</v>
      </c>
      <c r="AV123" t="s">
        <v>1024</v>
      </c>
      <c r="BA123" t="s">
        <v>773</v>
      </c>
      <c r="BF123" t="s">
        <v>1241</v>
      </c>
    </row>
    <row r="124" spans="1:58">
      <c r="A124" s="171" t="s">
        <v>1135</v>
      </c>
      <c r="Q124" s="137" t="s">
        <v>1286</v>
      </c>
      <c r="W124" s="128" t="s">
        <v>1191</v>
      </c>
      <c r="AD124" t="s">
        <v>888</v>
      </c>
      <c r="AI124" t="s">
        <v>888</v>
      </c>
      <c r="AJ124">
        <v>9</v>
      </c>
      <c r="AP124" t="s">
        <v>1149</v>
      </c>
      <c r="AV124" t="s">
        <v>1135</v>
      </c>
      <c r="BA124" t="s">
        <v>1093</v>
      </c>
      <c r="BF124" t="s">
        <v>1397</v>
      </c>
    </row>
    <row r="125" spans="1:58">
      <c r="A125" s="171" t="s">
        <v>1100</v>
      </c>
      <c r="Q125" s="137" t="s">
        <v>1092</v>
      </c>
      <c r="W125" s="128" t="s">
        <v>1103</v>
      </c>
      <c r="AD125" t="s">
        <v>1394</v>
      </c>
      <c r="AI125" t="s">
        <v>1394</v>
      </c>
      <c r="AJ125">
        <v>8</v>
      </c>
      <c r="AP125" t="s">
        <v>1038</v>
      </c>
      <c r="AV125" t="s">
        <v>1054</v>
      </c>
      <c r="BA125" t="s">
        <v>1151</v>
      </c>
      <c r="BF125" t="s">
        <v>778</v>
      </c>
    </row>
    <row r="126" spans="1:58">
      <c r="A126" s="171" t="s">
        <v>1117</v>
      </c>
      <c r="Q126" s="137" t="s">
        <v>1032</v>
      </c>
      <c r="W126" s="128" t="s">
        <v>1034</v>
      </c>
      <c r="AD126" t="s">
        <v>1033</v>
      </c>
      <c r="AI126" t="s">
        <v>1033</v>
      </c>
      <c r="AJ126">
        <v>8</v>
      </c>
      <c r="AP126" t="s">
        <v>1092</v>
      </c>
      <c r="AV126" t="s">
        <v>1034</v>
      </c>
      <c r="BA126" t="s">
        <v>1117</v>
      </c>
      <c r="BF126" t="s">
        <v>863</v>
      </c>
    </row>
    <row r="127" spans="1:58">
      <c r="A127" s="171" t="s">
        <v>1023</v>
      </c>
      <c r="Q127" s="137" t="s">
        <v>1127</v>
      </c>
      <c r="W127" s="128" t="s">
        <v>1286</v>
      </c>
      <c r="AD127" t="s">
        <v>1340</v>
      </c>
      <c r="AI127" t="s">
        <v>1340</v>
      </c>
      <c r="AJ127">
        <v>8</v>
      </c>
      <c r="AP127" t="s">
        <v>1093</v>
      </c>
      <c r="AV127" t="s">
        <v>1056</v>
      </c>
      <c r="BA127" t="s">
        <v>1135</v>
      </c>
      <c r="BF127" t="s">
        <v>1177</v>
      </c>
    </row>
    <row r="128" spans="1:58">
      <c r="A128" s="171" t="s">
        <v>1027</v>
      </c>
      <c r="Q128" s="137" t="s">
        <v>1034</v>
      </c>
      <c r="W128" s="128" t="s">
        <v>1127</v>
      </c>
      <c r="AD128" t="s">
        <v>1128</v>
      </c>
      <c r="AI128" t="s">
        <v>1128</v>
      </c>
      <c r="AJ128">
        <v>7</v>
      </c>
      <c r="AP128" t="s">
        <v>1127</v>
      </c>
      <c r="AV128" t="s">
        <v>1409</v>
      </c>
      <c r="BA128" t="s">
        <v>853</v>
      </c>
      <c r="BF128" t="s">
        <v>1216</v>
      </c>
    </row>
    <row r="129" spans="1:58">
      <c r="A129" s="171" t="s">
        <v>1127</v>
      </c>
      <c r="Q129" s="137" t="s">
        <v>1135</v>
      </c>
      <c r="W129" s="128" t="s">
        <v>1022</v>
      </c>
      <c r="AD129" t="s">
        <v>1135</v>
      </c>
      <c r="AI129" t="s">
        <v>1135</v>
      </c>
      <c r="AJ129">
        <v>7</v>
      </c>
      <c r="AP129" t="s">
        <v>1096</v>
      </c>
      <c r="AV129" t="s">
        <v>1093</v>
      </c>
      <c r="BA129" t="s">
        <v>1208</v>
      </c>
      <c r="BF129" t="s">
        <v>1412</v>
      </c>
    </row>
    <row r="130" spans="1:58">
      <c r="A130" s="171" t="s">
        <v>1093</v>
      </c>
      <c r="Q130" s="137" t="s">
        <v>1021</v>
      </c>
      <c r="W130" s="128" t="s">
        <v>1096</v>
      </c>
      <c r="AD130" t="s">
        <v>1028</v>
      </c>
      <c r="AI130" t="s">
        <v>1028</v>
      </c>
      <c r="AJ130">
        <v>7</v>
      </c>
      <c r="AP130" t="s">
        <v>1018</v>
      </c>
      <c r="AV130" t="s">
        <v>1410</v>
      </c>
      <c r="BA130" t="s">
        <v>1102</v>
      </c>
      <c r="BF130" t="s">
        <v>1413</v>
      </c>
    </row>
    <row r="131" spans="1:58">
      <c r="A131" s="171" t="s">
        <v>853</v>
      </c>
      <c r="Q131" s="137" t="s">
        <v>1048</v>
      </c>
      <c r="W131" s="128" t="s">
        <v>1042</v>
      </c>
      <c r="AD131" t="s">
        <v>1093</v>
      </c>
      <c r="AI131" t="s">
        <v>1093</v>
      </c>
      <c r="AJ131">
        <v>7</v>
      </c>
      <c r="AP131" t="s">
        <v>1022</v>
      </c>
      <c r="AV131" t="s">
        <v>1021</v>
      </c>
      <c r="BA131" t="s">
        <v>1026</v>
      </c>
      <c r="BF131" t="s">
        <v>1093</v>
      </c>
    </row>
    <row r="132" spans="1:58">
      <c r="A132" s="171" t="s">
        <v>1149</v>
      </c>
      <c r="Q132" s="137" t="s">
        <v>1099</v>
      </c>
      <c r="W132" s="128" t="s">
        <v>1035</v>
      </c>
      <c r="AD132" t="s">
        <v>1251</v>
      </c>
      <c r="AI132" t="s">
        <v>1251</v>
      </c>
      <c r="AJ132">
        <v>6</v>
      </c>
      <c r="AP132" t="s">
        <v>1034</v>
      </c>
      <c r="AV132" t="s">
        <v>1117</v>
      </c>
      <c r="BA132" t="s">
        <v>1048</v>
      </c>
      <c r="BF132" t="s">
        <v>1031</v>
      </c>
    </row>
    <row r="133" spans="1:58">
      <c r="A133" s="171" t="s">
        <v>1099</v>
      </c>
      <c r="Q133" s="137" t="s">
        <v>1155</v>
      </c>
      <c r="W133" s="128" t="s">
        <v>1092</v>
      </c>
      <c r="AD133" t="s">
        <v>1023</v>
      </c>
      <c r="AI133" t="s">
        <v>1023</v>
      </c>
      <c r="AJ133">
        <v>6</v>
      </c>
      <c r="AP133" t="s">
        <v>1315</v>
      </c>
      <c r="AV133" t="s">
        <v>1027</v>
      </c>
      <c r="BA133" t="s">
        <v>1035</v>
      </c>
      <c r="BF133" t="s">
        <v>1020</v>
      </c>
    </row>
    <row r="134" spans="1:58">
      <c r="A134" s="171" t="s">
        <v>1084</v>
      </c>
      <c r="Q134" s="137" t="s">
        <v>1149</v>
      </c>
      <c r="W134" s="128" t="s">
        <v>1021</v>
      </c>
      <c r="AD134" t="s">
        <v>1032</v>
      </c>
      <c r="AI134" t="s">
        <v>1032</v>
      </c>
      <c r="AJ134">
        <v>5</v>
      </c>
      <c r="AP134" t="s">
        <v>1025</v>
      </c>
      <c r="AV134" t="s">
        <v>1122</v>
      </c>
      <c r="BA134" t="s">
        <v>1100</v>
      </c>
      <c r="BF134" t="s">
        <v>1103</v>
      </c>
    </row>
    <row r="135" spans="1:58">
      <c r="A135" s="171" t="s">
        <v>1022</v>
      </c>
      <c r="Q135" s="137" t="s">
        <v>1031</v>
      </c>
      <c r="W135" s="128" t="s">
        <v>1404</v>
      </c>
      <c r="AD135" t="s">
        <v>1133</v>
      </c>
      <c r="AI135" t="s">
        <v>1133</v>
      </c>
      <c r="AJ135">
        <v>5</v>
      </c>
      <c r="AP135" t="s">
        <v>1028</v>
      </c>
      <c r="AV135" t="s">
        <v>1096</v>
      </c>
      <c r="BA135" t="s">
        <v>1023</v>
      </c>
      <c r="BF135" t="s">
        <v>1414</v>
      </c>
    </row>
    <row r="136" spans="1:58">
      <c r="A136" s="172" t="s">
        <v>1073</v>
      </c>
      <c r="Q136" s="137" t="s">
        <v>1117</v>
      </c>
      <c r="W136" s="128" t="s">
        <v>1124</v>
      </c>
      <c r="AD136" t="s">
        <v>1387</v>
      </c>
      <c r="AI136" t="s">
        <v>1387</v>
      </c>
      <c r="AJ136">
        <v>5</v>
      </c>
      <c r="AP136" t="s">
        <v>1020</v>
      </c>
      <c r="AV136" t="s">
        <v>1038</v>
      </c>
      <c r="BA136" t="s">
        <v>1021</v>
      </c>
      <c r="BF136" t="s">
        <v>1132</v>
      </c>
    </row>
    <row r="137" spans="1:58">
      <c r="A137" s="173" t="s">
        <v>1392</v>
      </c>
      <c r="Q137" s="137" t="s">
        <v>1018</v>
      </c>
      <c r="W137" s="128" t="s">
        <v>1027</v>
      </c>
      <c r="AD137" t="s">
        <v>1092</v>
      </c>
      <c r="AI137" t="s">
        <v>1092</v>
      </c>
      <c r="AJ137">
        <v>46</v>
      </c>
      <c r="AP137" t="s">
        <v>1019</v>
      </c>
      <c r="AV137" t="s">
        <v>1037</v>
      </c>
      <c r="BA137" t="s">
        <v>1056</v>
      </c>
      <c r="BF137" t="s">
        <v>1033</v>
      </c>
    </row>
    <row r="138" spans="1:58">
      <c r="A138" s="173" t="s">
        <v>1393</v>
      </c>
      <c r="Q138" s="137" t="s">
        <v>1027</v>
      </c>
      <c r="W138" s="128" t="s">
        <v>1200</v>
      </c>
      <c r="AD138" t="s">
        <v>1103</v>
      </c>
      <c r="AI138" t="s">
        <v>1103</v>
      </c>
      <c r="AJ138">
        <v>29</v>
      </c>
      <c r="AP138" t="s">
        <v>853</v>
      </c>
      <c r="AV138" t="s">
        <v>1103</v>
      </c>
      <c r="BA138" t="s">
        <v>1042</v>
      </c>
      <c r="BF138" t="s">
        <v>853</v>
      </c>
    </row>
    <row r="139" spans="1:58">
      <c r="A139" s="173" t="s">
        <v>1022</v>
      </c>
      <c r="Q139" s="137" t="s">
        <v>1103</v>
      </c>
      <c r="W139" s="128" t="s">
        <v>1088</v>
      </c>
      <c r="AD139" t="s">
        <v>1383</v>
      </c>
      <c r="AI139" t="s">
        <v>1383</v>
      </c>
      <c r="AJ139">
        <v>27</v>
      </c>
      <c r="AP139" t="s">
        <v>1086</v>
      </c>
      <c r="AV139" t="s">
        <v>1315</v>
      </c>
      <c r="BA139" t="s">
        <v>1034</v>
      </c>
      <c r="BF139" t="s">
        <v>1340</v>
      </c>
    </row>
    <row r="140" spans="1:58">
      <c r="A140" s="173" t="s">
        <v>1127</v>
      </c>
      <c r="Q140" s="137" t="s">
        <v>1119</v>
      </c>
      <c r="W140" s="128" t="s">
        <v>1028</v>
      </c>
      <c r="AD140" t="s">
        <v>1395</v>
      </c>
      <c r="AI140" t="s">
        <v>1395</v>
      </c>
      <c r="AJ140">
        <v>23</v>
      </c>
      <c r="AP140" t="s">
        <v>1091</v>
      </c>
      <c r="AV140" t="s">
        <v>1018</v>
      </c>
      <c r="BA140" t="s">
        <v>1152</v>
      </c>
      <c r="BF140" t="s">
        <v>1042</v>
      </c>
    </row>
    <row r="141" spans="1:58">
      <c r="A141" s="173" t="s">
        <v>1021</v>
      </c>
      <c r="Q141" s="137" t="s">
        <v>1028</v>
      </c>
      <c r="W141" s="128" t="s">
        <v>1117</v>
      </c>
      <c r="AD141" t="s">
        <v>1396</v>
      </c>
      <c r="AI141" t="s">
        <v>1396</v>
      </c>
      <c r="AJ141">
        <v>22</v>
      </c>
      <c r="AP141" t="s">
        <v>1286</v>
      </c>
      <c r="AV141" t="s">
        <v>1024</v>
      </c>
      <c r="BA141" t="s">
        <v>1148</v>
      </c>
      <c r="BF141" t="s">
        <v>1127</v>
      </c>
    </row>
    <row r="142" spans="1:58">
      <c r="A142" s="173" t="s">
        <v>1155</v>
      </c>
      <c r="AD142" t="s">
        <v>1023</v>
      </c>
      <c r="AI142" t="s">
        <v>1023</v>
      </c>
      <c r="AJ142">
        <v>21</v>
      </c>
      <c r="AP142" t="s">
        <v>1342</v>
      </c>
      <c r="AV142" t="s">
        <v>1104</v>
      </c>
      <c r="BA142" t="s">
        <v>1092</v>
      </c>
      <c r="BF142" t="s">
        <v>1139</v>
      </c>
    </row>
    <row r="143" spans="1:58">
      <c r="A143" s="173" t="s">
        <v>1018</v>
      </c>
      <c r="AD143" t="s">
        <v>1048</v>
      </c>
      <c r="AI143" t="s">
        <v>1048</v>
      </c>
      <c r="AJ143">
        <v>21</v>
      </c>
      <c r="AP143" t="s">
        <v>1042</v>
      </c>
      <c r="AV143" t="s">
        <v>1411</v>
      </c>
    </row>
    <row r="144" spans="1:58">
      <c r="A144" s="173" t="s">
        <v>888</v>
      </c>
      <c r="AD144" t="s">
        <v>1128</v>
      </c>
      <c r="AI144" t="s">
        <v>1128</v>
      </c>
      <c r="AJ144">
        <v>21</v>
      </c>
      <c r="AP144" t="s">
        <v>1135</v>
      </c>
    </row>
    <row r="145" spans="1:42">
      <c r="A145" s="173" t="s">
        <v>1394</v>
      </c>
      <c r="AD145" t="s">
        <v>1021</v>
      </c>
      <c r="AI145" t="s">
        <v>1021</v>
      </c>
      <c r="AJ145">
        <v>17</v>
      </c>
      <c r="AP145" t="s">
        <v>1054</v>
      </c>
    </row>
    <row r="146" spans="1:42">
      <c r="A146" s="173" t="s">
        <v>1033</v>
      </c>
      <c r="AD146" t="s">
        <v>1093</v>
      </c>
      <c r="AI146" t="s">
        <v>1093</v>
      </c>
      <c r="AJ146">
        <v>17</v>
      </c>
      <c r="AP146" t="s">
        <v>1092</v>
      </c>
    </row>
    <row r="147" spans="1:42">
      <c r="A147" s="173" t="s">
        <v>1340</v>
      </c>
      <c r="AD147" t="s">
        <v>1100</v>
      </c>
      <c r="AI147" t="s">
        <v>1100</v>
      </c>
      <c r="AJ147">
        <v>16</v>
      </c>
      <c r="AP147" t="s">
        <v>1406</v>
      </c>
    </row>
    <row r="148" spans="1:42">
      <c r="A148" s="173" t="s">
        <v>1128</v>
      </c>
      <c r="AD148" t="s">
        <v>1018</v>
      </c>
      <c r="AI148" t="s">
        <v>1018</v>
      </c>
      <c r="AJ148">
        <v>15</v>
      </c>
      <c r="AP148" t="s">
        <v>1096</v>
      </c>
    </row>
    <row r="149" spans="1:42">
      <c r="A149" s="173" t="s">
        <v>1135</v>
      </c>
      <c r="AD149" t="s">
        <v>1117</v>
      </c>
      <c r="AI149" t="s">
        <v>1117</v>
      </c>
      <c r="AJ149">
        <v>14</v>
      </c>
      <c r="AP149" t="s">
        <v>1151</v>
      </c>
    </row>
    <row r="150" spans="1:42">
      <c r="A150" s="173" t="s">
        <v>1028</v>
      </c>
      <c r="AD150" t="s">
        <v>1102</v>
      </c>
      <c r="AI150" t="s">
        <v>1102</v>
      </c>
      <c r="AJ150">
        <v>14</v>
      </c>
      <c r="AP150" t="s">
        <v>1141</v>
      </c>
    </row>
    <row r="151" spans="1:42">
      <c r="A151" s="173" t="s">
        <v>1093</v>
      </c>
      <c r="AD151" t="s">
        <v>1135</v>
      </c>
      <c r="AI151" t="s">
        <v>1135</v>
      </c>
      <c r="AJ151">
        <v>14</v>
      </c>
      <c r="AP151" t="s">
        <v>1108</v>
      </c>
    </row>
    <row r="152" spans="1:42">
      <c r="A152" s="173" t="s">
        <v>1251</v>
      </c>
      <c r="AD152" t="s">
        <v>1040</v>
      </c>
      <c r="AI152" t="s">
        <v>1040</v>
      </c>
      <c r="AJ152">
        <v>14</v>
      </c>
      <c r="AP152" t="s">
        <v>1112</v>
      </c>
    </row>
    <row r="153" spans="1:42">
      <c r="A153" s="173" t="s">
        <v>1023</v>
      </c>
      <c r="AD153" t="s">
        <v>1027</v>
      </c>
      <c r="AI153" t="s">
        <v>1027</v>
      </c>
      <c r="AJ153">
        <v>13</v>
      </c>
      <c r="AP153" t="s">
        <v>1040</v>
      </c>
    </row>
    <row r="154" spans="1:42">
      <c r="A154" s="173" t="s">
        <v>1032</v>
      </c>
      <c r="AD154" t="s">
        <v>1073</v>
      </c>
      <c r="AI154" t="s">
        <v>1073</v>
      </c>
      <c r="AJ154">
        <v>13</v>
      </c>
      <c r="AP154" t="s">
        <v>1024</v>
      </c>
    </row>
    <row r="155" spans="1:42">
      <c r="A155" s="173" t="s">
        <v>1133</v>
      </c>
      <c r="AD155" t="s">
        <v>1022</v>
      </c>
      <c r="AI155" t="s">
        <v>1022</v>
      </c>
      <c r="AJ155">
        <v>13</v>
      </c>
      <c r="AP155" t="s">
        <v>1117</v>
      </c>
    </row>
    <row r="156" spans="1:42">
      <c r="A156" s="173" t="s">
        <v>1387</v>
      </c>
      <c r="AD156" t="s">
        <v>1113</v>
      </c>
      <c r="AI156" t="s">
        <v>1113</v>
      </c>
      <c r="AJ156">
        <v>12</v>
      </c>
      <c r="AP156" t="s">
        <v>853</v>
      </c>
    </row>
    <row r="157" spans="1:42">
      <c r="AD157" t="s">
        <v>1092</v>
      </c>
      <c r="AI157" t="s">
        <v>1092</v>
      </c>
      <c r="AJ157">
        <v>28</v>
      </c>
      <c r="AP157" t="s">
        <v>1051</v>
      </c>
    </row>
    <row r="158" spans="1:42">
      <c r="AD158" t="s">
        <v>1021</v>
      </c>
      <c r="AI158" t="s">
        <v>1021</v>
      </c>
      <c r="AJ158">
        <v>27</v>
      </c>
      <c r="AP158" t="s">
        <v>1037</v>
      </c>
    </row>
    <row r="159" spans="1:42">
      <c r="AD159" t="s">
        <v>1093</v>
      </c>
      <c r="AI159" t="s">
        <v>1093</v>
      </c>
      <c r="AJ159">
        <v>27</v>
      </c>
      <c r="AP159" t="s">
        <v>1093</v>
      </c>
    </row>
    <row r="160" spans="1:42">
      <c r="AD160" t="s">
        <v>1020</v>
      </c>
      <c r="AI160" t="s">
        <v>1020</v>
      </c>
      <c r="AJ160">
        <v>26</v>
      </c>
      <c r="AP160" t="s">
        <v>1037</v>
      </c>
    </row>
    <row r="161" spans="30:42">
      <c r="AD161" t="s">
        <v>1127</v>
      </c>
      <c r="AI161" t="s">
        <v>1127</v>
      </c>
      <c r="AJ161">
        <v>25</v>
      </c>
      <c r="AP161" t="s">
        <v>1149</v>
      </c>
    </row>
    <row r="162" spans="30:42">
      <c r="AD162" t="s">
        <v>1023</v>
      </c>
      <c r="AI162" t="s">
        <v>1023</v>
      </c>
      <c r="AJ162">
        <v>22</v>
      </c>
      <c r="AP162" t="s">
        <v>1031</v>
      </c>
    </row>
    <row r="163" spans="30:42">
      <c r="AD163" t="s">
        <v>1135</v>
      </c>
      <c r="AI163" t="s">
        <v>1135</v>
      </c>
      <c r="AJ163">
        <v>21</v>
      </c>
    </row>
    <row r="164" spans="30:42">
      <c r="AD164" t="s">
        <v>1028</v>
      </c>
      <c r="AI164" t="s">
        <v>1028</v>
      </c>
      <c r="AJ164">
        <v>17</v>
      </c>
    </row>
    <row r="165" spans="30:42">
      <c r="AD165" t="s">
        <v>1073</v>
      </c>
      <c r="AI165" t="s">
        <v>1073</v>
      </c>
      <c r="AJ165">
        <v>17</v>
      </c>
    </row>
    <row r="166" spans="30:42">
      <c r="AD166" t="s">
        <v>1022</v>
      </c>
      <c r="AI166" t="s">
        <v>1022</v>
      </c>
      <c r="AJ166">
        <v>17</v>
      </c>
    </row>
    <row r="167" spans="30:42">
      <c r="AD167" t="s">
        <v>1383</v>
      </c>
      <c r="AI167" t="s">
        <v>1383</v>
      </c>
      <c r="AJ167">
        <v>16</v>
      </c>
    </row>
    <row r="168" spans="30:42">
      <c r="AD168" t="s">
        <v>1018</v>
      </c>
      <c r="AI168" t="s">
        <v>1018</v>
      </c>
      <c r="AJ168">
        <v>15</v>
      </c>
    </row>
    <row r="169" spans="30:42">
      <c r="AD169" t="s">
        <v>1027</v>
      </c>
      <c r="AI169" t="s">
        <v>1027</v>
      </c>
      <c r="AJ169">
        <v>15</v>
      </c>
    </row>
    <row r="170" spans="30:42">
      <c r="AD170" t="s">
        <v>1100</v>
      </c>
      <c r="AI170" t="s">
        <v>1100</v>
      </c>
      <c r="AJ170">
        <v>15</v>
      </c>
    </row>
    <row r="171" spans="30:42">
      <c r="AD171" t="s">
        <v>1032</v>
      </c>
      <c r="AI171" t="s">
        <v>1032</v>
      </c>
      <c r="AJ171">
        <v>15</v>
      </c>
    </row>
    <row r="172" spans="30:42">
      <c r="AD172" t="s">
        <v>1102</v>
      </c>
      <c r="AI172" t="s">
        <v>1102</v>
      </c>
      <c r="AJ172">
        <v>14</v>
      </c>
    </row>
    <row r="173" spans="30:42">
      <c r="AD173" t="s">
        <v>1149</v>
      </c>
      <c r="AI173" t="s">
        <v>1149</v>
      </c>
      <c r="AJ173">
        <v>14</v>
      </c>
    </row>
    <row r="174" spans="30:42">
      <c r="AD174" t="s">
        <v>1117</v>
      </c>
      <c r="AI174" t="s">
        <v>1117</v>
      </c>
      <c r="AJ174">
        <v>14</v>
      </c>
    </row>
    <row r="175" spans="30:42">
      <c r="AD175" t="s">
        <v>1051</v>
      </c>
      <c r="AI175" t="s">
        <v>1051</v>
      </c>
      <c r="AJ175">
        <v>12</v>
      </c>
    </row>
    <row r="176" spans="30:42">
      <c r="AD176" t="s">
        <v>1389</v>
      </c>
      <c r="AI176" t="s">
        <v>1389</v>
      </c>
      <c r="AJ176">
        <v>11</v>
      </c>
    </row>
    <row r="177" spans="30:36">
      <c r="AD177" t="s">
        <v>1092</v>
      </c>
      <c r="AI177" t="s">
        <v>1092</v>
      </c>
      <c r="AJ177">
        <v>41</v>
      </c>
    </row>
    <row r="178" spans="30:36">
      <c r="AD178" t="s">
        <v>1023</v>
      </c>
      <c r="AI178" t="s">
        <v>1023</v>
      </c>
      <c r="AJ178">
        <v>30</v>
      </c>
    </row>
    <row r="179" spans="30:36">
      <c r="AD179" t="s">
        <v>1028</v>
      </c>
      <c r="AI179" t="s">
        <v>1028</v>
      </c>
      <c r="AJ179">
        <v>27</v>
      </c>
    </row>
    <row r="180" spans="30:36">
      <c r="AD180" t="s">
        <v>1020</v>
      </c>
      <c r="AI180" t="s">
        <v>1020</v>
      </c>
      <c r="AJ180">
        <v>24</v>
      </c>
    </row>
    <row r="181" spans="30:36">
      <c r="AD181" t="s">
        <v>1027</v>
      </c>
      <c r="AI181" t="s">
        <v>1027</v>
      </c>
      <c r="AJ181">
        <v>20</v>
      </c>
    </row>
    <row r="182" spans="30:36">
      <c r="AD182" t="s">
        <v>1021</v>
      </c>
      <c r="AI182" t="s">
        <v>1021</v>
      </c>
      <c r="AJ182">
        <v>20</v>
      </c>
    </row>
    <row r="183" spans="30:36">
      <c r="AD183" t="s">
        <v>1127</v>
      </c>
      <c r="AI183" t="s">
        <v>1127</v>
      </c>
      <c r="AJ183">
        <v>19</v>
      </c>
    </row>
    <row r="184" spans="30:36">
      <c r="AD184" t="s">
        <v>1093</v>
      </c>
      <c r="AI184" t="s">
        <v>1093</v>
      </c>
      <c r="AJ184">
        <v>18</v>
      </c>
    </row>
    <row r="185" spans="30:36">
      <c r="AD185" t="s">
        <v>1073</v>
      </c>
      <c r="AI185" t="s">
        <v>1073</v>
      </c>
      <c r="AJ185">
        <v>17</v>
      </c>
    </row>
    <row r="186" spans="30:36">
      <c r="AD186" t="s">
        <v>1103</v>
      </c>
      <c r="AI186" t="s">
        <v>1103</v>
      </c>
      <c r="AJ186">
        <v>17</v>
      </c>
    </row>
    <row r="187" spans="30:36">
      <c r="AD187" t="s">
        <v>1100</v>
      </c>
      <c r="AI187" t="s">
        <v>1100</v>
      </c>
      <c r="AJ187">
        <v>17</v>
      </c>
    </row>
    <row r="188" spans="30:36">
      <c r="AD188" t="s">
        <v>1022</v>
      </c>
      <c r="AI188" t="s">
        <v>1022</v>
      </c>
      <c r="AJ188">
        <v>16</v>
      </c>
    </row>
    <row r="189" spans="30:36">
      <c r="AD189" t="s">
        <v>1018</v>
      </c>
      <c r="AI189" t="s">
        <v>1018</v>
      </c>
      <c r="AJ189">
        <v>16</v>
      </c>
    </row>
    <row r="190" spans="30:36">
      <c r="AD190" t="s">
        <v>1149</v>
      </c>
      <c r="AI190" t="s">
        <v>1149</v>
      </c>
      <c r="AJ190">
        <v>14</v>
      </c>
    </row>
    <row r="191" spans="30:36">
      <c r="AD191" t="s">
        <v>1155</v>
      </c>
      <c r="AI191" t="s">
        <v>1155</v>
      </c>
      <c r="AJ191">
        <v>14</v>
      </c>
    </row>
    <row r="192" spans="30:36">
      <c r="AD192" t="s">
        <v>1102</v>
      </c>
      <c r="AI192" t="s">
        <v>1102</v>
      </c>
      <c r="AJ192">
        <v>14</v>
      </c>
    </row>
    <row r="193" spans="30:36">
      <c r="AD193" t="s">
        <v>1032</v>
      </c>
      <c r="AI193" t="s">
        <v>1032</v>
      </c>
      <c r="AJ193">
        <v>13</v>
      </c>
    </row>
    <row r="194" spans="30:36">
      <c r="AD194" t="s">
        <v>853</v>
      </c>
      <c r="AI194" t="s">
        <v>853</v>
      </c>
      <c r="AJ194">
        <v>13</v>
      </c>
    </row>
    <row r="195" spans="30:36">
      <c r="AD195" t="s">
        <v>1033</v>
      </c>
      <c r="AI195" t="s">
        <v>1033</v>
      </c>
      <c r="AJ195">
        <v>13</v>
      </c>
    </row>
    <row r="196" spans="30:36">
      <c r="AD196" t="s">
        <v>1019</v>
      </c>
      <c r="AI196" t="s">
        <v>1019</v>
      </c>
      <c r="AJ196">
        <v>12</v>
      </c>
    </row>
    <row r="197" spans="30:36">
      <c r="AD197" t="s">
        <v>1389</v>
      </c>
      <c r="AI197" t="s">
        <v>1389</v>
      </c>
      <c r="AJ197">
        <v>50</v>
      </c>
    </row>
    <row r="198" spans="30:36">
      <c r="AD198" t="s">
        <v>1092</v>
      </c>
      <c r="AI198" t="s">
        <v>1092</v>
      </c>
      <c r="AJ198">
        <v>36</v>
      </c>
    </row>
    <row r="199" spans="30:36">
      <c r="AD199" t="s">
        <v>1020</v>
      </c>
      <c r="AI199" t="s">
        <v>1020</v>
      </c>
      <c r="AJ199">
        <v>30</v>
      </c>
    </row>
    <row r="200" spans="30:36">
      <c r="AD200" t="s">
        <v>1127</v>
      </c>
      <c r="AI200" t="s">
        <v>1127</v>
      </c>
      <c r="AJ200">
        <v>24</v>
      </c>
    </row>
    <row r="201" spans="30:36">
      <c r="AD201" t="s">
        <v>1102</v>
      </c>
      <c r="AI201" t="s">
        <v>1102</v>
      </c>
      <c r="AJ201">
        <v>22</v>
      </c>
    </row>
    <row r="202" spans="30:36">
      <c r="AD202" t="s">
        <v>1023</v>
      </c>
      <c r="AI202" t="s">
        <v>1023</v>
      </c>
      <c r="AJ202">
        <v>20</v>
      </c>
    </row>
    <row r="203" spans="30:36">
      <c r="AD203" t="s">
        <v>1028</v>
      </c>
      <c r="AI203" t="s">
        <v>1028</v>
      </c>
      <c r="AJ203">
        <v>19</v>
      </c>
    </row>
    <row r="204" spans="30:36">
      <c r="AD204" t="s">
        <v>1103</v>
      </c>
      <c r="AI204" t="s">
        <v>1103</v>
      </c>
      <c r="AJ204">
        <v>18</v>
      </c>
    </row>
    <row r="205" spans="30:36">
      <c r="AD205" t="s">
        <v>1149</v>
      </c>
      <c r="AI205" t="s">
        <v>1149</v>
      </c>
      <c r="AJ205">
        <v>17</v>
      </c>
    </row>
    <row r="206" spans="30:36">
      <c r="AD206" t="s">
        <v>1018</v>
      </c>
      <c r="AI206" t="s">
        <v>1018</v>
      </c>
      <c r="AJ206">
        <v>17</v>
      </c>
    </row>
    <row r="207" spans="30:36">
      <c r="AD207" t="s">
        <v>1135</v>
      </c>
      <c r="AI207" t="s">
        <v>1135</v>
      </c>
      <c r="AJ207">
        <v>17</v>
      </c>
    </row>
    <row r="208" spans="30:36">
      <c r="AD208" t="s">
        <v>853</v>
      </c>
      <c r="AI208" t="s">
        <v>853</v>
      </c>
      <c r="AJ208">
        <v>17</v>
      </c>
    </row>
    <row r="209" spans="30:36">
      <c r="AD209" t="s">
        <v>1117</v>
      </c>
      <c r="AI209" t="s">
        <v>1117</v>
      </c>
      <c r="AJ209">
        <v>16</v>
      </c>
    </row>
    <row r="210" spans="30:36">
      <c r="AD210" t="s">
        <v>1113</v>
      </c>
      <c r="AI210" t="s">
        <v>1113</v>
      </c>
      <c r="AJ210">
        <v>16</v>
      </c>
    </row>
    <row r="211" spans="30:36">
      <c r="AD211" t="s">
        <v>1021</v>
      </c>
      <c r="AI211" t="s">
        <v>1021</v>
      </c>
      <c r="AJ211">
        <v>15</v>
      </c>
    </row>
    <row r="212" spans="30:36">
      <c r="AD212" t="s">
        <v>1027</v>
      </c>
      <c r="AI212" t="s">
        <v>1027</v>
      </c>
      <c r="AJ212">
        <v>14</v>
      </c>
    </row>
    <row r="213" spans="30:36">
      <c r="AD213" t="s">
        <v>1019</v>
      </c>
      <c r="AI213" t="s">
        <v>1019</v>
      </c>
      <c r="AJ213">
        <v>14</v>
      </c>
    </row>
    <row r="214" spans="30:36">
      <c r="AD214" t="s">
        <v>1093</v>
      </c>
      <c r="AI214" t="s">
        <v>1093</v>
      </c>
      <c r="AJ214">
        <v>14</v>
      </c>
    </row>
    <row r="215" spans="30:36">
      <c r="AD215" t="s">
        <v>1029</v>
      </c>
      <c r="AI215" t="s">
        <v>1029</v>
      </c>
      <c r="AJ215">
        <v>13</v>
      </c>
    </row>
    <row r="216" spans="30:36">
      <c r="AD216" t="s">
        <v>1034</v>
      </c>
      <c r="AI216" t="s">
        <v>1034</v>
      </c>
      <c r="AJ216">
        <v>12</v>
      </c>
    </row>
    <row r="217" spans="30:36">
      <c r="AD217" t="s">
        <v>1389</v>
      </c>
      <c r="AI217" t="s">
        <v>1389</v>
      </c>
      <c r="AJ217">
        <v>50</v>
      </c>
    </row>
    <row r="218" spans="30:36">
      <c r="AD218" t="s">
        <v>1092</v>
      </c>
      <c r="AI218" t="s">
        <v>1092</v>
      </c>
      <c r="AJ218">
        <v>36</v>
      </c>
    </row>
    <row r="219" spans="30:36">
      <c r="AD219" t="s">
        <v>1020</v>
      </c>
      <c r="AI219" t="s">
        <v>1020</v>
      </c>
      <c r="AJ219">
        <v>30</v>
      </c>
    </row>
    <row r="220" spans="30:36">
      <c r="AD220" t="s">
        <v>1127</v>
      </c>
      <c r="AI220" t="s">
        <v>1127</v>
      </c>
      <c r="AJ220">
        <v>24</v>
      </c>
    </row>
    <row r="221" spans="30:36">
      <c r="AD221" t="s">
        <v>1102</v>
      </c>
      <c r="AI221" t="s">
        <v>1102</v>
      </c>
      <c r="AJ221">
        <v>22</v>
      </c>
    </row>
    <row r="222" spans="30:36">
      <c r="AD222" t="s">
        <v>1023</v>
      </c>
      <c r="AI222" t="s">
        <v>1023</v>
      </c>
      <c r="AJ222">
        <v>20</v>
      </c>
    </row>
    <row r="223" spans="30:36">
      <c r="AD223" t="s">
        <v>1028</v>
      </c>
      <c r="AI223" t="s">
        <v>1028</v>
      </c>
      <c r="AJ223">
        <v>19</v>
      </c>
    </row>
    <row r="224" spans="30:36">
      <c r="AD224" t="s">
        <v>1103</v>
      </c>
      <c r="AI224" t="s">
        <v>1103</v>
      </c>
      <c r="AJ224">
        <v>18</v>
      </c>
    </row>
    <row r="225" spans="30:36">
      <c r="AD225" t="s">
        <v>1149</v>
      </c>
      <c r="AI225" t="s">
        <v>1149</v>
      </c>
      <c r="AJ225">
        <v>17</v>
      </c>
    </row>
    <row r="226" spans="30:36">
      <c r="AD226" t="s">
        <v>1018</v>
      </c>
      <c r="AI226" t="s">
        <v>1018</v>
      </c>
      <c r="AJ226">
        <v>17</v>
      </c>
    </row>
    <row r="227" spans="30:36">
      <c r="AD227" t="s">
        <v>1135</v>
      </c>
      <c r="AI227" t="s">
        <v>1135</v>
      </c>
      <c r="AJ227">
        <v>17</v>
      </c>
    </row>
    <row r="228" spans="30:36">
      <c r="AD228" t="s">
        <v>853</v>
      </c>
      <c r="AI228" t="s">
        <v>853</v>
      </c>
      <c r="AJ228">
        <v>17</v>
      </c>
    </row>
    <row r="229" spans="30:36">
      <c r="AD229" t="s">
        <v>1117</v>
      </c>
      <c r="AI229" t="s">
        <v>1117</v>
      </c>
      <c r="AJ229">
        <v>16</v>
      </c>
    </row>
    <row r="230" spans="30:36">
      <c r="AD230" t="s">
        <v>1113</v>
      </c>
      <c r="AI230" t="s">
        <v>1113</v>
      </c>
      <c r="AJ230">
        <v>16</v>
      </c>
    </row>
    <row r="231" spans="30:36">
      <c r="AD231" t="s">
        <v>1021</v>
      </c>
      <c r="AI231" t="s">
        <v>1021</v>
      </c>
      <c r="AJ231">
        <v>15</v>
      </c>
    </row>
    <row r="232" spans="30:36">
      <c r="AD232" t="s">
        <v>1027</v>
      </c>
      <c r="AI232" t="s">
        <v>1027</v>
      </c>
      <c r="AJ232">
        <v>14</v>
      </c>
    </row>
    <row r="233" spans="30:36">
      <c r="AD233" t="s">
        <v>1019</v>
      </c>
      <c r="AI233" t="s">
        <v>1019</v>
      </c>
      <c r="AJ233">
        <v>14</v>
      </c>
    </row>
    <row r="234" spans="30:36">
      <c r="AD234" t="s">
        <v>1093</v>
      </c>
      <c r="AI234" t="s">
        <v>1093</v>
      </c>
      <c r="AJ234">
        <v>14</v>
      </c>
    </row>
    <row r="235" spans="30:36">
      <c r="AD235" t="s">
        <v>1029</v>
      </c>
      <c r="AI235" t="s">
        <v>1029</v>
      </c>
      <c r="AJ235">
        <v>13</v>
      </c>
    </row>
    <row r="236" spans="30:36">
      <c r="AD236" t="s">
        <v>1034</v>
      </c>
      <c r="AI236" t="s">
        <v>1034</v>
      </c>
      <c r="AJ236">
        <v>12</v>
      </c>
    </row>
    <row r="237" spans="30:36">
      <c r="AD237" t="s">
        <v>1021</v>
      </c>
      <c r="AI237" t="s">
        <v>1021</v>
      </c>
      <c r="AJ237">
        <v>26</v>
      </c>
    </row>
    <row r="238" spans="30:36">
      <c r="AD238" t="s">
        <v>1020</v>
      </c>
      <c r="AI238" t="s">
        <v>1020</v>
      </c>
      <c r="AJ238">
        <v>25</v>
      </c>
    </row>
    <row r="239" spans="30:36">
      <c r="AD239" t="s">
        <v>1135</v>
      </c>
      <c r="AI239" t="s">
        <v>1135</v>
      </c>
      <c r="AJ239">
        <v>23</v>
      </c>
    </row>
    <row r="240" spans="30:36">
      <c r="AD240" t="s">
        <v>1018</v>
      </c>
      <c r="AI240" t="s">
        <v>1018</v>
      </c>
      <c r="AJ240">
        <v>21</v>
      </c>
    </row>
    <row r="241" spans="30:36">
      <c r="AD241" t="s">
        <v>1092</v>
      </c>
      <c r="AI241" t="s">
        <v>1092</v>
      </c>
      <c r="AJ241">
        <v>18</v>
      </c>
    </row>
    <row r="242" spans="30:36">
      <c r="AD242" t="s">
        <v>1034</v>
      </c>
      <c r="AI242" t="s">
        <v>1034</v>
      </c>
      <c r="AJ242">
        <v>18</v>
      </c>
    </row>
    <row r="243" spans="30:36">
      <c r="AD243" t="s">
        <v>853</v>
      </c>
      <c r="AI243" t="s">
        <v>853</v>
      </c>
      <c r="AJ243">
        <v>18</v>
      </c>
    </row>
    <row r="244" spans="30:36">
      <c r="AD244" t="s">
        <v>1102</v>
      </c>
      <c r="AI244" t="s">
        <v>1102</v>
      </c>
      <c r="AJ244">
        <v>17</v>
      </c>
    </row>
    <row r="245" spans="30:36">
      <c r="AD245" t="s">
        <v>1023</v>
      </c>
      <c r="AI245" t="s">
        <v>1023</v>
      </c>
      <c r="AJ245">
        <v>17</v>
      </c>
    </row>
    <row r="246" spans="30:36">
      <c r="AD246" t="s">
        <v>1093</v>
      </c>
      <c r="AI246" t="s">
        <v>1093</v>
      </c>
      <c r="AJ246">
        <v>16</v>
      </c>
    </row>
    <row r="247" spans="30:36">
      <c r="AD247" t="s">
        <v>1022</v>
      </c>
      <c r="AI247" t="s">
        <v>1022</v>
      </c>
      <c r="AJ247">
        <v>15</v>
      </c>
    </row>
    <row r="248" spans="30:36">
      <c r="AD248" t="s">
        <v>1027</v>
      </c>
      <c r="AI248" t="s">
        <v>1027</v>
      </c>
      <c r="AJ248">
        <v>15</v>
      </c>
    </row>
    <row r="249" spans="30:36">
      <c r="AD249" t="s">
        <v>1149</v>
      </c>
      <c r="AI249" t="s">
        <v>1149</v>
      </c>
      <c r="AJ249">
        <v>14</v>
      </c>
    </row>
    <row r="250" spans="30:36">
      <c r="AD250" t="s">
        <v>1127</v>
      </c>
      <c r="AI250" t="s">
        <v>1127</v>
      </c>
      <c r="AJ250">
        <v>13</v>
      </c>
    </row>
    <row r="251" spans="30:36">
      <c r="AD251" t="s">
        <v>1084</v>
      </c>
      <c r="AI251" t="s">
        <v>1084</v>
      </c>
      <c r="AJ251">
        <v>12</v>
      </c>
    </row>
    <row r="252" spans="30:36">
      <c r="AD252" t="s">
        <v>1100</v>
      </c>
      <c r="AI252" t="s">
        <v>1100</v>
      </c>
      <c r="AJ252">
        <v>12</v>
      </c>
    </row>
    <row r="253" spans="30:36">
      <c r="AD253" t="s">
        <v>1103</v>
      </c>
      <c r="AI253" t="s">
        <v>1103</v>
      </c>
      <c r="AJ253">
        <v>11</v>
      </c>
    </row>
    <row r="254" spans="30:36">
      <c r="AD254" t="s">
        <v>1113</v>
      </c>
      <c r="AI254" t="s">
        <v>1113</v>
      </c>
      <c r="AJ254">
        <v>11</v>
      </c>
    </row>
    <row r="255" spans="30:36">
      <c r="AD255" t="s">
        <v>1028</v>
      </c>
      <c r="AI255" t="s">
        <v>1028</v>
      </c>
      <c r="AJ255">
        <v>10</v>
      </c>
    </row>
    <row r="256" spans="30:36">
      <c r="AD256" t="s">
        <v>1029</v>
      </c>
      <c r="AI256" t="s">
        <v>1029</v>
      </c>
      <c r="AJ256">
        <v>9</v>
      </c>
    </row>
    <row r="257" spans="30:36">
      <c r="AD257" t="s">
        <v>1103</v>
      </c>
      <c r="AI257" t="s">
        <v>1103</v>
      </c>
      <c r="AJ257">
        <v>17</v>
      </c>
    </row>
    <row r="258" spans="30:36">
      <c r="AD258" t="s">
        <v>1021</v>
      </c>
      <c r="AI258" t="s">
        <v>1021</v>
      </c>
      <c r="AJ258">
        <v>17</v>
      </c>
    </row>
    <row r="259" spans="30:36">
      <c r="AD259" t="s">
        <v>1093</v>
      </c>
      <c r="AI259" t="s">
        <v>1093</v>
      </c>
      <c r="AJ259">
        <v>14</v>
      </c>
    </row>
    <row r="260" spans="30:36">
      <c r="AD260" t="s">
        <v>853</v>
      </c>
      <c r="AI260" t="s">
        <v>853</v>
      </c>
      <c r="AJ260">
        <v>13</v>
      </c>
    </row>
    <row r="261" spans="30:36">
      <c r="AD261" t="s">
        <v>1127</v>
      </c>
      <c r="AI261" t="s">
        <v>1127</v>
      </c>
      <c r="AJ261">
        <v>12</v>
      </c>
    </row>
    <row r="262" spans="30:36">
      <c r="AD262" t="s">
        <v>1100</v>
      </c>
      <c r="AI262" t="s">
        <v>1100</v>
      </c>
      <c r="AJ262">
        <v>11</v>
      </c>
    </row>
    <row r="263" spans="30:36">
      <c r="AD263" t="s">
        <v>1110</v>
      </c>
      <c r="AI263" t="s">
        <v>1110</v>
      </c>
      <c r="AJ263">
        <v>10</v>
      </c>
    </row>
    <row r="264" spans="30:36">
      <c r="AD264" t="s">
        <v>1018</v>
      </c>
      <c r="AI264" t="s">
        <v>1018</v>
      </c>
      <c r="AJ264">
        <v>10</v>
      </c>
    </row>
    <row r="265" spans="30:36">
      <c r="AD265" t="s">
        <v>1135</v>
      </c>
      <c r="AI265" t="s">
        <v>1135</v>
      </c>
      <c r="AJ265">
        <v>10</v>
      </c>
    </row>
    <row r="266" spans="30:36">
      <c r="AD266" t="s">
        <v>1024</v>
      </c>
      <c r="AI266" t="s">
        <v>1024</v>
      </c>
      <c r="AJ266">
        <v>10</v>
      </c>
    </row>
    <row r="267" spans="30:36">
      <c r="AD267" t="s">
        <v>1092</v>
      </c>
      <c r="AI267" t="s">
        <v>1092</v>
      </c>
      <c r="AJ267">
        <v>9</v>
      </c>
    </row>
    <row r="268" spans="30:36">
      <c r="AD268" t="s">
        <v>1073</v>
      </c>
      <c r="AI268" t="s">
        <v>1073</v>
      </c>
      <c r="AJ268">
        <v>9</v>
      </c>
    </row>
    <row r="269" spans="30:36">
      <c r="AD269" t="s">
        <v>1037</v>
      </c>
      <c r="AI269" t="s">
        <v>1037</v>
      </c>
      <c r="AJ269">
        <v>8</v>
      </c>
    </row>
    <row r="270" spans="30:36">
      <c r="AD270" t="s">
        <v>1156</v>
      </c>
      <c r="AI270" t="s">
        <v>1156</v>
      </c>
      <c r="AJ270">
        <v>8</v>
      </c>
    </row>
    <row r="271" spans="30:36">
      <c r="AD271" t="s">
        <v>1034</v>
      </c>
      <c r="AI271" t="s">
        <v>1034</v>
      </c>
      <c r="AJ271">
        <v>8</v>
      </c>
    </row>
    <row r="272" spans="30:36">
      <c r="AD272" t="s">
        <v>1035</v>
      </c>
      <c r="AI272" t="s">
        <v>1035</v>
      </c>
      <c r="AJ272">
        <v>7</v>
      </c>
    </row>
    <row r="273" spans="30:36">
      <c r="AD273" t="s">
        <v>1102</v>
      </c>
      <c r="AI273" t="s">
        <v>1102</v>
      </c>
      <c r="AJ273">
        <v>7</v>
      </c>
    </row>
    <row r="274" spans="30:36">
      <c r="AD274" t="s">
        <v>1042</v>
      </c>
      <c r="AI274" t="s">
        <v>1042</v>
      </c>
      <c r="AJ274">
        <v>6</v>
      </c>
    </row>
    <row r="275" spans="30:36">
      <c r="AD275" t="s">
        <v>1028</v>
      </c>
      <c r="AI275" t="s">
        <v>1028</v>
      </c>
      <c r="AJ275">
        <v>6</v>
      </c>
    </row>
    <row r="276" spans="30:36">
      <c r="AD276" t="s">
        <v>1048</v>
      </c>
      <c r="AI276" t="s">
        <v>1048</v>
      </c>
      <c r="AJ276">
        <v>6</v>
      </c>
    </row>
    <row r="277" spans="30:36">
      <c r="AD277" t="s">
        <v>1092</v>
      </c>
      <c r="AI277" t="s">
        <v>1092</v>
      </c>
      <c r="AJ277">
        <v>37</v>
      </c>
    </row>
    <row r="278" spans="30:36">
      <c r="AD278" t="s">
        <v>1048</v>
      </c>
      <c r="AI278" t="s">
        <v>1048</v>
      </c>
      <c r="AJ278">
        <v>26</v>
      </c>
    </row>
    <row r="279" spans="30:36">
      <c r="AD279" t="s">
        <v>1021</v>
      </c>
      <c r="AI279" t="s">
        <v>1021</v>
      </c>
      <c r="AJ279">
        <v>21</v>
      </c>
    </row>
    <row r="280" spans="30:36">
      <c r="AD280" t="s">
        <v>1019</v>
      </c>
      <c r="AI280" t="s">
        <v>1019</v>
      </c>
      <c r="AJ280">
        <v>20</v>
      </c>
    </row>
    <row r="281" spans="30:36">
      <c r="AD281" t="s">
        <v>1127</v>
      </c>
      <c r="AI281" t="s">
        <v>1127</v>
      </c>
      <c r="AJ281">
        <v>18</v>
      </c>
    </row>
    <row r="282" spans="30:36">
      <c r="AD282" t="s">
        <v>1023</v>
      </c>
      <c r="AI282" t="s">
        <v>1023</v>
      </c>
      <c r="AJ282">
        <v>17</v>
      </c>
    </row>
    <row r="283" spans="30:36">
      <c r="AD283" t="s">
        <v>1018</v>
      </c>
      <c r="AI283" t="s">
        <v>1018</v>
      </c>
      <c r="AJ283">
        <v>17</v>
      </c>
    </row>
    <row r="284" spans="30:36">
      <c r="AD284" t="s">
        <v>1141</v>
      </c>
      <c r="AI284" t="s">
        <v>1141</v>
      </c>
      <c r="AJ284">
        <v>16</v>
      </c>
    </row>
    <row r="285" spans="30:36">
      <c r="AD285" t="s">
        <v>1093</v>
      </c>
      <c r="AI285" t="s">
        <v>1093</v>
      </c>
      <c r="AJ285">
        <v>16</v>
      </c>
    </row>
    <row r="286" spans="30:36">
      <c r="AD286" t="s">
        <v>1086</v>
      </c>
      <c r="AI286" t="s">
        <v>1086</v>
      </c>
      <c r="AJ286">
        <v>15</v>
      </c>
    </row>
    <row r="287" spans="30:36">
      <c r="AD287" t="s">
        <v>1042</v>
      </c>
      <c r="AI287" t="s">
        <v>1042</v>
      </c>
      <c r="AJ287">
        <v>14</v>
      </c>
    </row>
    <row r="288" spans="30:36">
      <c r="AD288" t="s">
        <v>1020</v>
      </c>
      <c r="AI288" t="s">
        <v>1020</v>
      </c>
      <c r="AJ288">
        <v>14</v>
      </c>
    </row>
    <row r="289" spans="30:36">
      <c r="AD289" t="s">
        <v>1117</v>
      </c>
      <c r="AI289" t="s">
        <v>1117</v>
      </c>
      <c r="AJ289">
        <v>13</v>
      </c>
    </row>
    <row r="290" spans="30:36">
      <c r="AD290" t="s">
        <v>1022</v>
      </c>
      <c r="AI290" t="s">
        <v>1022</v>
      </c>
      <c r="AJ290">
        <v>13</v>
      </c>
    </row>
    <row r="291" spans="30:36">
      <c r="AD291" t="s">
        <v>1149</v>
      </c>
      <c r="AI291" t="s">
        <v>1149</v>
      </c>
      <c r="AJ291">
        <v>12</v>
      </c>
    </row>
    <row r="292" spans="30:36">
      <c r="AD292" t="s">
        <v>1113</v>
      </c>
      <c r="AI292" t="s">
        <v>1113</v>
      </c>
      <c r="AJ292">
        <v>12</v>
      </c>
    </row>
    <row r="293" spans="30:36">
      <c r="AD293" t="s">
        <v>1034</v>
      </c>
      <c r="AI293" t="s">
        <v>1034</v>
      </c>
      <c r="AJ293">
        <v>12</v>
      </c>
    </row>
    <row r="294" spans="30:36">
      <c r="AD294" t="s">
        <v>1102</v>
      </c>
      <c r="AI294" t="s">
        <v>1102</v>
      </c>
      <c r="AJ294">
        <v>12</v>
      </c>
    </row>
    <row r="295" spans="30:36">
      <c r="AD295" t="s">
        <v>1029</v>
      </c>
      <c r="AI295" t="s">
        <v>1029</v>
      </c>
      <c r="AJ295">
        <v>11</v>
      </c>
    </row>
    <row r="296" spans="30:36">
      <c r="AD296" t="s">
        <v>1027</v>
      </c>
      <c r="AI296" t="s">
        <v>1027</v>
      </c>
      <c r="AJ296">
        <v>11</v>
      </c>
    </row>
    <row r="297" spans="30:36">
      <c r="AD297" t="s">
        <v>1397</v>
      </c>
      <c r="AI297" t="s">
        <v>1397</v>
      </c>
      <c r="AJ297">
        <v>38</v>
      </c>
    </row>
    <row r="298" spans="30:36">
      <c r="AD298" t="s">
        <v>778</v>
      </c>
      <c r="AI298" t="s">
        <v>778</v>
      </c>
      <c r="AJ298">
        <v>32</v>
      </c>
    </row>
    <row r="299" spans="30:36">
      <c r="AD299" t="s">
        <v>781</v>
      </c>
      <c r="AI299" t="s">
        <v>781</v>
      </c>
      <c r="AJ299">
        <v>31</v>
      </c>
    </row>
    <row r="300" spans="30:36">
      <c r="AD300" t="s">
        <v>785</v>
      </c>
      <c r="AI300" t="s">
        <v>785</v>
      </c>
      <c r="AJ300">
        <v>27</v>
      </c>
    </row>
    <row r="301" spans="30:36">
      <c r="AD301" t="s">
        <v>1398</v>
      </c>
      <c r="AI301" t="s">
        <v>1398</v>
      </c>
      <c r="AJ301">
        <v>27</v>
      </c>
    </row>
    <row r="302" spans="30:36">
      <c r="AD302" t="s">
        <v>811</v>
      </c>
      <c r="AI302" t="s">
        <v>811</v>
      </c>
      <c r="AJ302">
        <v>25</v>
      </c>
    </row>
    <row r="303" spans="30:36">
      <c r="AD303" t="s">
        <v>775</v>
      </c>
      <c r="AI303" t="s">
        <v>775</v>
      </c>
      <c r="AJ303">
        <v>23</v>
      </c>
    </row>
    <row r="304" spans="30:36">
      <c r="AD304" t="s">
        <v>1399</v>
      </c>
      <c r="AI304" t="s">
        <v>1399</v>
      </c>
      <c r="AJ304">
        <v>23</v>
      </c>
    </row>
    <row r="305" spans="30:36">
      <c r="AD305" t="s">
        <v>854</v>
      </c>
      <c r="AI305" t="s">
        <v>854</v>
      </c>
      <c r="AJ305">
        <v>22</v>
      </c>
    </row>
    <row r="306" spans="30:36">
      <c r="AD306" t="s">
        <v>1243</v>
      </c>
      <c r="AI306" t="s">
        <v>1243</v>
      </c>
      <c r="AJ306">
        <v>21</v>
      </c>
    </row>
    <row r="307" spans="30:36">
      <c r="AD307" t="s">
        <v>772</v>
      </c>
      <c r="AI307" t="s">
        <v>772</v>
      </c>
      <c r="AJ307">
        <v>19</v>
      </c>
    </row>
    <row r="308" spans="30:36">
      <c r="AD308" t="s">
        <v>1400</v>
      </c>
      <c r="AI308" t="s">
        <v>1400</v>
      </c>
      <c r="AJ308">
        <v>19</v>
      </c>
    </row>
    <row r="309" spans="30:36">
      <c r="AD309" t="s">
        <v>768</v>
      </c>
      <c r="AI309" t="s">
        <v>768</v>
      </c>
      <c r="AJ309">
        <v>18</v>
      </c>
    </row>
    <row r="310" spans="30:36">
      <c r="AD310" t="s">
        <v>921</v>
      </c>
      <c r="AI310" t="s">
        <v>921</v>
      </c>
      <c r="AJ310">
        <v>17</v>
      </c>
    </row>
    <row r="311" spans="30:36">
      <c r="AD311" t="s">
        <v>974</v>
      </c>
      <c r="AI311" t="s">
        <v>974</v>
      </c>
      <c r="AJ311">
        <v>17</v>
      </c>
    </row>
    <row r="312" spans="30:36">
      <c r="AD312" t="s">
        <v>1401</v>
      </c>
      <c r="AI312" t="s">
        <v>1401</v>
      </c>
      <c r="AJ312">
        <v>17</v>
      </c>
    </row>
    <row r="313" spans="30:36">
      <c r="AD313" t="s">
        <v>806</v>
      </c>
      <c r="AI313" t="s">
        <v>806</v>
      </c>
      <c r="AJ313">
        <v>16</v>
      </c>
    </row>
    <row r="314" spans="30:36">
      <c r="AD314" t="s">
        <v>766</v>
      </c>
      <c r="AI314" t="s">
        <v>766</v>
      </c>
      <c r="AJ314">
        <v>16</v>
      </c>
    </row>
    <row r="315" spans="30:36">
      <c r="AD315" t="s">
        <v>853</v>
      </c>
      <c r="AI315" t="s">
        <v>853</v>
      </c>
      <c r="AJ315">
        <v>16</v>
      </c>
    </row>
    <row r="316" spans="30:36">
      <c r="AD316" t="s">
        <v>1402</v>
      </c>
      <c r="AI316" t="s">
        <v>1402</v>
      </c>
      <c r="AJ316">
        <v>14</v>
      </c>
    </row>
    <row r="317" spans="30:36">
      <c r="AD317" t="s">
        <v>1386</v>
      </c>
      <c r="AI317" t="s">
        <v>1386</v>
      </c>
      <c r="AJ317">
        <v>36</v>
      </c>
    </row>
    <row r="318" spans="30:36">
      <c r="AD318" t="s">
        <v>1092</v>
      </c>
      <c r="AI318" t="s">
        <v>1092</v>
      </c>
      <c r="AJ318">
        <v>33</v>
      </c>
    </row>
    <row r="319" spans="30:36">
      <c r="AD319" t="s">
        <v>1093</v>
      </c>
      <c r="AI319" t="s">
        <v>1093</v>
      </c>
      <c r="AJ319">
        <v>31</v>
      </c>
    </row>
    <row r="320" spans="30:36">
      <c r="AD320" t="s">
        <v>1086</v>
      </c>
      <c r="AI320" t="s">
        <v>1086</v>
      </c>
      <c r="AJ320">
        <v>30</v>
      </c>
    </row>
    <row r="321" spans="30:36">
      <c r="AD321" t="s">
        <v>1127</v>
      </c>
      <c r="AI321" t="s">
        <v>1127</v>
      </c>
      <c r="AJ321">
        <v>27</v>
      </c>
    </row>
    <row r="322" spans="30:36">
      <c r="AD322" t="s">
        <v>1021</v>
      </c>
      <c r="AI322" t="s">
        <v>1021</v>
      </c>
      <c r="AJ322">
        <v>25</v>
      </c>
    </row>
    <row r="323" spans="30:36">
      <c r="AD323" t="s">
        <v>853</v>
      </c>
      <c r="AI323" t="s">
        <v>853</v>
      </c>
      <c r="AJ323">
        <v>25</v>
      </c>
    </row>
    <row r="324" spans="30:36">
      <c r="AD324" t="s">
        <v>1028</v>
      </c>
      <c r="AI324" t="s">
        <v>1028</v>
      </c>
      <c r="AJ324">
        <v>22</v>
      </c>
    </row>
    <row r="325" spans="30:36">
      <c r="AD325" t="s">
        <v>1023</v>
      </c>
      <c r="AI325" t="s">
        <v>1023</v>
      </c>
      <c r="AJ325">
        <v>20</v>
      </c>
    </row>
    <row r="326" spans="30:36">
      <c r="AD326" t="s">
        <v>1040</v>
      </c>
      <c r="AI326" t="s">
        <v>1040</v>
      </c>
      <c r="AJ326">
        <v>18</v>
      </c>
    </row>
    <row r="327" spans="30:36">
      <c r="AD327" t="s">
        <v>1102</v>
      </c>
      <c r="AI327" t="s">
        <v>1102</v>
      </c>
      <c r="AJ327">
        <v>18</v>
      </c>
    </row>
    <row r="328" spans="30:36">
      <c r="AD328" t="s">
        <v>1087</v>
      </c>
      <c r="AI328" t="s">
        <v>1087</v>
      </c>
      <c r="AJ328">
        <v>15</v>
      </c>
    </row>
    <row r="329" spans="30:36">
      <c r="AD329" t="s">
        <v>1135</v>
      </c>
      <c r="AI329" t="s">
        <v>1135</v>
      </c>
      <c r="AJ329">
        <v>15</v>
      </c>
    </row>
    <row r="330" spans="30:36">
      <c r="AD330" t="s">
        <v>1027</v>
      </c>
      <c r="AI330" t="s">
        <v>1027</v>
      </c>
      <c r="AJ330">
        <v>15</v>
      </c>
    </row>
    <row r="331" spans="30:36">
      <c r="AD331" t="s">
        <v>1117</v>
      </c>
      <c r="AI331" t="s">
        <v>1117</v>
      </c>
      <c r="AJ331">
        <v>15</v>
      </c>
    </row>
    <row r="332" spans="30:36">
      <c r="AD332" t="s">
        <v>1024</v>
      </c>
      <c r="AI332" t="s">
        <v>1024</v>
      </c>
      <c r="AJ332">
        <v>14</v>
      </c>
    </row>
    <row r="333" spans="30:36">
      <c r="AD333" t="s">
        <v>1110</v>
      </c>
      <c r="AI333" t="s">
        <v>1110</v>
      </c>
      <c r="AJ333">
        <v>14</v>
      </c>
    </row>
    <row r="334" spans="30:36">
      <c r="AD334" t="s">
        <v>1141</v>
      </c>
      <c r="AI334" t="s">
        <v>1141</v>
      </c>
      <c r="AJ334">
        <v>13</v>
      </c>
    </row>
    <row r="335" spans="30:36">
      <c r="AD335" t="s">
        <v>1103</v>
      </c>
      <c r="AI335" t="s">
        <v>1103</v>
      </c>
      <c r="AJ335">
        <v>13</v>
      </c>
    </row>
    <row r="336" spans="30:36">
      <c r="AD336" t="s">
        <v>1020</v>
      </c>
      <c r="AI336" t="s">
        <v>1020</v>
      </c>
      <c r="AJ336">
        <v>13</v>
      </c>
    </row>
    <row r="337" spans="30:36">
      <c r="AD337" t="s">
        <v>1092</v>
      </c>
      <c r="AI337" t="s">
        <v>1092</v>
      </c>
      <c r="AJ337">
        <v>45</v>
      </c>
    </row>
    <row r="338" spans="30:36">
      <c r="AD338" t="s">
        <v>1021</v>
      </c>
      <c r="AI338" t="s">
        <v>1021</v>
      </c>
      <c r="AJ338">
        <v>41</v>
      </c>
    </row>
    <row r="339" spans="30:36">
      <c r="AD339" t="s">
        <v>1093</v>
      </c>
      <c r="AI339" t="s">
        <v>1093</v>
      </c>
      <c r="AJ339">
        <v>30</v>
      </c>
    </row>
    <row r="340" spans="30:36">
      <c r="AD340" t="s">
        <v>1048</v>
      </c>
      <c r="AI340" t="s">
        <v>1048</v>
      </c>
      <c r="AJ340">
        <v>27</v>
      </c>
    </row>
    <row r="341" spans="30:36">
      <c r="AD341" t="s">
        <v>1135</v>
      </c>
      <c r="AI341" t="s">
        <v>1135</v>
      </c>
      <c r="AJ341">
        <v>26</v>
      </c>
    </row>
    <row r="342" spans="30:36">
      <c r="AD342" t="s">
        <v>853</v>
      </c>
      <c r="AI342" t="s">
        <v>853</v>
      </c>
      <c r="AJ342">
        <v>24</v>
      </c>
    </row>
    <row r="343" spans="30:36">
      <c r="AD343" t="s">
        <v>1020</v>
      </c>
      <c r="AI343" t="s">
        <v>1020</v>
      </c>
      <c r="AJ343">
        <v>24</v>
      </c>
    </row>
    <row r="344" spans="30:36">
      <c r="AD344" t="s">
        <v>1127</v>
      </c>
      <c r="AI344" t="s">
        <v>1127</v>
      </c>
      <c r="AJ344">
        <v>24</v>
      </c>
    </row>
    <row r="345" spans="30:36">
      <c r="AD345" t="s">
        <v>1102</v>
      </c>
      <c r="AI345" t="s">
        <v>1102</v>
      </c>
      <c r="AJ345">
        <v>23</v>
      </c>
    </row>
    <row r="346" spans="30:36">
      <c r="AD346" t="s">
        <v>1034</v>
      </c>
      <c r="AI346" t="s">
        <v>1034</v>
      </c>
      <c r="AJ346">
        <v>22</v>
      </c>
    </row>
    <row r="347" spans="30:36">
      <c r="AD347" t="s">
        <v>1100</v>
      </c>
      <c r="AI347" t="s">
        <v>1100</v>
      </c>
      <c r="AJ347">
        <v>20</v>
      </c>
    </row>
    <row r="348" spans="30:36">
      <c r="AD348" t="s">
        <v>1028</v>
      </c>
      <c r="AI348" t="s">
        <v>1028</v>
      </c>
      <c r="AJ348">
        <v>16</v>
      </c>
    </row>
    <row r="349" spans="30:36">
      <c r="AD349" t="s">
        <v>1149</v>
      </c>
      <c r="AI349" t="s">
        <v>1149</v>
      </c>
      <c r="AJ349">
        <v>15</v>
      </c>
    </row>
    <row r="350" spans="30:36">
      <c r="AD350" t="s">
        <v>1029</v>
      </c>
      <c r="AI350" t="s">
        <v>1029</v>
      </c>
      <c r="AJ350">
        <v>14</v>
      </c>
    </row>
    <row r="351" spans="30:36">
      <c r="AD351" t="s">
        <v>1019</v>
      </c>
      <c r="AI351" t="s">
        <v>1019</v>
      </c>
      <c r="AJ351">
        <v>14</v>
      </c>
    </row>
    <row r="352" spans="30:36">
      <c r="AD352" t="s">
        <v>1096</v>
      </c>
      <c r="AI352" t="s">
        <v>1096</v>
      </c>
      <c r="AJ352">
        <v>14</v>
      </c>
    </row>
    <row r="353" spans="30:36">
      <c r="AD353" t="s">
        <v>1022</v>
      </c>
      <c r="AI353" t="s">
        <v>1022</v>
      </c>
      <c r="AJ353">
        <v>13</v>
      </c>
    </row>
    <row r="354" spans="30:36">
      <c r="AD354" t="s">
        <v>1027</v>
      </c>
      <c r="AI354" t="s">
        <v>1027</v>
      </c>
      <c r="AJ354">
        <v>12</v>
      </c>
    </row>
    <row r="355" spans="30:36">
      <c r="AD355" t="s">
        <v>1286</v>
      </c>
      <c r="AI355" t="s">
        <v>1286</v>
      </c>
      <c r="AJ355">
        <v>12</v>
      </c>
    </row>
    <row r="356" spans="30:36">
      <c r="AD356" t="s">
        <v>1103</v>
      </c>
      <c r="AI356" t="s">
        <v>1103</v>
      </c>
      <c r="AJ356">
        <v>11</v>
      </c>
    </row>
    <row r="357" spans="30:36">
      <c r="AD357" t="s">
        <v>1023</v>
      </c>
      <c r="AI357" t="s">
        <v>1023</v>
      </c>
      <c r="AJ357">
        <v>24</v>
      </c>
    </row>
    <row r="358" spans="30:36">
      <c r="AD358" t="s">
        <v>1092</v>
      </c>
      <c r="AI358" t="s">
        <v>1092</v>
      </c>
      <c r="AJ358">
        <v>24</v>
      </c>
    </row>
    <row r="359" spans="30:36">
      <c r="AD359" t="s">
        <v>1086</v>
      </c>
      <c r="AI359" t="s">
        <v>1086</v>
      </c>
      <c r="AJ359">
        <v>22</v>
      </c>
    </row>
    <row r="360" spans="30:36">
      <c r="AD360" t="s">
        <v>1127</v>
      </c>
      <c r="AI360" t="s">
        <v>1127</v>
      </c>
      <c r="AJ360">
        <v>21</v>
      </c>
    </row>
    <row r="361" spans="30:36">
      <c r="AD361" t="s">
        <v>1149</v>
      </c>
      <c r="AI361" t="s">
        <v>1149</v>
      </c>
      <c r="AJ361">
        <v>20</v>
      </c>
    </row>
    <row r="362" spans="30:36">
      <c r="AD362" t="s">
        <v>1155</v>
      </c>
      <c r="AI362" t="s">
        <v>1155</v>
      </c>
      <c r="AJ362">
        <v>19</v>
      </c>
    </row>
    <row r="363" spans="30:36">
      <c r="AD363" t="s">
        <v>1021</v>
      </c>
      <c r="AI363" t="s">
        <v>1021</v>
      </c>
      <c r="AJ363">
        <v>19</v>
      </c>
    </row>
    <row r="364" spans="30:36">
      <c r="AD364" t="s">
        <v>1048</v>
      </c>
      <c r="AI364" t="s">
        <v>1048</v>
      </c>
      <c r="AJ364">
        <v>18</v>
      </c>
    </row>
    <row r="365" spans="30:36">
      <c r="AD365" t="s">
        <v>1113</v>
      </c>
      <c r="AI365" t="s">
        <v>1113</v>
      </c>
      <c r="AJ365">
        <v>17</v>
      </c>
    </row>
    <row r="366" spans="30:36">
      <c r="AD366" t="s">
        <v>1102</v>
      </c>
      <c r="AI366" t="s">
        <v>1102</v>
      </c>
      <c r="AJ366">
        <v>17</v>
      </c>
    </row>
    <row r="367" spans="30:36">
      <c r="AD367" t="s">
        <v>1029</v>
      </c>
      <c r="AI367" t="s">
        <v>1029</v>
      </c>
      <c r="AJ367">
        <v>16</v>
      </c>
    </row>
    <row r="368" spans="30:36">
      <c r="AD368" t="s">
        <v>1020</v>
      </c>
      <c r="AI368" t="s">
        <v>1020</v>
      </c>
      <c r="AJ368">
        <v>16</v>
      </c>
    </row>
    <row r="369" spans="30:36">
      <c r="AD369" t="s">
        <v>853</v>
      </c>
      <c r="AI369" t="s">
        <v>853</v>
      </c>
      <c r="AJ369">
        <v>15</v>
      </c>
    </row>
    <row r="370" spans="30:36">
      <c r="AD370" t="s">
        <v>1135</v>
      </c>
      <c r="AI370" t="s">
        <v>1135</v>
      </c>
      <c r="AJ370">
        <v>14</v>
      </c>
    </row>
    <row r="371" spans="30:36">
      <c r="AD371" t="s">
        <v>1100</v>
      </c>
      <c r="AI371" t="s">
        <v>1100</v>
      </c>
      <c r="AJ371">
        <v>14</v>
      </c>
    </row>
    <row r="372" spans="30:36">
      <c r="AD372" t="s">
        <v>1093</v>
      </c>
      <c r="AI372" t="s">
        <v>1093</v>
      </c>
      <c r="AJ372">
        <v>14</v>
      </c>
    </row>
    <row r="373" spans="30:36">
      <c r="AD373" t="s">
        <v>1019</v>
      </c>
      <c r="AI373" t="s">
        <v>1019</v>
      </c>
      <c r="AJ373">
        <v>13</v>
      </c>
    </row>
    <row r="374" spans="30:36">
      <c r="AD374" t="s">
        <v>1103</v>
      </c>
      <c r="AI374" t="s">
        <v>1103</v>
      </c>
      <c r="AJ374">
        <v>13</v>
      </c>
    </row>
    <row r="375" spans="30:36">
      <c r="AD375" t="s">
        <v>1028</v>
      </c>
      <c r="AI375" t="s">
        <v>1028</v>
      </c>
      <c r="AJ375">
        <v>13</v>
      </c>
    </row>
    <row r="376" spans="30:36">
      <c r="AD376" t="s">
        <v>1099</v>
      </c>
      <c r="AI376" t="s">
        <v>1099</v>
      </c>
      <c r="AJ376">
        <v>13</v>
      </c>
    </row>
    <row r="377" spans="30:36">
      <c r="AD377" t="s">
        <v>1140</v>
      </c>
      <c r="AI377" t="s">
        <v>1140</v>
      </c>
      <c r="AJ377">
        <v>23</v>
      </c>
    </row>
    <row r="378" spans="30:36">
      <c r="AD378" t="s">
        <v>1020</v>
      </c>
      <c r="AI378" t="s">
        <v>1020</v>
      </c>
      <c r="AJ378">
        <v>21</v>
      </c>
    </row>
    <row r="379" spans="30:36">
      <c r="AD379" t="s">
        <v>1092</v>
      </c>
      <c r="AI379" t="s">
        <v>1092</v>
      </c>
      <c r="AJ379">
        <v>21</v>
      </c>
    </row>
    <row r="380" spans="30:36">
      <c r="AD380" t="s">
        <v>1021</v>
      </c>
      <c r="AI380" t="s">
        <v>1021</v>
      </c>
      <c r="AJ380">
        <v>17</v>
      </c>
    </row>
    <row r="381" spans="30:36">
      <c r="AD381" t="s">
        <v>1127</v>
      </c>
      <c r="AI381" t="s">
        <v>1127</v>
      </c>
      <c r="AJ381">
        <v>15</v>
      </c>
    </row>
    <row r="382" spans="30:36">
      <c r="AD382" t="s">
        <v>1286</v>
      </c>
      <c r="AI382" t="s">
        <v>1286</v>
      </c>
      <c r="AJ382">
        <v>13</v>
      </c>
    </row>
    <row r="383" spans="30:36">
      <c r="AD383" t="s">
        <v>1096</v>
      </c>
      <c r="AI383" t="s">
        <v>1096</v>
      </c>
      <c r="AJ383">
        <v>13</v>
      </c>
    </row>
    <row r="384" spans="30:36">
      <c r="AD384" t="s">
        <v>1072</v>
      </c>
      <c r="AI384" t="s">
        <v>1072</v>
      </c>
      <c r="AJ384">
        <v>13</v>
      </c>
    </row>
    <row r="385" spans="30:36">
      <c r="AD385" t="s">
        <v>853</v>
      </c>
      <c r="AI385" t="s">
        <v>853</v>
      </c>
      <c r="AJ385">
        <v>13</v>
      </c>
    </row>
    <row r="386" spans="30:36">
      <c r="AD386" t="s">
        <v>1028</v>
      </c>
      <c r="AI386" t="s">
        <v>1028</v>
      </c>
      <c r="AJ386">
        <v>12</v>
      </c>
    </row>
    <row r="387" spans="30:36">
      <c r="AD387" t="s">
        <v>1022</v>
      </c>
      <c r="AI387" t="s">
        <v>1022</v>
      </c>
      <c r="AJ387">
        <v>11</v>
      </c>
    </row>
    <row r="388" spans="30:36">
      <c r="AD388" t="s">
        <v>1027</v>
      </c>
      <c r="AI388" t="s">
        <v>1027</v>
      </c>
      <c r="AJ388">
        <v>11</v>
      </c>
    </row>
    <row r="389" spans="30:36">
      <c r="AD389" t="s">
        <v>1093</v>
      </c>
      <c r="AI389" t="s">
        <v>1093</v>
      </c>
      <c r="AJ389">
        <v>11</v>
      </c>
    </row>
    <row r="390" spans="30:36">
      <c r="AD390" t="s">
        <v>1103</v>
      </c>
      <c r="AI390" t="s">
        <v>1103</v>
      </c>
      <c r="AJ390">
        <v>10</v>
      </c>
    </row>
    <row r="391" spans="30:36">
      <c r="AD391" t="s">
        <v>1019</v>
      </c>
      <c r="AI391" t="s">
        <v>1019</v>
      </c>
      <c r="AJ391">
        <v>8</v>
      </c>
    </row>
    <row r="392" spans="30:36">
      <c r="AD392" t="s">
        <v>1080</v>
      </c>
      <c r="AI392" t="s">
        <v>1080</v>
      </c>
      <c r="AJ392">
        <v>8</v>
      </c>
    </row>
    <row r="393" spans="30:36">
      <c r="AD393" t="s">
        <v>1141</v>
      </c>
      <c r="AI393" t="s">
        <v>1141</v>
      </c>
      <c r="AJ393">
        <v>8</v>
      </c>
    </row>
    <row r="394" spans="30:36">
      <c r="AD394" t="s">
        <v>1135</v>
      </c>
      <c r="AI394" t="s">
        <v>1135</v>
      </c>
      <c r="AJ394">
        <v>8</v>
      </c>
    </row>
    <row r="395" spans="30:36">
      <c r="AD395" t="s">
        <v>1086</v>
      </c>
      <c r="AI395" t="s">
        <v>1086</v>
      </c>
      <c r="AJ395">
        <v>7</v>
      </c>
    </row>
    <row r="396" spans="30:36">
      <c r="AD396" t="s">
        <v>1048</v>
      </c>
      <c r="AI396" t="s">
        <v>1048</v>
      </c>
      <c r="AJ396">
        <v>7</v>
      </c>
    </row>
    <row r="397" spans="30:36">
      <c r="AD397" t="s">
        <v>1093</v>
      </c>
      <c r="AI397" t="s">
        <v>1093</v>
      </c>
      <c r="AJ397">
        <v>26</v>
      </c>
    </row>
    <row r="398" spans="30:36">
      <c r="AD398" t="s">
        <v>1020</v>
      </c>
      <c r="AI398" t="s">
        <v>1020</v>
      </c>
      <c r="AJ398">
        <v>20</v>
      </c>
    </row>
    <row r="399" spans="30:36">
      <c r="AD399" t="s">
        <v>1286</v>
      </c>
      <c r="AI399" t="s">
        <v>1286</v>
      </c>
      <c r="AJ399">
        <v>19</v>
      </c>
    </row>
    <row r="400" spans="30:36">
      <c r="AD400" t="s">
        <v>1092</v>
      </c>
      <c r="AI400" t="s">
        <v>1092</v>
      </c>
      <c r="AJ400">
        <v>12</v>
      </c>
    </row>
    <row r="401" spans="30:36">
      <c r="AD401" t="s">
        <v>1032</v>
      </c>
      <c r="AI401" t="s">
        <v>1032</v>
      </c>
      <c r="AJ401">
        <v>11</v>
      </c>
    </row>
    <row r="402" spans="30:36">
      <c r="AD402" t="s">
        <v>1127</v>
      </c>
      <c r="AI402" t="s">
        <v>1127</v>
      </c>
      <c r="AJ402">
        <v>11</v>
      </c>
    </row>
    <row r="403" spans="30:36">
      <c r="AD403" t="s">
        <v>1034</v>
      </c>
      <c r="AI403" t="s">
        <v>1034</v>
      </c>
      <c r="AJ403">
        <v>10</v>
      </c>
    </row>
    <row r="404" spans="30:36">
      <c r="AD404" t="s">
        <v>1135</v>
      </c>
      <c r="AI404" t="s">
        <v>1135</v>
      </c>
      <c r="AJ404">
        <v>10</v>
      </c>
    </row>
    <row r="405" spans="30:36">
      <c r="AD405" t="s">
        <v>1021</v>
      </c>
      <c r="AI405" t="s">
        <v>1021</v>
      </c>
      <c r="AJ405">
        <v>10</v>
      </c>
    </row>
    <row r="406" spans="30:36">
      <c r="AD406" t="s">
        <v>1048</v>
      </c>
      <c r="AI406" t="s">
        <v>1048</v>
      </c>
      <c r="AJ406">
        <v>10</v>
      </c>
    </row>
    <row r="407" spans="30:36">
      <c r="AD407" t="s">
        <v>1099</v>
      </c>
      <c r="AI407" t="s">
        <v>1099</v>
      </c>
      <c r="AJ407">
        <v>10</v>
      </c>
    </row>
    <row r="408" spans="30:36">
      <c r="AD408" t="s">
        <v>1155</v>
      </c>
      <c r="AI408" t="s">
        <v>1155</v>
      </c>
      <c r="AJ408">
        <v>9</v>
      </c>
    </row>
    <row r="409" spans="30:36">
      <c r="AD409" t="s">
        <v>1149</v>
      </c>
      <c r="AI409" t="s">
        <v>1149</v>
      </c>
      <c r="AJ409">
        <v>9</v>
      </c>
    </row>
    <row r="410" spans="30:36">
      <c r="AD410" t="s">
        <v>1031</v>
      </c>
      <c r="AI410" t="s">
        <v>1031</v>
      </c>
      <c r="AJ410">
        <v>9</v>
      </c>
    </row>
    <row r="411" spans="30:36">
      <c r="AD411" t="s">
        <v>1117</v>
      </c>
      <c r="AI411" t="s">
        <v>1117</v>
      </c>
      <c r="AJ411">
        <v>9</v>
      </c>
    </row>
    <row r="412" spans="30:36">
      <c r="AD412" t="s">
        <v>1018</v>
      </c>
      <c r="AI412" t="s">
        <v>1018</v>
      </c>
      <c r="AJ412">
        <v>9</v>
      </c>
    </row>
    <row r="413" spans="30:36">
      <c r="AD413" t="s">
        <v>1027</v>
      </c>
      <c r="AI413" t="s">
        <v>1027</v>
      </c>
      <c r="AJ413">
        <v>8</v>
      </c>
    </row>
    <row r="414" spans="30:36">
      <c r="AD414" t="s">
        <v>1103</v>
      </c>
      <c r="AI414" t="s">
        <v>1103</v>
      </c>
      <c r="AJ414">
        <v>8</v>
      </c>
    </row>
    <row r="415" spans="30:36">
      <c r="AD415" t="s">
        <v>1119</v>
      </c>
      <c r="AI415" t="s">
        <v>1119</v>
      </c>
      <c r="AJ415">
        <v>8</v>
      </c>
    </row>
    <row r="416" spans="30:36">
      <c r="AD416" t="s">
        <v>1028</v>
      </c>
      <c r="AI416" t="s">
        <v>1028</v>
      </c>
      <c r="AJ416">
        <v>7</v>
      </c>
    </row>
    <row r="417" spans="30:36">
      <c r="AD417" t="s">
        <v>1092</v>
      </c>
      <c r="AI417" t="s">
        <v>1092</v>
      </c>
      <c r="AJ417">
        <v>43</v>
      </c>
    </row>
    <row r="418" spans="30:36">
      <c r="AD418" t="s">
        <v>1127</v>
      </c>
      <c r="AI418" t="s">
        <v>1127</v>
      </c>
      <c r="AJ418">
        <v>37</v>
      </c>
    </row>
    <row r="419" spans="30:36">
      <c r="AD419" t="s">
        <v>1020</v>
      </c>
      <c r="AI419" t="s">
        <v>1020</v>
      </c>
      <c r="AJ419">
        <v>36</v>
      </c>
    </row>
    <row r="420" spans="30:36">
      <c r="AD420" t="s">
        <v>1028</v>
      </c>
      <c r="AI420" t="s">
        <v>1028</v>
      </c>
      <c r="AJ420">
        <v>30</v>
      </c>
    </row>
    <row r="421" spans="30:36">
      <c r="AD421" t="s">
        <v>1093</v>
      </c>
      <c r="AI421" t="s">
        <v>1093</v>
      </c>
      <c r="AJ421">
        <v>28</v>
      </c>
    </row>
    <row r="422" spans="30:36">
      <c r="AD422" t="s">
        <v>1086</v>
      </c>
      <c r="AI422" t="s">
        <v>1086</v>
      </c>
      <c r="AJ422">
        <v>28</v>
      </c>
    </row>
    <row r="423" spans="30:36">
      <c r="AD423" t="s">
        <v>1403</v>
      </c>
      <c r="AI423" t="s">
        <v>1403</v>
      </c>
      <c r="AJ423">
        <v>27</v>
      </c>
    </row>
    <row r="424" spans="30:36">
      <c r="AD424" t="s">
        <v>1404</v>
      </c>
      <c r="AI424" t="s">
        <v>1404</v>
      </c>
      <c r="AJ424">
        <v>26</v>
      </c>
    </row>
    <row r="425" spans="30:36">
      <c r="AD425" t="s">
        <v>1048</v>
      </c>
      <c r="AI425" t="s">
        <v>1048</v>
      </c>
      <c r="AJ425">
        <v>25</v>
      </c>
    </row>
    <row r="426" spans="30:36">
      <c r="AD426" t="s">
        <v>853</v>
      </c>
      <c r="AI426" t="s">
        <v>853</v>
      </c>
      <c r="AJ426">
        <v>24</v>
      </c>
    </row>
    <row r="427" spans="30:36">
      <c r="AD427" t="s">
        <v>1021</v>
      </c>
      <c r="AI427" t="s">
        <v>1021</v>
      </c>
      <c r="AJ427">
        <v>22</v>
      </c>
    </row>
    <row r="428" spans="30:36">
      <c r="AD428" t="s">
        <v>1029</v>
      </c>
      <c r="AI428" t="s">
        <v>1029</v>
      </c>
      <c r="AJ428">
        <v>18</v>
      </c>
    </row>
    <row r="429" spans="30:36">
      <c r="AD429" t="s">
        <v>1100</v>
      </c>
      <c r="AI429" t="s">
        <v>1100</v>
      </c>
      <c r="AJ429">
        <v>18</v>
      </c>
    </row>
    <row r="430" spans="30:36">
      <c r="AD430" t="s">
        <v>1019</v>
      </c>
      <c r="AI430" t="s">
        <v>1019</v>
      </c>
      <c r="AJ430">
        <v>17</v>
      </c>
    </row>
    <row r="431" spans="30:36">
      <c r="AD431" t="s">
        <v>1018</v>
      </c>
      <c r="AI431" t="s">
        <v>1018</v>
      </c>
      <c r="AJ431">
        <v>17</v>
      </c>
    </row>
    <row r="432" spans="30:36">
      <c r="AD432" t="s">
        <v>1103</v>
      </c>
      <c r="AI432" t="s">
        <v>1103</v>
      </c>
      <c r="AJ432">
        <v>17</v>
      </c>
    </row>
    <row r="433" spans="30:36">
      <c r="AD433" t="s">
        <v>1027</v>
      </c>
      <c r="AI433" t="s">
        <v>1027</v>
      </c>
      <c r="AJ433">
        <v>17</v>
      </c>
    </row>
    <row r="434" spans="30:36">
      <c r="AD434" t="s">
        <v>1023</v>
      </c>
      <c r="AI434" t="s">
        <v>1023</v>
      </c>
      <c r="AJ434">
        <v>16</v>
      </c>
    </row>
    <row r="435" spans="30:36">
      <c r="AD435" t="s">
        <v>1038</v>
      </c>
      <c r="AI435" t="s">
        <v>1038</v>
      </c>
      <c r="AJ435">
        <v>15</v>
      </c>
    </row>
    <row r="436" spans="30:36">
      <c r="AD436" t="s">
        <v>1149</v>
      </c>
      <c r="AI436" t="s">
        <v>1149</v>
      </c>
      <c r="AJ436">
        <v>15</v>
      </c>
    </row>
    <row r="437" spans="30:36">
      <c r="AD437" t="s">
        <v>1020</v>
      </c>
      <c r="AI437" t="s">
        <v>1020</v>
      </c>
      <c r="AJ437">
        <v>48</v>
      </c>
    </row>
    <row r="438" spans="30:36">
      <c r="AD438" t="s">
        <v>1127</v>
      </c>
      <c r="AI438" t="s">
        <v>1127</v>
      </c>
      <c r="AJ438">
        <v>35</v>
      </c>
    </row>
    <row r="439" spans="30:36">
      <c r="AD439" t="s">
        <v>1096</v>
      </c>
      <c r="AI439" t="s">
        <v>1096</v>
      </c>
      <c r="AJ439">
        <v>30</v>
      </c>
    </row>
    <row r="440" spans="30:36">
      <c r="AD440" t="s">
        <v>1021</v>
      </c>
      <c r="AI440" t="s">
        <v>1021</v>
      </c>
      <c r="AJ440">
        <v>29</v>
      </c>
    </row>
    <row r="441" spans="30:36">
      <c r="AD441" t="s">
        <v>1023</v>
      </c>
      <c r="AI441" t="s">
        <v>1023</v>
      </c>
      <c r="AJ441">
        <v>27</v>
      </c>
    </row>
    <row r="442" spans="30:36">
      <c r="AD442" t="s">
        <v>1092</v>
      </c>
      <c r="AI442" t="s">
        <v>1092</v>
      </c>
      <c r="AJ442">
        <v>26</v>
      </c>
    </row>
    <row r="443" spans="30:36">
      <c r="AD443" t="s">
        <v>1103</v>
      </c>
      <c r="AI443" t="s">
        <v>1103</v>
      </c>
      <c r="AJ443">
        <v>25</v>
      </c>
    </row>
    <row r="444" spans="30:36">
      <c r="AD444" t="s">
        <v>1019</v>
      </c>
      <c r="AI444" t="s">
        <v>1019</v>
      </c>
      <c r="AJ444">
        <v>23</v>
      </c>
    </row>
    <row r="445" spans="30:36">
      <c r="AD445" t="s">
        <v>1117</v>
      </c>
      <c r="AI445" t="s">
        <v>1117</v>
      </c>
      <c r="AJ445">
        <v>22</v>
      </c>
    </row>
    <row r="446" spans="30:36">
      <c r="AD446" t="s">
        <v>1286</v>
      </c>
      <c r="AI446" t="s">
        <v>1286</v>
      </c>
      <c r="AJ446">
        <v>22</v>
      </c>
    </row>
    <row r="447" spans="30:36">
      <c r="AD447" t="s">
        <v>1028</v>
      </c>
      <c r="AI447" t="s">
        <v>1028</v>
      </c>
      <c r="AJ447">
        <v>22</v>
      </c>
    </row>
    <row r="448" spans="30:36">
      <c r="AD448" t="s">
        <v>1141</v>
      </c>
      <c r="AI448" t="s">
        <v>1141</v>
      </c>
      <c r="AJ448">
        <v>20</v>
      </c>
    </row>
    <row r="449" spans="30:36">
      <c r="AD449" t="s">
        <v>1022</v>
      </c>
      <c r="AI449" t="s">
        <v>1022</v>
      </c>
      <c r="AJ449">
        <v>20</v>
      </c>
    </row>
    <row r="450" spans="30:36">
      <c r="AD450" t="s">
        <v>1029</v>
      </c>
      <c r="AI450" t="s">
        <v>1029</v>
      </c>
      <c r="AJ450">
        <v>18</v>
      </c>
    </row>
    <row r="451" spans="30:36">
      <c r="AD451" t="s">
        <v>1027</v>
      </c>
      <c r="AI451" t="s">
        <v>1027</v>
      </c>
      <c r="AJ451">
        <v>16</v>
      </c>
    </row>
    <row r="452" spans="30:36">
      <c r="AD452" t="s">
        <v>853</v>
      </c>
      <c r="AI452" t="s">
        <v>853</v>
      </c>
      <c r="AJ452">
        <v>16</v>
      </c>
    </row>
    <row r="453" spans="30:36">
      <c r="AD453" t="s">
        <v>1034</v>
      </c>
      <c r="AI453" t="s">
        <v>1034</v>
      </c>
      <c r="AJ453">
        <v>15</v>
      </c>
    </row>
    <row r="454" spans="30:36">
      <c r="AD454" t="s">
        <v>1040</v>
      </c>
      <c r="AI454" t="s">
        <v>1040</v>
      </c>
      <c r="AJ454">
        <v>15</v>
      </c>
    </row>
    <row r="455" spans="30:36">
      <c r="AD455" t="s">
        <v>1135</v>
      </c>
      <c r="AI455" t="s">
        <v>1135</v>
      </c>
      <c r="AJ455">
        <v>15</v>
      </c>
    </row>
    <row r="456" spans="30:36">
      <c r="AD456" t="s">
        <v>1093</v>
      </c>
      <c r="AI456" t="s">
        <v>1093</v>
      </c>
      <c r="AJ456">
        <v>15</v>
      </c>
    </row>
    <row r="457" spans="30:36">
      <c r="AD457" t="s">
        <v>1093</v>
      </c>
      <c r="AI457" t="s">
        <v>1093</v>
      </c>
      <c r="AJ457">
        <v>43</v>
      </c>
    </row>
    <row r="458" spans="30:36">
      <c r="AD458" t="s">
        <v>1092</v>
      </c>
      <c r="AI458" t="s">
        <v>1092</v>
      </c>
      <c r="AJ458">
        <v>37</v>
      </c>
    </row>
    <row r="459" spans="30:36">
      <c r="AD459" t="s">
        <v>1135</v>
      </c>
      <c r="AI459" t="s">
        <v>1135</v>
      </c>
      <c r="AJ459">
        <v>34</v>
      </c>
    </row>
    <row r="460" spans="30:36">
      <c r="AD460" t="s">
        <v>1021</v>
      </c>
      <c r="AI460" t="s">
        <v>1021</v>
      </c>
      <c r="AJ460">
        <v>34</v>
      </c>
    </row>
    <row r="461" spans="30:36">
      <c r="AD461" t="s">
        <v>1020</v>
      </c>
      <c r="AI461" t="s">
        <v>1020</v>
      </c>
      <c r="AJ461">
        <v>26</v>
      </c>
    </row>
    <row r="462" spans="30:36">
      <c r="AD462" t="s">
        <v>1023</v>
      </c>
      <c r="AI462" t="s">
        <v>1023</v>
      </c>
      <c r="AJ462">
        <v>26</v>
      </c>
    </row>
    <row r="463" spans="30:36">
      <c r="AD463" t="s">
        <v>1127</v>
      </c>
      <c r="AI463" t="s">
        <v>1127</v>
      </c>
      <c r="AJ463">
        <v>22</v>
      </c>
    </row>
    <row r="464" spans="30:36">
      <c r="AD464" t="s">
        <v>1149</v>
      </c>
      <c r="AI464" t="s">
        <v>1149</v>
      </c>
      <c r="AJ464">
        <v>22</v>
      </c>
    </row>
    <row r="465" spans="30:36">
      <c r="AD465" t="s">
        <v>1117</v>
      </c>
      <c r="AI465" t="s">
        <v>1117</v>
      </c>
      <c r="AJ465">
        <v>21</v>
      </c>
    </row>
    <row r="466" spans="30:36">
      <c r="AD466" t="s">
        <v>1073</v>
      </c>
      <c r="AI466" t="s">
        <v>1073</v>
      </c>
      <c r="AJ466">
        <v>20</v>
      </c>
    </row>
    <row r="467" spans="30:36">
      <c r="AD467" t="s">
        <v>1404</v>
      </c>
      <c r="AI467" t="s">
        <v>1404</v>
      </c>
      <c r="AJ467">
        <v>20</v>
      </c>
    </row>
    <row r="468" spans="30:36">
      <c r="AD468" t="s">
        <v>1028</v>
      </c>
      <c r="AI468" t="s">
        <v>1028</v>
      </c>
      <c r="AJ468">
        <v>19</v>
      </c>
    </row>
    <row r="469" spans="30:36">
      <c r="AD469" t="s">
        <v>1100</v>
      </c>
      <c r="AI469" t="s">
        <v>1100</v>
      </c>
      <c r="AJ469">
        <v>18</v>
      </c>
    </row>
    <row r="470" spans="30:36">
      <c r="AD470" t="s">
        <v>1048</v>
      </c>
      <c r="AI470" t="s">
        <v>1048</v>
      </c>
      <c r="AJ470">
        <v>18</v>
      </c>
    </row>
    <row r="471" spans="30:36">
      <c r="AD471" t="s">
        <v>1042</v>
      </c>
      <c r="AI471" t="s">
        <v>1042</v>
      </c>
      <c r="AJ471">
        <v>18</v>
      </c>
    </row>
    <row r="472" spans="30:36">
      <c r="AD472" t="s">
        <v>1086</v>
      </c>
      <c r="AI472" t="s">
        <v>1086</v>
      </c>
      <c r="AJ472">
        <v>18</v>
      </c>
    </row>
    <row r="473" spans="30:36">
      <c r="AD473" t="s">
        <v>1022</v>
      </c>
      <c r="AI473" t="s">
        <v>1022</v>
      </c>
      <c r="AJ473">
        <v>18</v>
      </c>
    </row>
    <row r="474" spans="30:36">
      <c r="AD474" t="s">
        <v>853</v>
      </c>
      <c r="AI474" t="s">
        <v>853</v>
      </c>
      <c r="AJ474">
        <v>16</v>
      </c>
    </row>
    <row r="475" spans="30:36">
      <c r="AD475" t="s">
        <v>1099</v>
      </c>
      <c r="AI475" t="s">
        <v>1099</v>
      </c>
      <c r="AJ475">
        <v>15</v>
      </c>
    </row>
    <row r="476" spans="30:36">
      <c r="AD476" t="s">
        <v>1032</v>
      </c>
      <c r="AI476" t="s">
        <v>1032</v>
      </c>
      <c r="AJ476">
        <v>14</v>
      </c>
    </row>
    <row r="477" spans="30:36">
      <c r="AD477" t="s">
        <v>772</v>
      </c>
      <c r="AI477" t="s">
        <v>772</v>
      </c>
      <c r="AJ477">
        <v>32</v>
      </c>
    </row>
    <row r="478" spans="30:36">
      <c r="AD478" t="s">
        <v>1092</v>
      </c>
      <c r="AI478" t="s">
        <v>1092</v>
      </c>
      <c r="AJ478">
        <v>32</v>
      </c>
    </row>
    <row r="479" spans="30:36">
      <c r="AD479" t="s">
        <v>1103</v>
      </c>
      <c r="AI479" t="s">
        <v>1103</v>
      </c>
      <c r="AJ479">
        <v>27</v>
      </c>
    </row>
    <row r="480" spans="30:36">
      <c r="AD480" t="s">
        <v>1117</v>
      </c>
      <c r="AI480" t="s">
        <v>1117</v>
      </c>
      <c r="AJ480">
        <v>26</v>
      </c>
    </row>
    <row r="481" spans="30:36">
      <c r="AD481" t="s">
        <v>1119</v>
      </c>
      <c r="AI481" t="s">
        <v>1119</v>
      </c>
      <c r="AJ481">
        <v>26</v>
      </c>
    </row>
    <row r="482" spans="30:36">
      <c r="AD482" t="s">
        <v>1027</v>
      </c>
      <c r="AI482" t="s">
        <v>1027</v>
      </c>
      <c r="AJ482">
        <v>23</v>
      </c>
    </row>
    <row r="483" spans="30:36">
      <c r="AD483" t="s">
        <v>1135</v>
      </c>
      <c r="AI483" t="s">
        <v>1135</v>
      </c>
      <c r="AJ483">
        <v>23</v>
      </c>
    </row>
    <row r="484" spans="30:36">
      <c r="AD484" t="s">
        <v>1034</v>
      </c>
      <c r="AI484" t="s">
        <v>1034</v>
      </c>
      <c r="AJ484">
        <v>22</v>
      </c>
    </row>
    <row r="485" spans="30:36">
      <c r="AD485" t="s">
        <v>1080</v>
      </c>
      <c r="AI485" t="s">
        <v>1080</v>
      </c>
      <c r="AJ485">
        <v>22</v>
      </c>
    </row>
    <row r="486" spans="30:36">
      <c r="AD486" t="s">
        <v>1020</v>
      </c>
      <c r="AI486" t="s">
        <v>1020</v>
      </c>
      <c r="AJ486">
        <v>20</v>
      </c>
    </row>
    <row r="487" spans="30:36">
      <c r="AD487" t="s">
        <v>1149</v>
      </c>
      <c r="AI487" t="s">
        <v>1149</v>
      </c>
      <c r="AJ487">
        <v>19</v>
      </c>
    </row>
    <row r="488" spans="30:36">
      <c r="AD488" t="s">
        <v>1096</v>
      </c>
      <c r="AI488" t="s">
        <v>1096</v>
      </c>
      <c r="AJ488">
        <v>19</v>
      </c>
    </row>
    <row r="489" spans="30:36">
      <c r="AD489" t="s">
        <v>853</v>
      </c>
      <c r="AI489" t="s">
        <v>853</v>
      </c>
      <c r="AJ489">
        <v>17</v>
      </c>
    </row>
    <row r="490" spans="30:36">
      <c r="AD490" t="s">
        <v>1018</v>
      </c>
      <c r="AI490" t="s">
        <v>1018</v>
      </c>
      <c r="AJ490">
        <v>17</v>
      </c>
    </row>
    <row r="491" spans="30:36">
      <c r="AD491" t="s">
        <v>806</v>
      </c>
      <c r="AI491" t="s">
        <v>806</v>
      </c>
      <c r="AJ491">
        <v>17</v>
      </c>
    </row>
    <row r="492" spans="30:36">
      <c r="AD492" t="s">
        <v>1021</v>
      </c>
      <c r="AI492" t="s">
        <v>1021</v>
      </c>
      <c r="AJ492">
        <v>17</v>
      </c>
    </row>
    <row r="493" spans="30:36">
      <c r="AD493" t="s">
        <v>1086</v>
      </c>
      <c r="AI493" t="s">
        <v>1086</v>
      </c>
      <c r="AJ493">
        <v>17</v>
      </c>
    </row>
    <row r="494" spans="30:36">
      <c r="AD494" t="s">
        <v>1038</v>
      </c>
      <c r="AI494" t="s">
        <v>1038</v>
      </c>
      <c r="AJ494">
        <v>16</v>
      </c>
    </row>
    <row r="495" spans="30:36">
      <c r="AD495" t="s">
        <v>794</v>
      </c>
      <c r="AI495" t="s">
        <v>794</v>
      </c>
      <c r="AJ495">
        <v>16</v>
      </c>
    </row>
    <row r="496" spans="30:36">
      <c r="AD496" t="s">
        <v>1019</v>
      </c>
      <c r="AI496" t="s">
        <v>1019</v>
      </c>
      <c r="AJ496">
        <v>15</v>
      </c>
    </row>
    <row r="497" spans="30:36">
      <c r="AD497" t="s">
        <v>1092</v>
      </c>
      <c r="AI497" t="s">
        <v>1092</v>
      </c>
      <c r="AJ497">
        <v>32</v>
      </c>
    </row>
    <row r="498" spans="30:36">
      <c r="AD498" t="s">
        <v>1021</v>
      </c>
      <c r="AI498" t="s">
        <v>1021</v>
      </c>
      <c r="AJ498">
        <v>27</v>
      </c>
    </row>
    <row r="499" spans="30:36">
      <c r="AD499" t="s">
        <v>1103</v>
      </c>
      <c r="AI499" t="s">
        <v>1103</v>
      </c>
      <c r="AJ499">
        <v>26</v>
      </c>
    </row>
    <row r="500" spans="30:36">
      <c r="AD500" t="s">
        <v>1025</v>
      </c>
      <c r="AI500" t="s">
        <v>1025</v>
      </c>
      <c r="AJ500">
        <v>24</v>
      </c>
    </row>
    <row r="501" spans="30:36">
      <c r="AD501" t="s">
        <v>1149</v>
      </c>
      <c r="AI501" t="s">
        <v>1149</v>
      </c>
      <c r="AJ501">
        <v>21</v>
      </c>
    </row>
    <row r="502" spans="30:36">
      <c r="AD502" t="s">
        <v>1086</v>
      </c>
      <c r="AI502" t="s">
        <v>1086</v>
      </c>
      <c r="AJ502">
        <v>20</v>
      </c>
    </row>
    <row r="503" spans="30:36">
      <c r="AD503" t="s">
        <v>1072</v>
      </c>
      <c r="AI503" t="s">
        <v>1072</v>
      </c>
      <c r="AJ503">
        <v>18</v>
      </c>
    </row>
    <row r="504" spans="30:36">
      <c r="AD504" t="s">
        <v>1040</v>
      </c>
      <c r="AI504" t="s">
        <v>1040</v>
      </c>
      <c r="AJ504">
        <v>17</v>
      </c>
    </row>
    <row r="505" spans="30:36">
      <c r="AD505" t="s">
        <v>1127</v>
      </c>
      <c r="AI505" t="s">
        <v>1127</v>
      </c>
      <c r="AJ505">
        <v>17</v>
      </c>
    </row>
    <row r="506" spans="30:36">
      <c r="AD506" t="s">
        <v>853</v>
      </c>
      <c r="AI506" t="s">
        <v>853</v>
      </c>
      <c r="AJ506">
        <v>16</v>
      </c>
    </row>
    <row r="507" spans="30:36">
      <c r="AD507" t="s">
        <v>1028</v>
      </c>
      <c r="AI507" t="s">
        <v>1028</v>
      </c>
      <c r="AJ507">
        <v>16</v>
      </c>
    </row>
    <row r="508" spans="30:36">
      <c r="AD508" t="s">
        <v>1141</v>
      </c>
      <c r="AI508" t="s">
        <v>1141</v>
      </c>
      <c r="AJ508">
        <v>16</v>
      </c>
    </row>
    <row r="509" spans="30:36">
      <c r="AD509" t="s">
        <v>1022</v>
      </c>
      <c r="AI509" t="s">
        <v>1022</v>
      </c>
      <c r="AJ509">
        <v>16</v>
      </c>
    </row>
    <row r="510" spans="30:36">
      <c r="AD510" t="s">
        <v>1042</v>
      </c>
      <c r="AI510" t="s">
        <v>1042</v>
      </c>
      <c r="AJ510">
        <v>14</v>
      </c>
    </row>
    <row r="511" spans="30:36">
      <c r="AD511" t="s">
        <v>1080</v>
      </c>
      <c r="AI511" t="s">
        <v>1080</v>
      </c>
      <c r="AJ511">
        <v>14</v>
      </c>
    </row>
    <row r="512" spans="30:36">
      <c r="AD512" t="s">
        <v>1020</v>
      </c>
      <c r="AI512" t="s">
        <v>1020</v>
      </c>
      <c r="AJ512">
        <v>14</v>
      </c>
    </row>
    <row r="513" spans="30:36">
      <c r="AD513" t="s">
        <v>1183</v>
      </c>
      <c r="AI513" t="s">
        <v>1183</v>
      </c>
      <c r="AJ513">
        <v>14</v>
      </c>
    </row>
    <row r="514" spans="30:36">
      <c r="AD514" t="s">
        <v>1023</v>
      </c>
      <c r="AI514" t="s">
        <v>1023</v>
      </c>
      <c r="AJ514">
        <v>14</v>
      </c>
    </row>
    <row r="515" spans="30:36">
      <c r="AD515" t="s">
        <v>1033</v>
      </c>
      <c r="AI515" t="s">
        <v>1033</v>
      </c>
      <c r="AJ515">
        <v>14</v>
      </c>
    </row>
    <row r="516" spans="30:36">
      <c r="AD516" t="s">
        <v>1038</v>
      </c>
      <c r="AI516" t="s">
        <v>1038</v>
      </c>
      <c r="AJ516">
        <v>13</v>
      </c>
    </row>
    <row r="517" spans="30:36">
      <c r="AD517" t="s">
        <v>1020</v>
      </c>
      <c r="AI517" t="s">
        <v>1020</v>
      </c>
      <c r="AJ517">
        <v>25</v>
      </c>
    </row>
    <row r="518" spans="30:36">
      <c r="AD518" t="s">
        <v>1026</v>
      </c>
      <c r="AI518" t="s">
        <v>1026</v>
      </c>
      <c r="AJ518">
        <v>23</v>
      </c>
    </row>
    <row r="519" spans="30:36">
      <c r="AD519" t="s">
        <v>1135</v>
      </c>
      <c r="AI519" t="s">
        <v>1135</v>
      </c>
      <c r="AJ519">
        <v>20</v>
      </c>
    </row>
    <row r="520" spans="30:36">
      <c r="AD520" t="s">
        <v>1018</v>
      </c>
      <c r="AI520" t="s">
        <v>1018</v>
      </c>
      <c r="AJ520">
        <v>19</v>
      </c>
    </row>
    <row r="521" spans="30:36">
      <c r="AD521" t="s">
        <v>1092</v>
      </c>
      <c r="AI521" t="s">
        <v>1092</v>
      </c>
      <c r="AJ521">
        <v>19</v>
      </c>
    </row>
    <row r="522" spans="30:36">
      <c r="AD522" t="s">
        <v>1141</v>
      </c>
      <c r="AI522" t="s">
        <v>1141</v>
      </c>
      <c r="AJ522">
        <v>18</v>
      </c>
    </row>
    <row r="523" spans="30:36">
      <c r="AD523" t="s">
        <v>1021</v>
      </c>
      <c r="AI523" t="s">
        <v>1021</v>
      </c>
      <c r="AJ523">
        <v>16</v>
      </c>
    </row>
    <row r="524" spans="30:36">
      <c r="AD524" t="s">
        <v>1086</v>
      </c>
      <c r="AI524" t="s">
        <v>1086</v>
      </c>
      <c r="AJ524">
        <v>14</v>
      </c>
    </row>
    <row r="525" spans="30:36">
      <c r="AD525" t="s">
        <v>1031</v>
      </c>
      <c r="AI525" t="s">
        <v>1031</v>
      </c>
      <c r="AJ525">
        <v>13</v>
      </c>
    </row>
    <row r="526" spans="30:36">
      <c r="AD526" t="s">
        <v>1108</v>
      </c>
      <c r="AI526" t="s">
        <v>1108</v>
      </c>
      <c r="AJ526">
        <v>13</v>
      </c>
    </row>
    <row r="527" spans="30:36">
      <c r="AD527" t="s">
        <v>1404</v>
      </c>
      <c r="AI527" t="s">
        <v>1404</v>
      </c>
      <c r="AJ527">
        <v>13</v>
      </c>
    </row>
    <row r="528" spans="30:36">
      <c r="AD528" t="s">
        <v>1093</v>
      </c>
      <c r="AI528" t="s">
        <v>1093</v>
      </c>
      <c r="AJ528">
        <v>12</v>
      </c>
    </row>
    <row r="529" spans="30:36">
      <c r="AD529" t="s">
        <v>1100</v>
      </c>
      <c r="AI529" t="s">
        <v>1100</v>
      </c>
      <c r="AJ529">
        <v>12</v>
      </c>
    </row>
    <row r="530" spans="30:36">
      <c r="AD530" t="s">
        <v>1149</v>
      </c>
      <c r="AI530" t="s">
        <v>1149</v>
      </c>
      <c r="AJ530">
        <v>11</v>
      </c>
    </row>
    <row r="531" spans="30:36">
      <c r="AD531" t="s">
        <v>1114</v>
      </c>
      <c r="AI531" t="s">
        <v>1114</v>
      </c>
      <c r="AJ531">
        <v>11</v>
      </c>
    </row>
    <row r="532" spans="30:36">
      <c r="AD532" t="s">
        <v>1110</v>
      </c>
      <c r="AI532" t="s">
        <v>1110</v>
      </c>
      <c r="AJ532">
        <v>11</v>
      </c>
    </row>
    <row r="533" spans="30:36">
      <c r="AD533" t="s">
        <v>1113</v>
      </c>
      <c r="AI533" t="s">
        <v>1113</v>
      </c>
      <c r="AJ533">
        <v>10</v>
      </c>
    </row>
    <row r="534" spans="30:36">
      <c r="AD534" t="s">
        <v>1038</v>
      </c>
      <c r="AI534" t="s">
        <v>1038</v>
      </c>
      <c r="AJ534">
        <v>10</v>
      </c>
    </row>
    <row r="535" spans="30:36">
      <c r="AD535" t="s">
        <v>1080</v>
      </c>
      <c r="AI535" t="s">
        <v>1080</v>
      </c>
      <c r="AJ535">
        <v>10</v>
      </c>
    </row>
    <row r="536" spans="30:36">
      <c r="AD536" t="s">
        <v>1023</v>
      </c>
      <c r="AI536" t="s">
        <v>1023</v>
      </c>
      <c r="AJ536">
        <v>10</v>
      </c>
    </row>
    <row r="537" spans="30:36">
      <c r="AD537" t="s">
        <v>1135</v>
      </c>
      <c r="AI537" t="s">
        <v>1135</v>
      </c>
      <c r="AJ537">
        <v>23</v>
      </c>
    </row>
    <row r="538" spans="30:36">
      <c r="AD538" t="s">
        <v>853</v>
      </c>
      <c r="AI538" t="s">
        <v>853</v>
      </c>
      <c r="AJ538">
        <v>19</v>
      </c>
    </row>
    <row r="539" spans="30:36">
      <c r="AD539" t="s">
        <v>1191</v>
      </c>
      <c r="AI539" t="s">
        <v>1191</v>
      </c>
      <c r="AJ539">
        <v>18</v>
      </c>
    </row>
    <row r="540" spans="30:36">
      <c r="AD540" t="s">
        <v>1103</v>
      </c>
      <c r="AI540" t="s">
        <v>1103</v>
      </c>
      <c r="AJ540">
        <v>13</v>
      </c>
    </row>
    <row r="541" spans="30:36">
      <c r="AD541" t="s">
        <v>1034</v>
      </c>
      <c r="AI541" t="s">
        <v>1034</v>
      </c>
      <c r="AJ541">
        <v>12</v>
      </c>
    </row>
    <row r="542" spans="30:36">
      <c r="AD542" t="s">
        <v>1286</v>
      </c>
      <c r="AI542" t="s">
        <v>1286</v>
      </c>
      <c r="AJ542">
        <v>12</v>
      </c>
    </row>
    <row r="543" spans="30:36">
      <c r="AD543" t="s">
        <v>1127</v>
      </c>
      <c r="AI543" t="s">
        <v>1127</v>
      </c>
      <c r="AJ543">
        <v>12</v>
      </c>
    </row>
    <row r="544" spans="30:36">
      <c r="AD544" t="s">
        <v>1022</v>
      </c>
      <c r="AI544" t="s">
        <v>1022</v>
      </c>
      <c r="AJ544">
        <v>12</v>
      </c>
    </row>
    <row r="545" spans="30:36">
      <c r="AD545" t="s">
        <v>1096</v>
      </c>
      <c r="AI545" t="s">
        <v>1096</v>
      </c>
      <c r="AJ545">
        <v>11</v>
      </c>
    </row>
    <row r="546" spans="30:36">
      <c r="AD546" t="s">
        <v>1042</v>
      </c>
      <c r="AI546" t="s">
        <v>1042</v>
      </c>
      <c r="AJ546">
        <v>11</v>
      </c>
    </row>
    <row r="547" spans="30:36">
      <c r="AD547" t="s">
        <v>1035</v>
      </c>
      <c r="AI547" t="s">
        <v>1035</v>
      </c>
      <c r="AJ547">
        <v>10</v>
      </c>
    </row>
    <row r="548" spans="30:36">
      <c r="AD548" t="s">
        <v>1092</v>
      </c>
      <c r="AI548" t="s">
        <v>1092</v>
      </c>
      <c r="AJ548">
        <v>10</v>
      </c>
    </row>
    <row r="549" spans="30:36">
      <c r="AD549" t="s">
        <v>1021</v>
      </c>
      <c r="AI549" t="s">
        <v>1021</v>
      </c>
      <c r="AJ549">
        <v>9</v>
      </c>
    </row>
    <row r="550" spans="30:36">
      <c r="AD550" t="s">
        <v>1404</v>
      </c>
      <c r="AI550" t="s">
        <v>1404</v>
      </c>
      <c r="AJ550">
        <v>9</v>
      </c>
    </row>
    <row r="551" spans="30:36">
      <c r="AD551" t="s">
        <v>1124</v>
      </c>
      <c r="AI551" t="s">
        <v>1124</v>
      </c>
      <c r="AJ551">
        <v>9</v>
      </c>
    </row>
    <row r="552" spans="30:36">
      <c r="AD552" t="s">
        <v>1027</v>
      </c>
      <c r="AI552" t="s">
        <v>1027</v>
      </c>
      <c r="AJ552">
        <v>9</v>
      </c>
    </row>
    <row r="553" spans="30:36">
      <c r="AD553" t="s">
        <v>1200</v>
      </c>
      <c r="AI553" t="s">
        <v>1200</v>
      </c>
      <c r="AJ553">
        <v>9</v>
      </c>
    </row>
    <row r="554" spans="30:36">
      <c r="AD554" t="s">
        <v>1088</v>
      </c>
      <c r="AI554" t="s">
        <v>1088</v>
      </c>
      <c r="AJ554">
        <v>9</v>
      </c>
    </row>
    <row r="555" spans="30:36">
      <c r="AD555" t="s">
        <v>1028</v>
      </c>
      <c r="AI555" t="s">
        <v>1028</v>
      </c>
      <c r="AJ555">
        <v>9</v>
      </c>
    </row>
    <row r="556" spans="30:36">
      <c r="AD556" t="s">
        <v>1117</v>
      </c>
      <c r="AI556" t="s">
        <v>1117</v>
      </c>
      <c r="AJ556">
        <v>9</v>
      </c>
    </row>
    <row r="557" spans="30:36">
      <c r="AD557" t="s">
        <v>1096</v>
      </c>
      <c r="AI557" t="s">
        <v>1096</v>
      </c>
      <c r="AJ557">
        <v>39</v>
      </c>
    </row>
    <row r="558" spans="30:36">
      <c r="AD558" t="s">
        <v>1092</v>
      </c>
      <c r="AI558" t="s">
        <v>1092</v>
      </c>
      <c r="AJ558">
        <v>34</v>
      </c>
    </row>
    <row r="559" spans="30:36">
      <c r="AD559" t="s">
        <v>1023</v>
      </c>
      <c r="AI559" t="s">
        <v>1023</v>
      </c>
      <c r="AJ559">
        <v>29</v>
      </c>
    </row>
    <row r="560" spans="30:36">
      <c r="AD560" t="s">
        <v>1086</v>
      </c>
      <c r="AI560" t="s">
        <v>1086</v>
      </c>
      <c r="AJ560">
        <v>27</v>
      </c>
    </row>
    <row r="561" spans="30:36">
      <c r="AD561" t="s">
        <v>1127</v>
      </c>
      <c r="AI561" t="s">
        <v>1127</v>
      </c>
      <c r="AJ561">
        <v>27</v>
      </c>
    </row>
    <row r="562" spans="30:36">
      <c r="AD562" t="s">
        <v>1040</v>
      </c>
      <c r="AI562" t="s">
        <v>1040</v>
      </c>
      <c r="AJ562">
        <v>26</v>
      </c>
    </row>
    <row r="563" spans="30:36">
      <c r="AD563" t="s">
        <v>1093</v>
      </c>
      <c r="AI563" t="s">
        <v>1093</v>
      </c>
      <c r="AJ563">
        <v>25</v>
      </c>
    </row>
    <row r="564" spans="30:36">
      <c r="AD564" t="s">
        <v>1022</v>
      </c>
      <c r="AI564" t="s">
        <v>1022</v>
      </c>
      <c r="AJ564">
        <v>23</v>
      </c>
    </row>
    <row r="565" spans="30:36">
      <c r="AD565" t="s">
        <v>1038</v>
      </c>
      <c r="AI565" t="s">
        <v>1038</v>
      </c>
      <c r="AJ565">
        <v>21</v>
      </c>
    </row>
    <row r="566" spans="30:36">
      <c r="AD566" t="s">
        <v>1141</v>
      </c>
      <c r="AI566" t="s">
        <v>1141</v>
      </c>
      <c r="AJ566">
        <v>21</v>
      </c>
    </row>
    <row r="567" spans="30:36">
      <c r="AD567" t="s">
        <v>1019</v>
      </c>
      <c r="AI567" t="s">
        <v>1019</v>
      </c>
      <c r="AJ567">
        <v>20</v>
      </c>
    </row>
    <row r="568" spans="30:36">
      <c r="AD568" t="s">
        <v>1034</v>
      </c>
      <c r="AI568" t="s">
        <v>1034</v>
      </c>
      <c r="AJ568">
        <v>20</v>
      </c>
    </row>
    <row r="569" spans="30:36">
      <c r="AD569" t="s">
        <v>1087</v>
      </c>
      <c r="AI569" t="s">
        <v>1087</v>
      </c>
      <c r="AJ569">
        <v>18</v>
      </c>
    </row>
    <row r="570" spans="30:36">
      <c r="AD570" t="s">
        <v>1405</v>
      </c>
      <c r="AI570" t="s">
        <v>1405</v>
      </c>
      <c r="AJ570">
        <v>18</v>
      </c>
    </row>
    <row r="571" spans="30:36">
      <c r="AD571" t="s">
        <v>1080</v>
      </c>
      <c r="AI571" t="s">
        <v>1080</v>
      </c>
      <c r="AJ571">
        <v>18</v>
      </c>
    </row>
    <row r="572" spans="30:36">
      <c r="AD572" t="s">
        <v>1135</v>
      </c>
      <c r="AI572" t="s">
        <v>1135</v>
      </c>
      <c r="AJ572">
        <v>17</v>
      </c>
    </row>
    <row r="573" spans="30:36">
      <c r="AD573" t="s">
        <v>1021</v>
      </c>
      <c r="AI573" t="s">
        <v>1021</v>
      </c>
      <c r="AJ573">
        <v>17</v>
      </c>
    </row>
    <row r="574" spans="30:36">
      <c r="AD574" t="s">
        <v>1149</v>
      </c>
      <c r="AI574" t="s">
        <v>1149</v>
      </c>
      <c r="AJ574">
        <v>17</v>
      </c>
    </row>
    <row r="575" spans="30:36">
      <c r="AD575" t="s">
        <v>1103</v>
      </c>
      <c r="AI575" t="s">
        <v>1103</v>
      </c>
      <c r="AJ575">
        <v>17</v>
      </c>
    </row>
    <row r="576" spans="30:36">
      <c r="AD576" t="s">
        <v>1025</v>
      </c>
      <c r="AI576" t="s">
        <v>1025</v>
      </c>
      <c r="AJ576">
        <v>17</v>
      </c>
    </row>
    <row r="577" spans="30:36">
      <c r="AD577" t="s">
        <v>1034</v>
      </c>
      <c r="AI577" t="s">
        <v>1034</v>
      </c>
      <c r="AJ577">
        <v>48</v>
      </c>
    </row>
    <row r="578" spans="30:36">
      <c r="AD578" t="s">
        <v>1096</v>
      </c>
      <c r="AI578" t="s">
        <v>1096</v>
      </c>
      <c r="AJ578">
        <v>33</v>
      </c>
    </row>
    <row r="579" spans="30:36">
      <c r="AD579" t="s">
        <v>1093</v>
      </c>
      <c r="AI579" t="s">
        <v>1093</v>
      </c>
      <c r="AJ579">
        <v>29</v>
      </c>
    </row>
    <row r="580" spans="30:36">
      <c r="AD580" t="s">
        <v>1086</v>
      </c>
      <c r="AI580" t="s">
        <v>1086</v>
      </c>
      <c r="AJ580">
        <v>28</v>
      </c>
    </row>
    <row r="581" spans="30:36">
      <c r="AD581" t="s">
        <v>1127</v>
      </c>
      <c r="AI581" t="s">
        <v>1127</v>
      </c>
      <c r="AJ581">
        <v>28</v>
      </c>
    </row>
    <row r="582" spans="30:36">
      <c r="AD582" t="s">
        <v>1018</v>
      </c>
      <c r="AI582" t="s">
        <v>1018</v>
      </c>
      <c r="AJ582">
        <v>27</v>
      </c>
    </row>
    <row r="583" spans="30:36">
      <c r="AD583" t="s">
        <v>1021</v>
      </c>
      <c r="AI583" t="s">
        <v>1021</v>
      </c>
      <c r="AJ583">
        <v>24</v>
      </c>
    </row>
    <row r="584" spans="30:36">
      <c r="AD584" t="s">
        <v>853</v>
      </c>
      <c r="AI584" t="s">
        <v>853</v>
      </c>
      <c r="AJ584">
        <v>24</v>
      </c>
    </row>
    <row r="585" spans="30:36">
      <c r="AD585" t="s">
        <v>1117</v>
      </c>
      <c r="AI585" t="s">
        <v>1117</v>
      </c>
      <c r="AJ585">
        <v>23</v>
      </c>
    </row>
    <row r="586" spans="30:36">
      <c r="AD586" t="s">
        <v>1141</v>
      </c>
      <c r="AI586" t="s">
        <v>1141</v>
      </c>
      <c r="AJ586">
        <v>22</v>
      </c>
    </row>
    <row r="587" spans="30:36">
      <c r="AD587" t="s">
        <v>1025</v>
      </c>
      <c r="AI587" t="s">
        <v>1025</v>
      </c>
      <c r="AJ587">
        <v>20</v>
      </c>
    </row>
    <row r="588" spans="30:36">
      <c r="AD588" t="s">
        <v>1040</v>
      </c>
      <c r="AI588" t="s">
        <v>1040</v>
      </c>
      <c r="AJ588">
        <v>19</v>
      </c>
    </row>
    <row r="589" spans="30:36">
      <c r="AD589" t="s">
        <v>1149</v>
      </c>
      <c r="AI589" t="s">
        <v>1149</v>
      </c>
      <c r="AJ589">
        <v>19</v>
      </c>
    </row>
    <row r="590" spans="30:36">
      <c r="AD590" t="s">
        <v>1286</v>
      </c>
      <c r="AI590" t="s">
        <v>1286</v>
      </c>
      <c r="AJ590">
        <v>19</v>
      </c>
    </row>
    <row r="591" spans="30:36">
      <c r="AD591" t="s">
        <v>1092</v>
      </c>
      <c r="AI591" t="s">
        <v>1092</v>
      </c>
      <c r="AJ591">
        <v>18</v>
      </c>
    </row>
    <row r="592" spans="30:36">
      <c r="AD592" t="s">
        <v>1048</v>
      </c>
      <c r="AI592" t="s">
        <v>1048</v>
      </c>
      <c r="AJ592">
        <v>17</v>
      </c>
    </row>
    <row r="593" spans="30:36">
      <c r="AD593" t="s">
        <v>1020</v>
      </c>
      <c r="AI593" t="s">
        <v>1020</v>
      </c>
      <c r="AJ593">
        <v>17</v>
      </c>
    </row>
    <row r="594" spans="30:36">
      <c r="AD594" t="s">
        <v>1027</v>
      </c>
      <c r="AI594" t="s">
        <v>1027</v>
      </c>
      <c r="AJ594">
        <v>17</v>
      </c>
    </row>
    <row r="595" spans="30:36">
      <c r="AD595" t="s">
        <v>1028</v>
      </c>
      <c r="AI595" t="s">
        <v>1028</v>
      </c>
      <c r="AJ595">
        <v>17</v>
      </c>
    </row>
    <row r="596" spans="30:36">
      <c r="AD596" t="s">
        <v>1113</v>
      </c>
      <c r="AI596" t="s">
        <v>1113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756</v>
      </c>
      <c r="B1" t="s">
        <v>79</v>
      </c>
      <c r="C1" t="s">
        <v>1543</v>
      </c>
      <c r="D1" t="s">
        <v>1544</v>
      </c>
    </row>
    <row r="2" spans="1:4">
      <c r="A2" t="s">
        <v>764</v>
      </c>
      <c r="B2" t="s">
        <v>749</v>
      </c>
      <c r="C2" t="s">
        <v>749</v>
      </c>
      <c r="D2">
        <v>80821</v>
      </c>
    </row>
    <row r="3" spans="1:4">
      <c r="A3" t="s">
        <v>1545</v>
      </c>
      <c r="B3" t="s">
        <v>745</v>
      </c>
      <c r="C3" t="s">
        <v>1546</v>
      </c>
      <c r="D3">
        <v>30202</v>
      </c>
    </row>
    <row r="4" spans="1:4">
      <c r="A4" t="s">
        <v>1547</v>
      </c>
      <c r="B4" t="s">
        <v>752</v>
      </c>
      <c r="C4" t="s">
        <v>752</v>
      </c>
      <c r="D4">
        <v>70313</v>
      </c>
    </row>
    <row r="5" spans="1:4">
      <c r="A5" t="s">
        <v>1548</v>
      </c>
      <c r="B5" t="s">
        <v>744</v>
      </c>
      <c r="C5" t="s">
        <v>1549</v>
      </c>
      <c r="D5">
        <v>120502</v>
      </c>
    </row>
    <row r="6" spans="1:4">
      <c r="A6" t="s">
        <v>1550</v>
      </c>
      <c r="B6" t="s">
        <v>748</v>
      </c>
      <c r="C6" t="s">
        <v>1551</v>
      </c>
      <c r="D6">
        <v>50313</v>
      </c>
    </row>
    <row r="7" spans="1:4">
      <c r="A7" t="s">
        <v>827</v>
      </c>
      <c r="B7" t="s">
        <v>750</v>
      </c>
      <c r="C7" t="s">
        <v>1552</v>
      </c>
      <c r="D7">
        <v>20101</v>
      </c>
    </row>
    <row r="8" spans="1:4">
      <c r="A8" t="s">
        <v>858</v>
      </c>
      <c r="B8" t="s">
        <v>747</v>
      </c>
      <c r="C8" t="s">
        <v>747</v>
      </c>
      <c r="D8">
        <v>100102</v>
      </c>
    </row>
    <row r="9" spans="1:4">
      <c r="A9" t="s">
        <v>825</v>
      </c>
      <c r="B9" t="s">
        <v>754</v>
      </c>
      <c r="C9" t="s">
        <v>1553</v>
      </c>
      <c r="D9">
        <v>40101</v>
      </c>
    </row>
    <row r="10" spans="1:4">
      <c r="A10" t="s">
        <v>769</v>
      </c>
      <c r="B10" t="s">
        <v>749</v>
      </c>
      <c r="C10" t="s">
        <v>749</v>
      </c>
      <c r="D10">
        <v>80822</v>
      </c>
    </row>
    <row r="11" spans="1:4">
      <c r="A11" t="s">
        <v>831</v>
      </c>
      <c r="B11" t="s">
        <v>743</v>
      </c>
      <c r="C11" t="s">
        <v>1554</v>
      </c>
      <c r="D11">
        <v>10401</v>
      </c>
    </row>
    <row r="12" spans="1:4">
      <c r="A12" t="s">
        <v>1555</v>
      </c>
      <c r="B12" t="s">
        <v>744</v>
      </c>
      <c r="C12" t="s">
        <v>1556</v>
      </c>
      <c r="D12">
        <v>120902</v>
      </c>
    </row>
    <row r="13" spans="1:4">
      <c r="A13" t="s">
        <v>879</v>
      </c>
      <c r="B13" t="s">
        <v>754</v>
      </c>
      <c r="C13" t="s">
        <v>1557</v>
      </c>
      <c r="D13">
        <v>40404</v>
      </c>
    </row>
    <row r="14" spans="1:4">
      <c r="A14" t="s">
        <v>865</v>
      </c>
      <c r="B14" t="s">
        <v>744</v>
      </c>
      <c r="C14" t="s">
        <v>1558</v>
      </c>
      <c r="D14">
        <v>120302</v>
      </c>
    </row>
    <row r="15" spans="1:4">
      <c r="A15" t="s">
        <v>953</v>
      </c>
      <c r="B15" t="s">
        <v>744</v>
      </c>
      <c r="C15" t="s">
        <v>1549</v>
      </c>
      <c r="D15">
        <v>120503</v>
      </c>
    </row>
    <row r="16" spans="1:4">
      <c r="A16" t="s">
        <v>1559</v>
      </c>
      <c r="B16" t="s">
        <v>752</v>
      </c>
      <c r="C16" t="s">
        <v>1560</v>
      </c>
      <c r="D16">
        <v>70702</v>
      </c>
    </row>
    <row r="17" spans="1:4">
      <c r="A17" t="s">
        <v>925</v>
      </c>
      <c r="B17" t="s">
        <v>746</v>
      </c>
      <c r="C17" t="s">
        <v>1561</v>
      </c>
      <c r="D17">
        <v>130703</v>
      </c>
    </row>
    <row r="18" spans="1:4">
      <c r="A18" t="s">
        <v>771</v>
      </c>
      <c r="B18" t="s">
        <v>749</v>
      </c>
      <c r="C18" t="s">
        <v>1562</v>
      </c>
      <c r="D18">
        <v>81001</v>
      </c>
    </row>
    <row r="19" spans="1:4">
      <c r="A19" t="s">
        <v>811</v>
      </c>
      <c r="B19" t="s">
        <v>749</v>
      </c>
      <c r="C19" t="s">
        <v>749</v>
      </c>
      <c r="D19">
        <v>80814</v>
      </c>
    </row>
    <row r="20" spans="1:4">
      <c r="A20" t="s">
        <v>900</v>
      </c>
      <c r="B20" t="s">
        <v>750</v>
      </c>
      <c r="C20" t="s">
        <v>1563</v>
      </c>
      <c r="D20">
        <v>20201</v>
      </c>
    </row>
    <row r="21" spans="1:4">
      <c r="A21" t="s">
        <v>1564</v>
      </c>
      <c r="B21" t="s">
        <v>753</v>
      </c>
      <c r="C21" t="s">
        <v>1565</v>
      </c>
      <c r="D21">
        <v>91202</v>
      </c>
    </row>
    <row r="22" spans="1:4">
      <c r="A22" t="s">
        <v>774</v>
      </c>
      <c r="B22" t="s">
        <v>749</v>
      </c>
      <c r="C22" t="s">
        <v>1562</v>
      </c>
      <c r="D22">
        <v>81006</v>
      </c>
    </row>
    <row r="23" spans="1:4">
      <c r="A23" t="s">
        <v>1566</v>
      </c>
      <c r="B23" t="s">
        <v>746</v>
      </c>
      <c r="C23" t="s">
        <v>1561</v>
      </c>
      <c r="D23">
        <v>130704</v>
      </c>
    </row>
    <row r="24" spans="1:4">
      <c r="A24" t="s">
        <v>759</v>
      </c>
      <c r="B24" t="s">
        <v>746</v>
      </c>
      <c r="C24" t="s">
        <v>1567</v>
      </c>
      <c r="D24">
        <v>130101</v>
      </c>
    </row>
    <row r="25" spans="1:4">
      <c r="A25" t="s">
        <v>897</v>
      </c>
      <c r="B25" t="s">
        <v>754</v>
      </c>
      <c r="C25" t="s">
        <v>829</v>
      </c>
      <c r="D25">
        <v>40502</v>
      </c>
    </row>
    <row r="26" spans="1:4">
      <c r="A26" t="s">
        <v>928</v>
      </c>
      <c r="B26" t="s">
        <v>753</v>
      </c>
      <c r="C26" t="s">
        <v>1568</v>
      </c>
      <c r="D26">
        <v>90101</v>
      </c>
    </row>
    <row r="27" spans="1:4">
      <c r="A27" t="s">
        <v>903</v>
      </c>
      <c r="B27" t="s">
        <v>754</v>
      </c>
      <c r="C27" t="s">
        <v>1569</v>
      </c>
      <c r="D27">
        <v>40204</v>
      </c>
    </row>
    <row r="28" spans="1:4">
      <c r="A28" t="s">
        <v>1502</v>
      </c>
      <c r="B28" t="s">
        <v>754</v>
      </c>
      <c r="C28" t="s">
        <v>1570</v>
      </c>
      <c r="D28">
        <v>40302</v>
      </c>
    </row>
    <row r="29" spans="1:4">
      <c r="A29" t="s">
        <v>1274</v>
      </c>
      <c r="B29" t="s">
        <v>744</v>
      </c>
      <c r="C29" t="s">
        <v>836</v>
      </c>
      <c r="D29">
        <v>120702</v>
      </c>
    </row>
    <row r="30" spans="1:4">
      <c r="A30" t="s">
        <v>860</v>
      </c>
      <c r="B30" t="s">
        <v>753</v>
      </c>
      <c r="C30" t="s">
        <v>1571</v>
      </c>
      <c r="D30">
        <v>91102</v>
      </c>
    </row>
    <row r="31" spans="1:4">
      <c r="A31" t="s">
        <v>860</v>
      </c>
      <c r="B31" t="s">
        <v>752</v>
      </c>
      <c r="C31" t="s">
        <v>1572</v>
      </c>
      <c r="D31">
        <v>70402</v>
      </c>
    </row>
    <row r="32" spans="1:4">
      <c r="A32" t="s">
        <v>1573</v>
      </c>
      <c r="B32" t="s">
        <v>743</v>
      </c>
      <c r="C32" t="s">
        <v>1574</v>
      </c>
      <c r="D32">
        <v>10306</v>
      </c>
    </row>
    <row r="33" spans="1:4">
      <c r="A33" t="s">
        <v>1575</v>
      </c>
      <c r="B33" t="s">
        <v>752</v>
      </c>
      <c r="C33" t="s">
        <v>856</v>
      </c>
      <c r="D33">
        <v>70202</v>
      </c>
    </row>
    <row r="34" spans="1:4">
      <c r="A34" t="s">
        <v>1576</v>
      </c>
      <c r="B34" t="s">
        <v>752</v>
      </c>
      <c r="C34" t="s">
        <v>1572</v>
      </c>
      <c r="D34">
        <v>70403</v>
      </c>
    </row>
    <row r="35" spans="1:4">
      <c r="A35" t="s">
        <v>875</v>
      </c>
      <c r="B35" t="s">
        <v>744</v>
      </c>
      <c r="C35" t="s">
        <v>1558</v>
      </c>
      <c r="D35">
        <v>120303</v>
      </c>
    </row>
    <row r="36" spans="1:4">
      <c r="A36" t="s">
        <v>1577</v>
      </c>
      <c r="B36" t="s">
        <v>753</v>
      </c>
      <c r="C36" t="s">
        <v>1578</v>
      </c>
      <c r="D36">
        <v>90202</v>
      </c>
    </row>
    <row r="37" spans="1:4">
      <c r="A37" t="s">
        <v>1579</v>
      </c>
      <c r="B37" t="s">
        <v>743</v>
      </c>
      <c r="C37" t="s">
        <v>1580</v>
      </c>
      <c r="D37">
        <v>10213</v>
      </c>
    </row>
    <row r="38" spans="1:4">
      <c r="A38" t="s">
        <v>855</v>
      </c>
      <c r="B38" t="s">
        <v>743</v>
      </c>
      <c r="C38" t="s">
        <v>1554</v>
      </c>
      <c r="D38">
        <v>10403</v>
      </c>
    </row>
    <row r="39" spans="1:4">
      <c r="A39" t="s">
        <v>807</v>
      </c>
      <c r="B39" t="s">
        <v>746</v>
      </c>
      <c r="C39" t="s">
        <v>1561</v>
      </c>
      <c r="D39">
        <v>130701</v>
      </c>
    </row>
    <row r="40" spans="1:4">
      <c r="A40" t="s">
        <v>776</v>
      </c>
      <c r="B40" t="s">
        <v>746</v>
      </c>
      <c r="C40" t="s">
        <v>1561</v>
      </c>
      <c r="D40">
        <v>130702</v>
      </c>
    </row>
    <row r="41" spans="1:4">
      <c r="A41" t="s">
        <v>1581</v>
      </c>
      <c r="B41" t="s">
        <v>743</v>
      </c>
      <c r="C41" t="s">
        <v>1554</v>
      </c>
      <c r="D41">
        <v>10402</v>
      </c>
    </row>
    <row r="42" spans="1:4">
      <c r="A42" t="s">
        <v>841</v>
      </c>
      <c r="B42" t="s">
        <v>745</v>
      </c>
      <c r="C42" t="s">
        <v>745</v>
      </c>
      <c r="D42">
        <v>30101</v>
      </c>
    </row>
    <row r="43" spans="1:4">
      <c r="A43" t="s">
        <v>1271</v>
      </c>
      <c r="B43" t="s">
        <v>745</v>
      </c>
      <c r="C43" t="s">
        <v>745</v>
      </c>
      <c r="D43">
        <v>30102</v>
      </c>
    </row>
    <row r="44" spans="1:4">
      <c r="A44" t="s">
        <v>979</v>
      </c>
      <c r="B44" t="s">
        <v>750</v>
      </c>
      <c r="C44" t="s">
        <v>1552</v>
      </c>
      <c r="D44">
        <v>20105</v>
      </c>
    </row>
    <row r="45" spans="1:4">
      <c r="A45" t="s">
        <v>1582</v>
      </c>
      <c r="B45" t="s">
        <v>743</v>
      </c>
      <c r="C45" t="s">
        <v>743</v>
      </c>
      <c r="D45">
        <v>10102</v>
      </c>
    </row>
    <row r="46" spans="1:4">
      <c r="A46" t="s">
        <v>1583</v>
      </c>
      <c r="B46" t="s">
        <v>752</v>
      </c>
      <c r="C46" t="s">
        <v>856</v>
      </c>
      <c r="D46">
        <v>70203</v>
      </c>
    </row>
    <row r="47" spans="1:4">
      <c r="A47" t="s">
        <v>971</v>
      </c>
      <c r="B47" t="s">
        <v>746</v>
      </c>
      <c r="C47" t="s">
        <v>1584</v>
      </c>
      <c r="D47">
        <v>130402</v>
      </c>
    </row>
    <row r="48" spans="1:4">
      <c r="A48" t="s">
        <v>765</v>
      </c>
      <c r="B48" t="s">
        <v>749</v>
      </c>
      <c r="C48" t="s">
        <v>1562</v>
      </c>
      <c r="D48">
        <v>81007</v>
      </c>
    </row>
    <row r="49" spans="1:4">
      <c r="A49" t="s">
        <v>760</v>
      </c>
      <c r="B49" t="s">
        <v>749</v>
      </c>
      <c r="C49" t="s">
        <v>1562</v>
      </c>
      <c r="D49">
        <v>81002</v>
      </c>
    </row>
    <row r="50" spans="1:4">
      <c r="A50" t="s">
        <v>810</v>
      </c>
      <c r="B50" t="s">
        <v>749</v>
      </c>
      <c r="C50" t="s">
        <v>749</v>
      </c>
      <c r="D50">
        <v>80807</v>
      </c>
    </row>
    <row r="51" spans="1:4">
      <c r="A51" t="s">
        <v>810</v>
      </c>
      <c r="B51" t="s">
        <v>754</v>
      </c>
      <c r="C51" t="s">
        <v>1585</v>
      </c>
      <c r="D51">
        <v>41302</v>
      </c>
    </row>
    <row r="52" spans="1:4">
      <c r="A52" t="s">
        <v>778</v>
      </c>
      <c r="B52" t="s">
        <v>749</v>
      </c>
      <c r="C52" t="s">
        <v>749</v>
      </c>
      <c r="D52">
        <v>80806</v>
      </c>
    </row>
    <row r="53" spans="1:4">
      <c r="A53" t="s">
        <v>1586</v>
      </c>
      <c r="B53" t="s">
        <v>754</v>
      </c>
      <c r="C53" t="s">
        <v>1587</v>
      </c>
      <c r="D53">
        <v>40602</v>
      </c>
    </row>
    <row r="54" spans="1:4">
      <c r="A54" t="s">
        <v>832</v>
      </c>
      <c r="B54" t="s">
        <v>744</v>
      </c>
      <c r="C54" t="s">
        <v>786</v>
      </c>
      <c r="D54">
        <v>120601</v>
      </c>
    </row>
    <row r="55" spans="1:4">
      <c r="A55" t="s">
        <v>894</v>
      </c>
      <c r="B55" t="s">
        <v>753</v>
      </c>
      <c r="C55" t="s">
        <v>941</v>
      </c>
      <c r="D55">
        <v>90402</v>
      </c>
    </row>
    <row r="56" spans="1:4">
      <c r="A56" t="s">
        <v>1588</v>
      </c>
      <c r="B56" t="s">
        <v>754</v>
      </c>
      <c r="C56" t="s">
        <v>1589</v>
      </c>
      <c r="D56">
        <v>41202</v>
      </c>
    </row>
    <row r="57" spans="1:4">
      <c r="A57" t="s">
        <v>924</v>
      </c>
      <c r="B57" t="s">
        <v>744</v>
      </c>
      <c r="C57" t="s">
        <v>1590</v>
      </c>
      <c r="D57">
        <v>120102</v>
      </c>
    </row>
    <row r="58" spans="1:4">
      <c r="A58" t="s">
        <v>828</v>
      </c>
      <c r="B58" t="s">
        <v>748</v>
      </c>
      <c r="C58" t="s">
        <v>816</v>
      </c>
      <c r="D58">
        <v>50202</v>
      </c>
    </row>
    <row r="59" spans="1:4">
      <c r="A59" t="s">
        <v>1591</v>
      </c>
      <c r="B59" t="s">
        <v>754</v>
      </c>
      <c r="C59" t="s">
        <v>1589</v>
      </c>
      <c r="D59">
        <v>41203</v>
      </c>
    </row>
    <row r="60" spans="1:4">
      <c r="A60" t="s">
        <v>857</v>
      </c>
      <c r="B60" t="s">
        <v>743</v>
      </c>
      <c r="C60" t="s">
        <v>743</v>
      </c>
      <c r="D60">
        <v>10101</v>
      </c>
    </row>
    <row r="61" spans="1:4">
      <c r="A61" t="s">
        <v>880</v>
      </c>
      <c r="B61" t="s">
        <v>754</v>
      </c>
      <c r="C61" t="s">
        <v>1570</v>
      </c>
      <c r="D61">
        <v>40301</v>
      </c>
    </row>
    <row r="62" spans="1:4">
      <c r="A62" t="s">
        <v>934</v>
      </c>
      <c r="B62" t="s">
        <v>754</v>
      </c>
      <c r="C62" t="s">
        <v>1557</v>
      </c>
      <c r="D62">
        <v>40401</v>
      </c>
    </row>
    <row r="63" spans="1:4">
      <c r="A63" t="s">
        <v>1312</v>
      </c>
      <c r="B63" t="s">
        <v>753</v>
      </c>
      <c r="C63" t="s">
        <v>941</v>
      </c>
      <c r="D63">
        <v>90403</v>
      </c>
    </row>
    <row r="64" spans="1:4">
      <c r="A64" t="s">
        <v>1592</v>
      </c>
      <c r="B64" t="s">
        <v>754</v>
      </c>
      <c r="C64" t="s">
        <v>1593</v>
      </c>
      <c r="D64">
        <v>41002</v>
      </c>
    </row>
    <row r="65" spans="1:4">
      <c r="A65" t="s">
        <v>1594</v>
      </c>
      <c r="B65" t="s">
        <v>749</v>
      </c>
      <c r="C65" t="s">
        <v>1595</v>
      </c>
      <c r="D65">
        <v>80602</v>
      </c>
    </row>
    <row r="66" spans="1:4">
      <c r="A66" t="s">
        <v>842</v>
      </c>
      <c r="B66" t="s">
        <v>745</v>
      </c>
      <c r="C66" t="s">
        <v>745</v>
      </c>
      <c r="D66">
        <v>30103</v>
      </c>
    </row>
    <row r="67" spans="1:4">
      <c r="A67" t="s">
        <v>1596</v>
      </c>
      <c r="B67" t="s">
        <v>746</v>
      </c>
      <c r="C67" t="s">
        <v>1584</v>
      </c>
      <c r="D67">
        <v>130403</v>
      </c>
    </row>
    <row r="68" spans="1:4">
      <c r="A68" t="s">
        <v>1597</v>
      </c>
      <c r="B68" t="s">
        <v>744</v>
      </c>
      <c r="C68" t="s">
        <v>1549</v>
      </c>
      <c r="D68">
        <v>120501</v>
      </c>
    </row>
    <row r="69" spans="1:4">
      <c r="A69" t="s">
        <v>829</v>
      </c>
      <c r="B69" t="s">
        <v>754</v>
      </c>
      <c r="C69" t="s">
        <v>829</v>
      </c>
      <c r="D69">
        <v>40503</v>
      </c>
    </row>
    <row r="70" spans="1:4">
      <c r="A70" t="s">
        <v>1598</v>
      </c>
      <c r="B70" t="s">
        <v>744</v>
      </c>
      <c r="C70" t="s">
        <v>1599</v>
      </c>
      <c r="D70">
        <v>120802</v>
      </c>
    </row>
    <row r="71" spans="1:4">
      <c r="A71" t="s">
        <v>773</v>
      </c>
      <c r="B71" t="s">
        <v>746</v>
      </c>
      <c r="C71" t="s">
        <v>1567</v>
      </c>
      <c r="D71">
        <v>130107</v>
      </c>
    </row>
    <row r="72" spans="1:4">
      <c r="A72" t="s">
        <v>1600</v>
      </c>
      <c r="B72" t="s">
        <v>750</v>
      </c>
      <c r="C72" t="s">
        <v>1563</v>
      </c>
      <c r="D72">
        <v>20210</v>
      </c>
    </row>
    <row r="73" spans="1:4">
      <c r="A73" t="s">
        <v>1601</v>
      </c>
      <c r="B73" t="s">
        <v>751</v>
      </c>
      <c r="C73" t="s">
        <v>1602</v>
      </c>
      <c r="D73">
        <v>60502</v>
      </c>
    </row>
    <row r="74" spans="1:4">
      <c r="A74" t="s">
        <v>1601</v>
      </c>
      <c r="B74" t="s">
        <v>746</v>
      </c>
      <c r="C74" t="s">
        <v>1584</v>
      </c>
      <c r="D74">
        <v>130404</v>
      </c>
    </row>
    <row r="75" spans="1:4">
      <c r="A75" t="s">
        <v>1601</v>
      </c>
      <c r="B75" t="s">
        <v>750</v>
      </c>
      <c r="C75" t="s">
        <v>1563</v>
      </c>
      <c r="D75">
        <v>20202</v>
      </c>
    </row>
    <row r="76" spans="1:4">
      <c r="A76" t="s">
        <v>1603</v>
      </c>
      <c r="B76" t="s">
        <v>745</v>
      </c>
      <c r="C76" t="s">
        <v>1604</v>
      </c>
      <c r="D76">
        <v>30402</v>
      </c>
    </row>
    <row r="77" spans="1:4">
      <c r="A77" t="s">
        <v>790</v>
      </c>
      <c r="B77" t="s">
        <v>749</v>
      </c>
      <c r="C77" t="s">
        <v>749</v>
      </c>
      <c r="D77">
        <v>80815</v>
      </c>
    </row>
    <row r="78" spans="1:4">
      <c r="A78" t="s">
        <v>975</v>
      </c>
      <c r="B78" t="s">
        <v>746</v>
      </c>
      <c r="C78" t="s">
        <v>1605</v>
      </c>
      <c r="D78">
        <v>130302</v>
      </c>
    </row>
    <row r="79" spans="1:4">
      <c r="A79" t="s">
        <v>1606</v>
      </c>
      <c r="B79" t="s">
        <v>744</v>
      </c>
      <c r="C79" t="s">
        <v>786</v>
      </c>
      <c r="D79">
        <v>120610</v>
      </c>
    </row>
    <row r="80" spans="1:4">
      <c r="A80" t="s">
        <v>1267</v>
      </c>
      <c r="B80" t="s">
        <v>754</v>
      </c>
      <c r="C80" t="s">
        <v>1557</v>
      </c>
      <c r="D80">
        <v>40402</v>
      </c>
    </row>
    <row r="81" spans="1:4">
      <c r="A81" t="s">
        <v>955</v>
      </c>
      <c r="B81" t="s">
        <v>753</v>
      </c>
      <c r="C81" t="s">
        <v>1571</v>
      </c>
      <c r="D81">
        <v>91103</v>
      </c>
    </row>
    <row r="82" spans="1:4">
      <c r="A82" t="s">
        <v>1607</v>
      </c>
      <c r="B82" t="s">
        <v>753</v>
      </c>
      <c r="C82" t="s">
        <v>1578</v>
      </c>
      <c r="D82">
        <v>90201</v>
      </c>
    </row>
    <row r="83" spans="1:4">
      <c r="A83" t="s">
        <v>1608</v>
      </c>
      <c r="B83" t="s">
        <v>753</v>
      </c>
      <c r="C83" t="s">
        <v>1551</v>
      </c>
      <c r="D83">
        <v>90902</v>
      </c>
    </row>
    <row r="84" spans="1:4">
      <c r="A84" t="s">
        <v>1609</v>
      </c>
      <c r="B84" t="s">
        <v>744</v>
      </c>
      <c r="C84" t="s">
        <v>1590</v>
      </c>
      <c r="D84">
        <v>120103</v>
      </c>
    </row>
    <row r="85" spans="1:4">
      <c r="A85" t="s">
        <v>1610</v>
      </c>
      <c r="B85" t="s">
        <v>752</v>
      </c>
      <c r="C85" t="s">
        <v>1560</v>
      </c>
      <c r="D85">
        <v>70710</v>
      </c>
    </row>
    <row r="86" spans="1:4">
      <c r="A86" t="s">
        <v>1611</v>
      </c>
      <c r="B86" t="s">
        <v>748</v>
      </c>
      <c r="C86" t="s">
        <v>1612</v>
      </c>
      <c r="D86">
        <v>50102</v>
      </c>
    </row>
    <row r="87" spans="1:4">
      <c r="A87" t="s">
        <v>1613</v>
      </c>
      <c r="B87" t="s">
        <v>746</v>
      </c>
      <c r="C87" t="s">
        <v>1605</v>
      </c>
      <c r="D87">
        <v>130303</v>
      </c>
    </row>
    <row r="88" spans="1:4">
      <c r="A88" t="s">
        <v>1614</v>
      </c>
      <c r="B88" t="s">
        <v>754</v>
      </c>
      <c r="C88" t="s">
        <v>1553</v>
      </c>
      <c r="D88">
        <v>40108</v>
      </c>
    </row>
    <row r="89" spans="1:4">
      <c r="A89" t="s">
        <v>943</v>
      </c>
      <c r="B89" t="s">
        <v>753</v>
      </c>
      <c r="C89" t="s">
        <v>1615</v>
      </c>
      <c r="D89">
        <v>91007</v>
      </c>
    </row>
    <row r="90" spans="1:4">
      <c r="A90" t="s">
        <v>1515</v>
      </c>
      <c r="B90" t="s">
        <v>752</v>
      </c>
      <c r="C90" t="s">
        <v>1560</v>
      </c>
      <c r="D90">
        <v>70703</v>
      </c>
    </row>
    <row r="91" spans="1:4">
      <c r="A91" t="s">
        <v>977</v>
      </c>
      <c r="B91" t="s">
        <v>754</v>
      </c>
      <c r="C91" t="s">
        <v>1593</v>
      </c>
      <c r="D91">
        <v>41003</v>
      </c>
    </row>
    <row r="92" spans="1:4">
      <c r="A92" t="s">
        <v>967</v>
      </c>
      <c r="B92" t="s">
        <v>750</v>
      </c>
      <c r="C92" t="s">
        <v>1616</v>
      </c>
      <c r="D92">
        <v>20602</v>
      </c>
    </row>
    <row r="93" spans="1:4">
      <c r="A93" t="s">
        <v>967</v>
      </c>
      <c r="B93" t="s">
        <v>744</v>
      </c>
      <c r="C93" t="s">
        <v>836</v>
      </c>
      <c r="D93">
        <v>120708</v>
      </c>
    </row>
    <row r="94" spans="1:4">
      <c r="A94" t="s">
        <v>861</v>
      </c>
      <c r="B94" t="s">
        <v>753</v>
      </c>
      <c r="C94" t="s">
        <v>1617</v>
      </c>
      <c r="D94">
        <v>90301</v>
      </c>
    </row>
    <row r="95" spans="1:4">
      <c r="A95" t="s">
        <v>847</v>
      </c>
      <c r="B95" t="s">
        <v>749</v>
      </c>
      <c r="C95" t="s">
        <v>960</v>
      </c>
      <c r="D95">
        <v>80502</v>
      </c>
    </row>
    <row r="96" spans="1:4">
      <c r="A96" t="s">
        <v>1618</v>
      </c>
      <c r="B96" t="s">
        <v>750</v>
      </c>
      <c r="C96" t="s">
        <v>1619</v>
      </c>
      <c r="D96">
        <v>20402</v>
      </c>
    </row>
    <row r="97" spans="1:4">
      <c r="A97" t="s">
        <v>824</v>
      </c>
      <c r="B97" t="s">
        <v>746</v>
      </c>
      <c r="C97" t="s">
        <v>1605</v>
      </c>
      <c r="D97">
        <v>130301</v>
      </c>
    </row>
    <row r="98" spans="1:4">
      <c r="A98" t="s">
        <v>1620</v>
      </c>
      <c r="B98" t="s">
        <v>753</v>
      </c>
      <c r="C98" t="s">
        <v>1615</v>
      </c>
      <c r="D98">
        <v>91009</v>
      </c>
    </row>
    <row r="99" spans="1:4">
      <c r="A99" t="s">
        <v>1621</v>
      </c>
      <c r="B99" t="s">
        <v>744</v>
      </c>
      <c r="C99" t="s">
        <v>1622</v>
      </c>
      <c r="D99">
        <v>120202</v>
      </c>
    </row>
    <row r="100" spans="1:4">
      <c r="A100" t="s">
        <v>806</v>
      </c>
      <c r="B100" t="s">
        <v>745</v>
      </c>
      <c r="C100" t="s">
        <v>745</v>
      </c>
      <c r="D100">
        <v>30104</v>
      </c>
    </row>
    <row r="101" spans="1:4">
      <c r="A101" t="s">
        <v>1623</v>
      </c>
      <c r="B101" t="s">
        <v>753</v>
      </c>
      <c r="C101" t="s">
        <v>1571</v>
      </c>
      <c r="D101">
        <v>91104</v>
      </c>
    </row>
    <row r="102" spans="1:4">
      <c r="A102" t="s">
        <v>991</v>
      </c>
      <c r="B102" t="s">
        <v>753</v>
      </c>
      <c r="C102" t="s">
        <v>1624</v>
      </c>
      <c r="D102">
        <v>90705</v>
      </c>
    </row>
    <row r="103" spans="1:4">
      <c r="A103" t="s">
        <v>1625</v>
      </c>
      <c r="B103" t="s">
        <v>743</v>
      </c>
      <c r="C103" t="s">
        <v>743</v>
      </c>
      <c r="D103">
        <v>10103</v>
      </c>
    </row>
    <row r="104" spans="1:4">
      <c r="A104" t="s">
        <v>1626</v>
      </c>
      <c r="B104" t="s">
        <v>753</v>
      </c>
      <c r="C104" t="s">
        <v>1627</v>
      </c>
      <c r="D104">
        <v>90606</v>
      </c>
    </row>
    <row r="105" spans="1:4">
      <c r="A105" t="s">
        <v>1435</v>
      </c>
      <c r="B105" t="s">
        <v>746</v>
      </c>
      <c r="C105" t="s">
        <v>1605</v>
      </c>
      <c r="D105">
        <v>130304</v>
      </c>
    </row>
    <row r="106" spans="1:4">
      <c r="A106" t="s">
        <v>1628</v>
      </c>
      <c r="B106" t="s">
        <v>744</v>
      </c>
      <c r="C106" t="s">
        <v>1590</v>
      </c>
      <c r="D106">
        <v>120104</v>
      </c>
    </row>
    <row r="107" spans="1:4">
      <c r="A107" t="s">
        <v>1629</v>
      </c>
      <c r="B107" t="s">
        <v>744</v>
      </c>
      <c r="C107" t="s">
        <v>1558</v>
      </c>
      <c r="D107">
        <v>120304</v>
      </c>
    </row>
    <row r="108" spans="1:4">
      <c r="A108" t="s">
        <v>1630</v>
      </c>
      <c r="B108" t="s">
        <v>753</v>
      </c>
      <c r="C108" t="s">
        <v>893</v>
      </c>
      <c r="D108">
        <v>90502</v>
      </c>
    </row>
    <row r="109" spans="1:4">
      <c r="A109" t="s">
        <v>1631</v>
      </c>
      <c r="B109" t="s">
        <v>744</v>
      </c>
      <c r="C109" t="s">
        <v>1590</v>
      </c>
      <c r="D109">
        <v>120105</v>
      </c>
    </row>
    <row r="110" spans="1:4">
      <c r="A110" t="s">
        <v>1632</v>
      </c>
      <c r="B110" t="s">
        <v>744</v>
      </c>
      <c r="C110" t="s">
        <v>1633</v>
      </c>
      <c r="D110">
        <v>120401</v>
      </c>
    </row>
    <row r="111" spans="1:4">
      <c r="A111" t="s">
        <v>1634</v>
      </c>
      <c r="B111" t="s">
        <v>751</v>
      </c>
      <c r="C111" t="s">
        <v>1635</v>
      </c>
      <c r="D111">
        <v>60402</v>
      </c>
    </row>
    <row r="112" spans="1:4">
      <c r="A112" t="s">
        <v>833</v>
      </c>
      <c r="B112" t="s">
        <v>744</v>
      </c>
      <c r="C112" t="s">
        <v>1549</v>
      </c>
      <c r="D112">
        <v>120504</v>
      </c>
    </row>
    <row r="113" spans="1:4">
      <c r="A113" t="s">
        <v>963</v>
      </c>
      <c r="B113" t="s">
        <v>753</v>
      </c>
      <c r="C113" t="s">
        <v>1617</v>
      </c>
      <c r="D113">
        <v>90302</v>
      </c>
    </row>
    <row r="114" spans="1:4">
      <c r="A114" t="s">
        <v>1636</v>
      </c>
      <c r="B114" t="s">
        <v>744</v>
      </c>
      <c r="C114" t="s">
        <v>1558</v>
      </c>
      <c r="D114">
        <v>120305</v>
      </c>
    </row>
    <row r="115" spans="1:4">
      <c r="A115" t="s">
        <v>844</v>
      </c>
      <c r="B115" t="s">
        <v>754</v>
      </c>
      <c r="C115" t="s">
        <v>1637</v>
      </c>
      <c r="D115">
        <v>41402</v>
      </c>
    </row>
    <row r="116" spans="1:4">
      <c r="A116" t="s">
        <v>779</v>
      </c>
      <c r="B116" t="s">
        <v>746</v>
      </c>
      <c r="C116" t="s">
        <v>1567</v>
      </c>
      <c r="D116">
        <v>130108</v>
      </c>
    </row>
    <row r="117" spans="1:4">
      <c r="A117" t="s">
        <v>1638</v>
      </c>
      <c r="B117" t="s">
        <v>754</v>
      </c>
      <c r="C117" t="s">
        <v>1585</v>
      </c>
      <c r="D117">
        <v>41303</v>
      </c>
    </row>
    <row r="118" spans="1:4">
      <c r="A118" t="s">
        <v>972</v>
      </c>
      <c r="B118" t="s">
        <v>746</v>
      </c>
      <c r="C118" t="s">
        <v>1584</v>
      </c>
      <c r="D118">
        <v>130401</v>
      </c>
    </row>
    <row r="119" spans="1:4">
      <c r="A119" t="s">
        <v>783</v>
      </c>
      <c r="B119" t="s">
        <v>743</v>
      </c>
      <c r="C119" t="s">
        <v>1580</v>
      </c>
      <c r="D119">
        <v>10201</v>
      </c>
    </row>
    <row r="120" spans="1:4">
      <c r="A120" t="s">
        <v>1612</v>
      </c>
      <c r="B120" t="s">
        <v>748</v>
      </c>
      <c r="C120" t="s">
        <v>1612</v>
      </c>
      <c r="D120">
        <v>50103</v>
      </c>
    </row>
    <row r="121" spans="1:4">
      <c r="A121" t="s">
        <v>960</v>
      </c>
      <c r="B121" t="s">
        <v>751</v>
      </c>
      <c r="C121" t="s">
        <v>1639</v>
      </c>
      <c r="D121">
        <v>60202</v>
      </c>
    </row>
    <row r="122" spans="1:4">
      <c r="A122" t="s">
        <v>787</v>
      </c>
      <c r="B122" t="s">
        <v>749</v>
      </c>
      <c r="C122" t="s">
        <v>960</v>
      </c>
      <c r="D122">
        <v>80501</v>
      </c>
    </row>
    <row r="123" spans="1:4">
      <c r="A123" t="s">
        <v>1640</v>
      </c>
      <c r="B123" t="s">
        <v>746</v>
      </c>
      <c r="C123" t="s">
        <v>1584</v>
      </c>
      <c r="D123">
        <v>130405</v>
      </c>
    </row>
    <row r="124" spans="1:4">
      <c r="A124" t="s">
        <v>837</v>
      </c>
      <c r="B124" t="s">
        <v>744</v>
      </c>
      <c r="C124" t="s">
        <v>1558</v>
      </c>
      <c r="D124">
        <v>120301</v>
      </c>
    </row>
    <row r="125" spans="1:4">
      <c r="A125" t="s">
        <v>992</v>
      </c>
      <c r="B125" t="s">
        <v>750</v>
      </c>
      <c r="C125" t="s">
        <v>1616</v>
      </c>
      <c r="D125">
        <v>20604</v>
      </c>
    </row>
    <row r="126" spans="1:4">
      <c r="A126" t="s">
        <v>883</v>
      </c>
      <c r="B126" t="s">
        <v>749</v>
      </c>
      <c r="C126" t="s">
        <v>1595</v>
      </c>
      <c r="D126">
        <v>80601</v>
      </c>
    </row>
    <row r="127" spans="1:4">
      <c r="A127" t="s">
        <v>754</v>
      </c>
      <c r="B127" t="s">
        <v>754</v>
      </c>
      <c r="C127" t="s">
        <v>1587</v>
      </c>
      <c r="D127">
        <v>40604</v>
      </c>
    </row>
    <row r="128" spans="1:4">
      <c r="A128" t="s">
        <v>1641</v>
      </c>
      <c r="B128" t="s">
        <v>743</v>
      </c>
      <c r="C128" t="s">
        <v>1574</v>
      </c>
      <c r="D128">
        <v>10301</v>
      </c>
    </row>
    <row r="129" spans="1:4">
      <c r="A129" t="s">
        <v>1642</v>
      </c>
      <c r="B129" t="s">
        <v>753</v>
      </c>
      <c r="C129" t="s">
        <v>1578</v>
      </c>
      <c r="D129">
        <v>90203</v>
      </c>
    </row>
    <row r="130" spans="1:4">
      <c r="A130" t="s">
        <v>919</v>
      </c>
      <c r="B130" t="s">
        <v>751</v>
      </c>
      <c r="C130" t="s">
        <v>1643</v>
      </c>
      <c r="D130">
        <v>60101</v>
      </c>
    </row>
    <row r="131" spans="1:4">
      <c r="A131" t="s">
        <v>1644</v>
      </c>
      <c r="B131" t="s">
        <v>751</v>
      </c>
      <c r="C131" t="s">
        <v>1639</v>
      </c>
      <c r="D131">
        <v>60203</v>
      </c>
    </row>
    <row r="132" spans="1:4">
      <c r="A132" t="s">
        <v>1510</v>
      </c>
      <c r="B132" t="s">
        <v>752</v>
      </c>
      <c r="C132" t="s">
        <v>1572</v>
      </c>
      <c r="D132">
        <v>70405</v>
      </c>
    </row>
    <row r="133" spans="1:4">
      <c r="A133" t="s">
        <v>1645</v>
      </c>
      <c r="B133" t="s">
        <v>751</v>
      </c>
      <c r="C133" t="s">
        <v>1646</v>
      </c>
      <c r="D133">
        <v>60702</v>
      </c>
    </row>
    <row r="134" spans="1:4">
      <c r="A134" t="s">
        <v>1647</v>
      </c>
      <c r="B134" t="s">
        <v>746</v>
      </c>
      <c r="C134" t="s">
        <v>1605</v>
      </c>
      <c r="D134">
        <v>130305</v>
      </c>
    </row>
    <row r="135" spans="1:4">
      <c r="A135" t="s">
        <v>1648</v>
      </c>
      <c r="B135" t="s">
        <v>746</v>
      </c>
      <c r="C135" t="s">
        <v>1605</v>
      </c>
      <c r="D135">
        <v>130306</v>
      </c>
    </row>
    <row r="136" spans="1:4">
      <c r="A136" t="s">
        <v>1462</v>
      </c>
      <c r="B136" t="s">
        <v>745</v>
      </c>
      <c r="C136" t="s">
        <v>745</v>
      </c>
      <c r="D136">
        <v>30105</v>
      </c>
    </row>
    <row r="137" spans="1:4">
      <c r="A137" t="s">
        <v>826</v>
      </c>
      <c r="B137" t="s">
        <v>1649</v>
      </c>
      <c r="C137" t="s">
        <v>1650</v>
      </c>
      <c r="D137">
        <v>110101</v>
      </c>
    </row>
    <row r="138" spans="1:4">
      <c r="A138" t="s">
        <v>1651</v>
      </c>
      <c r="B138" t="s">
        <v>754</v>
      </c>
      <c r="C138" t="s">
        <v>1587</v>
      </c>
      <c r="D138">
        <v>40603</v>
      </c>
    </row>
    <row r="139" spans="1:4">
      <c r="A139" t="s">
        <v>1652</v>
      </c>
      <c r="B139" t="s">
        <v>743</v>
      </c>
      <c r="C139" t="s">
        <v>1580</v>
      </c>
      <c r="D139">
        <v>10208</v>
      </c>
    </row>
    <row r="140" spans="1:4">
      <c r="A140" t="s">
        <v>750</v>
      </c>
      <c r="B140" t="s">
        <v>750</v>
      </c>
      <c r="C140" t="s">
        <v>1616</v>
      </c>
      <c r="D140">
        <v>20603</v>
      </c>
    </row>
    <row r="141" spans="1:4">
      <c r="A141" t="s">
        <v>961</v>
      </c>
      <c r="B141" t="s">
        <v>745</v>
      </c>
      <c r="C141" t="s">
        <v>1653</v>
      </c>
      <c r="D141">
        <v>30302</v>
      </c>
    </row>
    <row r="142" spans="1:4">
      <c r="A142" t="s">
        <v>1654</v>
      </c>
      <c r="B142" t="s">
        <v>749</v>
      </c>
      <c r="C142" t="s">
        <v>960</v>
      </c>
      <c r="D142">
        <v>80507</v>
      </c>
    </row>
    <row r="143" spans="1:4">
      <c r="A143" t="s">
        <v>1655</v>
      </c>
      <c r="B143" t="s">
        <v>748</v>
      </c>
      <c r="C143" t="s">
        <v>816</v>
      </c>
      <c r="D143">
        <v>50209</v>
      </c>
    </row>
    <row r="144" spans="1:4">
      <c r="A144" t="s">
        <v>1656</v>
      </c>
      <c r="B144" t="s">
        <v>754</v>
      </c>
      <c r="C144" t="s">
        <v>1570</v>
      </c>
      <c r="D144">
        <v>40303</v>
      </c>
    </row>
    <row r="145" spans="1:4">
      <c r="A145" t="s">
        <v>1512</v>
      </c>
      <c r="B145" t="s">
        <v>753</v>
      </c>
      <c r="C145" t="s">
        <v>893</v>
      </c>
      <c r="D145">
        <v>90503</v>
      </c>
    </row>
    <row r="146" spans="1:4">
      <c r="A146" t="s">
        <v>1512</v>
      </c>
      <c r="B146" t="s">
        <v>752</v>
      </c>
      <c r="C146" t="s">
        <v>1572</v>
      </c>
      <c r="D146">
        <v>70404</v>
      </c>
    </row>
    <row r="147" spans="1:4">
      <c r="A147" t="s">
        <v>1657</v>
      </c>
      <c r="B147" t="s">
        <v>753</v>
      </c>
      <c r="C147" t="s">
        <v>800</v>
      </c>
      <c r="D147">
        <v>90802</v>
      </c>
    </row>
    <row r="148" spans="1:4">
      <c r="A148" t="s">
        <v>995</v>
      </c>
      <c r="B148" t="s">
        <v>753</v>
      </c>
      <c r="C148" t="s">
        <v>1627</v>
      </c>
      <c r="D148">
        <v>90607</v>
      </c>
    </row>
    <row r="149" spans="1:4">
      <c r="A149" t="s">
        <v>781</v>
      </c>
      <c r="B149" t="s">
        <v>745</v>
      </c>
      <c r="C149" t="s">
        <v>745</v>
      </c>
      <c r="D149">
        <v>30107</v>
      </c>
    </row>
    <row r="150" spans="1:4">
      <c r="A150" t="s">
        <v>835</v>
      </c>
      <c r="B150" t="s">
        <v>745</v>
      </c>
      <c r="C150" t="s">
        <v>745</v>
      </c>
      <c r="D150">
        <v>30115</v>
      </c>
    </row>
    <row r="151" spans="1:4">
      <c r="A151" t="s">
        <v>1658</v>
      </c>
      <c r="B151" t="s">
        <v>745</v>
      </c>
      <c r="C151" t="s">
        <v>1659</v>
      </c>
      <c r="D151">
        <v>30502</v>
      </c>
    </row>
    <row r="152" spans="1:4">
      <c r="A152" t="s">
        <v>1660</v>
      </c>
      <c r="B152" t="s">
        <v>748</v>
      </c>
      <c r="C152" t="s">
        <v>1551</v>
      </c>
      <c r="D152">
        <v>50314</v>
      </c>
    </row>
    <row r="153" spans="1:4">
      <c r="A153" t="s">
        <v>1661</v>
      </c>
      <c r="B153" t="s">
        <v>754</v>
      </c>
      <c r="C153" t="s">
        <v>1637</v>
      </c>
      <c r="D153">
        <v>41403</v>
      </c>
    </row>
    <row r="154" spans="1:4">
      <c r="A154" t="s">
        <v>802</v>
      </c>
      <c r="B154" t="s">
        <v>749</v>
      </c>
      <c r="C154" t="s">
        <v>749</v>
      </c>
      <c r="D154">
        <v>80805</v>
      </c>
    </row>
    <row r="155" spans="1:4">
      <c r="A155" t="s">
        <v>777</v>
      </c>
      <c r="B155" t="s">
        <v>754</v>
      </c>
      <c r="C155" t="s">
        <v>1587</v>
      </c>
      <c r="D155">
        <v>40601</v>
      </c>
    </row>
    <row r="156" spans="1:4">
      <c r="A156" t="s">
        <v>838</v>
      </c>
      <c r="B156" t="s">
        <v>754</v>
      </c>
      <c r="C156" t="s">
        <v>1587</v>
      </c>
      <c r="D156">
        <v>40611</v>
      </c>
    </row>
    <row r="157" spans="1:4">
      <c r="A157" t="s">
        <v>878</v>
      </c>
      <c r="B157" t="s">
        <v>754</v>
      </c>
      <c r="C157" t="s">
        <v>1587</v>
      </c>
      <c r="D157">
        <v>40612</v>
      </c>
    </row>
    <row r="158" spans="1:4">
      <c r="A158" t="s">
        <v>1662</v>
      </c>
      <c r="B158" t="s">
        <v>744</v>
      </c>
      <c r="C158" t="s">
        <v>1558</v>
      </c>
      <c r="D158">
        <v>120313</v>
      </c>
    </row>
    <row r="159" spans="1:4">
      <c r="A159" t="s">
        <v>1663</v>
      </c>
      <c r="B159" t="s">
        <v>744</v>
      </c>
      <c r="C159" t="s">
        <v>1558</v>
      </c>
      <c r="D159">
        <v>120315</v>
      </c>
    </row>
    <row r="160" spans="1:4">
      <c r="A160" t="s">
        <v>1664</v>
      </c>
      <c r="B160" t="s">
        <v>754</v>
      </c>
      <c r="C160" t="s">
        <v>1553</v>
      </c>
      <c r="D160">
        <v>40102</v>
      </c>
    </row>
    <row r="161" spans="1:4">
      <c r="A161" t="s">
        <v>843</v>
      </c>
      <c r="B161" t="s">
        <v>754</v>
      </c>
      <c r="C161" t="s">
        <v>1665</v>
      </c>
      <c r="D161">
        <v>40701</v>
      </c>
    </row>
    <row r="162" spans="1:4">
      <c r="A162" t="s">
        <v>1666</v>
      </c>
      <c r="B162" t="s">
        <v>754</v>
      </c>
      <c r="C162" t="s">
        <v>1593</v>
      </c>
      <c r="D162">
        <v>41007</v>
      </c>
    </row>
    <row r="163" spans="1:4">
      <c r="A163" t="s">
        <v>795</v>
      </c>
      <c r="B163" t="s">
        <v>749</v>
      </c>
      <c r="C163" t="s">
        <v>749</v>
      </c>
      <c r="D163">
        <v>80826</v>
      </c>
    </row>
    <row r="164" spans="1:4">
      <c r="A164" t="s">
        <v>1667</v>
      </c>
      <c r="B164" t="s">
        <v>754</v>
      </c>
      <c r="C164" t="s">
        <v>1665</v>
      </c>
      <c r="D164">
        <v>40702</v>
      </c>
    </row>
    <row r="165" spans="1:4">
      <c r="A165" t="s">
        <v>982</v>
      </c>
      <c r="B165" t="s">
        <v>753</v>
      </c>
      <c r="C165" t="s">
        <v>1615</v>
      </c>
      <c r="D165">
        <v>91010</v>
      </c>
    </row>
    <row r="166" spans="1:4">
      <c r="A166" t="s">
        <v>1668</v>
      </c>
      <c r="B166" t="s">
        <v>753</v>
      </c>
      <c r="C166" t="s">
        <v>1551</v>
      </c>
      <c r="D166">
        <v>90903</v>
      </c>
    </row>
    <row r="167" spans="1:4">
      <c r="A167" t="s">
        <v>876</v>
      </c>
      <c r="B167" t="s">
        <v>746</v>
      </c>
      <c r="C167" t="s">
        <v>1561</v>
      </c>
      <c r="D167">
        <v>130705</v>
      </c>
    </row>
    <row r="168" spans="1:4">
      <c r="A168" t="s">
        <v>1669</v>
      </c>
      <c r="B168" t="s">
        <v>753</v>
      </c>
      <c r="C168" t="s">
        <v>1617</v>
      </c>
      <c r="D168">
        <v>90307</v>
      </c>
    </row>
    <row r="169" spans="1:4">
      <c r="A169" t="s">
        <v>1670</v>
      </c>
      <c r="B169" t="s">
        <v>744</v>
      </c>
      <c r="C169" t="s">
        <v>1549</v>
      </c>
      <c r="D169">
        <v>120505</v>
      </c>
    </row>
    <row r="170" spans="1:4">
      <c r="A170" t="s">
        <v>935</v>
      </c>
      <c r="B170" t="s">
        <v>751</v>
      </c>
      <c r="C170" t="s">
        <v>1671</v>
      </c>
      <c r="D170">
        <v>60604</v>
      </c>
    </row>
    <row r="171" spans="1:4">
      <c r="A171" t="s">
        <v>1672</v>
      </c>
      <c r="B171" t="s">
        <v>753</v>
      </c>
      <c r="C171" t="s">
        <v>1568</v>
      </c>
      <c r="D171">
        <v>90102</v>
      </c>
    </row>
    <row r="172" spans="1:4">
      <c r="A172" t="s">
        <v>1673</v>
      </c>
      <c r="B172" t="s">
        <v>752</v>
      </c>
      <c r="C172" t="s">
        <v>1560</v>
      </c>
      <c r="D172">
        <v>70704</v>
      </c>
    </row>
    <row r="173" spans="1:4">
      <c r="A173" t="s">
        <v>901</v>
      </c>
      <c r="B173" t="s">
        <v>754</v>
      </c>
      <c r="C173" t="s">
        <v>829</v>
      </c>
      <c r="D173">
        <v>40513</v>
      </c>
    </row>
    <row r="174" spans="1:4">
      <c r="A174" t="s">
        <v>1674</v>
      </c>
      <c r="B174" t="s">
        <v>752</v>
      </c>
      <c r="C174" t="s">
        <v>1560</v>
      </c>
      <c r="D174">
        <v>70705</v>
      </c>
    </row>
    <row r="175" spans="1:4">
      <c r="A175" t="s">
        <v>1674</v>
      </c>
      <c r="B175" t="s">
        <v>753</v>
      </c>
      <c r="C175" t="s">
        <v>1565</v>
      </c>
      <c r="D175">
        <v>91203</v>
      </c>
    </row>
    <row r="176" spans="1:4">
      <c r="A176" t="s">
        <v>1674</v>
      </c>
      <c r="B176" t="s">
        <v>746</v>
      </c>
      <c r="C176" t="s">
        <v>1605</v>
      </c>
      <c r="D176">
        <v>130307</v>
      </c>
    </row>
    <row r="177" spans="1:4">
      <c r="A177" t="s">
        <v>1675</v>
      </c>
      <c r="B177" t="s">
        <v>751</v>
      </c>
      <c r="C177" t="s">
        <v>1676</v>
      </c>
      <c r="D177">
        <v>60303</v>
      </c>
    </row>
    <row r="178" spans="1:4">
      <c r="A178" t="s">
        <v>1677</v>
      </c>
      <c r="B178" t="s">
        <v>752</v>
      </c>
      <c r="C178" t="s">
        <v>1678</v>
      </c>
      <c r="D178">
        <v>70602</v>
      </c>
    </row>
    <row r="179" spans="1:4">
      <c r="A179" t="s">
        <v>1418</v>
      </c>
      <c r="B179" t="s">
        <v>750</v>
      </c>
      <c r="C179" t="s">
        <v>1619</v>
      </c>
      <c r="D179">
        <v>20403</v>
      </c>
    </row>
    <row r="180" spans="1:4">
      <c r="A180" t="s">
        <v>1679</v>
      </c>
      <c r="B180" t="s">
        <v>751</v>
      </c>
      <c r="C180" t="s">
        <v>1676</v>
      </c>
      <c r="D180">
        <v>60302</v>
      </c>
    </row>
    <row r="181" spans="1:4">
      <c r="A181" t="s">
        <v>1680</v>
      </c>
      <c r="B181" t="s">
        <v>752</v>
      </c>
      <c r="C181" t="s">
        <v>856</v>
      </c>
      <c r="D181">
        <v>70204</v>
      </c>
    </row>
    <row r="182" spans="1:4">
      <c r="A182" t="s">
        <v>1681</v>
      </c>
      <c r="B182" t="s">
        <v>751</v>
      </c>
      <c r="C182" t="s">
        <v>1676</v>
      </c>
      <c r="D182">
        <v>60304</v>
      </c>
    </row>
    <row r="183" spans="1:4">
      <c r="A183" t="s">
        <v>1681</v>
      </c>
      <c r="B183" t="s">
        <v>752</v>
      </c>
      <c r="C183" t="s">
        <v>1572</v>
      </c>
      <c r="D183">
        <v>70406</v>
      </c>
    </row>
    <row r="184" spans="1:4">
      <c r="A184" t="s">
        <v>1682</v>
      </c>
      <c r="B184" t="s">
        <v>750</v>
      </c>
      <c r="C184" t="s">
        <v>1563</v>
      </c>
      <c r="D184">
        <v>20203</v>
      </c>
    </row>
    <row r="185" spans="1:4">
      <c r="A185" t="s">
        <v>762</v>
      </c>
      <c r="B185" t="s">
        <v>749</v>
      </c>
      <c r="C185" t="s">
        <v>749</v>
      </c>
      <c r="D185">
        <v>80802</v>
      </c>
    </row>
    <row r="186" spans="1:4">
      <c r="A186" t="s">
        <v>1683</v>
      </c>
      <c r="B186" t="s">
        <v>751</v>
      </c>
      <c r="C186" t="s">
        <v>1671</v>
      </c>
      <c r="D186">
        <v>60606</v>
      </c>
    </row>
    <row r="187" spans="1:4">
      <c r="A187" t="s">
        <v>1495</v>
      </c>
      <c r="B187" t="s">
        <v>752</v>
      </c>
      <c r="C187" t="s">
        <v>856</v>
      </c>
      <c r="D187">
        <v>70205</v>
      </c>
    </row>
    <row r="188" spans="1:4">
      <c r="A188" t="s">
        <v>1684</v>
      </c>
      <c r="B188" t="s">
        <v>753</v>
      </c>
      <c r="C188" t="s">
        <v>1578</v>
      </c>
      <c r="D188">
        <v>90204</v>
      </c>
    </row>
    <row r="189" spans="1:4">
      <c r="A189" t="s">
        <v>814</v>
      </c>
      <c r="B189" t="s">
        <v>746</v>
      </c>
      <c r="C189" t="s">
        <v>1561</v>
      </c>
      <c r="D189">
        <v>130706</v>
      </c>
    </row>
    <row r="190" spans="1:4">
      <c r="A190" t="s">
        <v>814</v>
      </c>
      <c r="B190" t="s">
        <v>750</v>
      </c>
      <c r="C190" t="s">
        <v>1616</v>
      </c>
      <c r="D190">
        <v>20605</v>
      </c>
    </row>
    <row r="191" spans="1:4">
      <c r="A191" t="s">
        <v>1685</v>
      </c>
      <c r="B191" t="s">
        <v>750</v>
      </c>
      <c r="C191" t="s">
        <v>1686</v>
      </c>
      <c r="D191">
        <v>20502</v>
      </c>
    </row>
    <row r="192" spans="1:4">
      <c r="A192" t="s">
        <v>1687</v>
      </c>
      <c r="B192" t="s">
        <v>752</v>
      </c>
      <c r="C192" t="s">
        <v>1560</v>
      </c>
      <c r="D192">
        <v>70706</v>
      </c>
    </row>
    <row r="193" spans="1:4">
      <c r="A193" t="s">
        <v>948</v>
      </c>
      <c r="B193" t="s">
        <v>750</v>
      </c>
      <c r="C193" t="s">
        <v>1552</v>
      </c>
      <c r="D193">
        <v>20102</v>
      </c>
    </row>
    <row r="194" spans="1:4">
      <c r="A194" t="s">
        <v>948</v>
      </c>
      <c r="B194" t="s">
        <v>754</v>
      </c>
      <c r="C194" t="s">
        <v>1585</v>
      </c>
      <c r="D194">
        <v>41304</v>
      </c>
    </row>
    <row r="195" spans="1:4">
      <c r="A195" t="s">
        <v>1688</v>
      </c>
      <c r="B195" t="s">
        <v>753</v>
      </c>
      <c r="C195" t="s">
        <v>1551</v>
      </c>
      <c r="D195">
        <v>90904</v>
      </c>
    </row>
    <row r="196" spans="1:4">
      <c r="A196" t="s">
        <v>1689</v>
      </c>
      <c r="B196" t="s">
        <v>752</v>
      </c>
      <c r="C196" t="s">
        <v>752</v>
      </c>
      <c r="D196">
        <v>70315</v>
      </c>
    </row>
    <row r="197" spans="1:4">
      <c r="A197" t="s">
        <v>840</v>
      </c>
      <c r="B197" t="s">
        <v>743</v>
      </c>
      <c r="C197" t="s">
        <v>1580</v>
      </c>
      <c r="D197">
        <v>10206</v>
      </c>
    </row>
    <row r="198" spans="1:4">
      <c r="A198" t="s">
        <v>1690</v>
      </c>
      <c r="B198" t="s">
        <v>752</v>
      </c>
      <c r="C198" t="s">
        <v>1691</v>
      </c>
      <c r="D198">
        <v>70102</v>
      </c>
    </row>
    <row r="199" spans="1:4">
      <c r="A199" t="s">
        <v>1692</v>
      </c>
      <c r="B199" t="s">
        <v>746</v>
      </c>
      <c r="C199" t="s">
        <v>962</v>
      </c>
      <c r="D199">
        <v>130902</v>
      </c>
    </row>
    <row r="200" spans="1:4">
      <c r="A200" t="s">
        <v>887</v>
      </c>
      <c r="B200" t="s">
        <v>745</v>
      </c>
      <c r="C200" t="s">
        <v>1546</v>
      </c>
      <c r="D200">
        <v>30203</v>
      </c>
    </row>
    <row r="201" spans="1:4">
      <c r="A201" t="s">
        <v>1693</v>
      </c>
      <c r="B201" t="s">
        <v>745</v>
      </c>
      <c r="C201" t="s">
        <v>1653</v>
      </c>
      <c r="D201">
        <v>30303</v>
      </c>
    </row>
    <row r="202" spans="1:4">
      <c r="A202" t="s">
        <v>1693</v>
      </c>
      <c r="B202" t="s">
        <v>752</v>
      </c>
      <c r="C202" t="s">
        <v>752</v>
      </c>
      <c r="D202">
        <v>70302</v>
      </c>
    </row>
    <row r="203" spans="1:4">
      <c r="A203" t="s">
        <v>958</v>
      </c>
      <c r="B203" t="s">
        <v>750</v>
      </c>
      <c r="C203" t="s">
        <v>1694</v>
      </c>
      <c r="D203">
        <v>20302</v>
      </c>
    </row>
    <row r="204" spans="1:4">
      <c r="A204" t="s">
        <v>1695</v>
      </c>
      <c r="B204" t="s">
        <v>752</v>
      </c>
      <c r="C204" t="s">
        <v>1691</v>
      </c>
      <c r="D204">
        <v>70109</v>
      </c>
    </row>
    <row r="205" spans="1:4">
      <c r="A205" t="s">
        <v>1696</v>
      </c>
      <c r="B205" t="s">
        <v>750</v>
      </c>
      <c r="C205" t="s">
        <v>1552</v>
      </c>
      <c r="D205">
        <v>20108</v>
      </c>
    </row>
    <row r="206" spans="1:4">
      <c r="A206" t="s">
        <v>915</v>
      </c>
      <c r="B206" t="s">
        <v>753</v>
      </c>
      <c r="C206" t="s">
        <v>941</v>
      </c>
      <c r="D206">
        <v>90407</v>
      </c>
    </row>
    <row r="207" spans="1:4">
      <c r="A207" t="s">
        <v>915</v>
      </c>
      <c r="B207" t="s">
        <v>746</v>
      </c>
      <c r="C207" t="s">
        <v>962</v>
      </c>
      <c r="D207">
        <v>130903</v>
      </c>
    </row>
    <row r="208" spans="1:4">
      <c r="A208" t="s">
        <v>1697</v>
      </c>
      <c r="B208" t="s">
        <v>746</v>
      </c>
      <c r="C208" t="s">
        <v>1584</v>
      </c>
      <c r="D208">
        <v>130406</v>
      </c>
    </row>
    <row r="209" spans="1:4">
      <c r="A209" t="s">
        <v>1698</v>
      </c>
      <c r="B209" t="s">
        <v>751</v>
      </c>
      <c r="C209" t="s">
        <v>1646</v>
      </c>
      <c r="D209">
        <v>60704</v>
      </c>
    </row>
    <row r="210" spans="1:4">
      <c r="A210" t="s">
        <v>1699</v>
      </c>
      <c r="B210" t="s">
        <v>749</v>
      </c>
      <c r="C210" t="s">
        <v>960</v>
      </c>
      <c r="D210">
        <v>80504</v>
      </c>
    </row>
    <row r="211" spans="1:4">
      <c r="A211" t="s">
        <v>1700</v>
      </c>
      <c r="B211" t="s">
        <v>752</v>
      </c>
      <c r="C211" t="s">
        <v>1691</v>
      </c>
      <c r="D211">
        <v>70103</v>
      </c>
    </row>
    <row r="212" spans="1:4">
      <c r="A212" t="s">
        <v>1701</v>
      </c>
      <c r="B212" t="s">
        <v>752</v>
      </c>
      <c r="C212" t="s">
        <v>856</v>
      </c>
      <c r="D212">
        <v>70206</v>
      </c>
    </row>
    <row r="213" spans="1:4">
      <c r="A213" t="s">
        <v>959</v>
      </c>
      <c r="B213" t="s">
        <v>753</v>
      </c>
      <c r="C213" t="s">
        <v>1571</v>
      </c>
      <c r="D213">
        <v>91105</v>
      </c>
    </row>
    <row r="214" spans="1:4">
      <c r="A214" t="s">
        <v>1702</v>
      </c>
      <c r="B214" t="s">
        <v>753</v>
      </c>
      <c r="C214" t="s">
        <v>893</v>
      </c>
      <c r="D214">
        <v>90504</v>
      </c>
    </row>
    <row r="215" spans="1:4">
      <c r="A215" t="s">
        <v>1703</v>
      </c>
      <c r="B215" t="s">
        <v>752</v>
      </c>
      <c r="C215" t="s">
        <v>856</v>
      </c>
      <c r="D215">
        <v>70207</v>
      </c>
    </row>
    <row r="216" spans="1:4">
      <c r="A216" t="s">
        <v>1704</v>
      </c>
      <c r="B216" t="s">
        <v>754</v>
      </c>
      <c r="C216" t="s">
        <v>1705</v>
      </c>
      <c r="D216">
        <v>40902</v>
      </c>
    </row>
    <row r="217" spans="1:4">
      <c r="A217" t="s">
        <v>1706</v>
      </c>
      <c r="B217" t="s">
        <v>751</v>
      </c>
      <c r="C217" t="s">
        <v>1671</v>
      </c>
      <c r="D217">
        <v>60603</v>
      </c>
    </row>
    <row r="218" spans="1:4">
      <c r="A218" t="s">
        <v>1707</v>
      </c>
      <c r="B218" t="s">
        <v>750</v>
      </c>
      <c r="C218" t="s">
        <v>1686</v>
      </c>
      <c r="D218">
        <v>20503</v>
      </c>
    </row>
    <row r="219" spans="1:4">
      <c r="A219" t="s">
        <v>1708</v>
      </c>
      <c r="B219" t="s">
        <v>753</v>
      </c>
      <c r="C219" t="s">
        <v>1551</v>
      </c>
      <c r="D219">
        <v>90905</v>
      </c>
    </row>
    <row r="220" spans="1:4">
      <c r="A220" t="s">
        <v>1709</v>
      </c>
      <c r="B220" t="s">
        <v>744</v>
      </c>
      <c r="C220" t="s">
        <v>1549</v>
      </c>
      <c r="D220">
        <v>120506</v>
      </c>
    </row>
    <row r="221" spans="1:4">
      <c r="A221" t="s">
        <v>1710</v>
      </c>
      <c r="B221" t="s">
        <v>751</v>
      </c>
      <c r="C221" t="s">
        <v>1671</v>
      </c>
      <c r="D221">
        <v>60605</v>
      </c>
    </row>
    <row r="222" spans="1:4">
      <c r="A222" t="s">
        <v>1710</v>
      </c>
      <c r="B222" t="s">
        <v>752</v>
      </c>
      <c r="C222" t="s">
        <v>856</v>
      </c>
      <c r="D222">
        <v>70208</v>
      </c>
    </row>
    <row r="223" spans="1:4">
      <c r="A223" t="s">
        <v>937</v>
      </c>
      <c r="B223" t="s">
        <v>744</v>
      </c>
      <c r="C223" t="s">
        <v>1549</v>
      </c>
      <c r="D223">
        <v>120510</v>
      </c>
    </row>
    <row r="224" spans="1:4">
      <c r="A224" t="s">
        <v>1711</v>
      </c>
      <c r="B224" t="s">
        <v>750</v>
      </c>
      <c r="C224" t="s">
        <v>1686</v>
      </c>
      <c r="D224">
        <v>20504</v>
      </c>
    </row>
    <row r="225" spans="1:4">
      <c r="A225" t="s">
        <v>1265</v>
      </c>
      <c r="B225" t="s">
        <v>753</v>
      </c>
      <c r="C225" t="s">
        <v>1617</v>
      </c>
      <c r="D225">
        <v>90303</v>
      </c>
    </row>
    <row r="226" spans="1:4">
      <c r="A226" t="s">
        <v>848</v>
      </c>
      <c r="B226" t="s">
        <v>744</v>
      </c>
      <c r="C226" t="s">
        <v>1549</v>
      </c>
      <c r="D226">
        <v>120507</v>
      </c>
    </row>
    <row r="227" spans="1:4">
      <c r="A227" t="s">
        <v>1712</v>
      </c>
      <c r="B227" t="s">
        <v>744</v>
      </c>
      <c r="C227" t="s">
        <v>1549</v>
      </c>
      <c r="D227">
        <v>120511</v>
      </c>
    </row>
    <row r="228" spans="1:4">
      <c r="A228" t="s">
        <v>1713</v>
      </c>
      <c r="B228" t="s">
        <v>754</v>
      </c>
      <c r="C228" t="s">
        <v>1705</v>
      </c>
      <c r="D228">
        <v>40903</v>
      </c>
    </row>
    <row r="229" spans="1:4">
      <c r="A229" t="s">
        <v>1714</v>
      </c>
      <c r="B229" t="s">
        <v>750</v>
      </c>
      <c r="C229" t="s">
        <v>1694</v>
      </c>
      <c r="D229">
        <v>20303</v>
      </c>
    </row>
    <row r="230" spans="1:4">
      <c r="A230" t="s">
        <v>1714</v>
      </c>
      <c r="B230" t="s">
        <v>753</v>
      </c>
      <c r="C230" t="s">
        <v>1578</v>
      </c>
      <c r="D230">
        <v>90205</v>
      </c>
    </row>
    <row r="231" spans="1:4">
      <c r="A231" t="s">
        <v>1715</v>
      </c>
      <c r="B231" t="s">
        <v>753</v>
      </c>
      <c r="C231" t="s">
        <v>893</v>
      </c>
      <c r="D231">
        <v>90505</v>
      </c>
    </row>
    <row r="232" spans="1:4">
      <c r="A232" t="s">
        <v>1716</v>
      </c>
      <c r="B232" t="s">
        <v>754</v>
      </c>
      <c r="C232" t="s">
        <v>1705</v>
      </c>
      <c r="D232">
        <v>40904</v>
      </c>
    </row>
    <row r="233" spans="1:4">
      <c r="A233" t="s">
        <v>1717</v>
      </c>
      <c r="B233" t="s">
        <v>748</v>
      </c>
      <c r="C233" t="s">
        <v>816</v>
      </c>
      <c r="D233">
        <v>50201</v>
      </c>
    </row>
    <row r="234" spans="1:4">
      <c r="A234" t="s">
        <v>1718</v>
      </c>
      <c r="B234" t="s">
        <v>750</v>
      </c>
      <c r="C234" t="s">
        <v>1563</v>
      </c>
      <c r="D234">
        <v>20204</v>
      </c>
    </row>
    <row r="235" spans="1:4">
      <c r="A235" t="s">
        <v>933</v>
      </c>
      <c r="B235" t="s">
        <v>751</v>
      </c>
      <c r="C235" t="s">
        <v>1646</v>
      </c>
      <c r="D235">
        <v>60703</v>
      </c>
    </row>
    <row r="236" spans="1:4">
      <c r="A236" t="s">
        <v>933</v>
      </c>
      <c r="B236" t="s">
        <v>753</v>
      </c>
      <c r="C236" t="s">
        <v>893</v>
      </c>
      <c r="D236">
        <v>90506</v>
      </c>
    </row>
    <row r="237" spans="1:4">
      <c r="A237" t="s">
        <v>990</v>
      </c>
      <c r="B237" t="s">
        <v>750</v>
      </c>
      <c r="C237" t="s">
        <v>1552</v>
      </c>
      <c r="D237">
        <v>20103</v>
      </c>
    </row>
    <row r="238" spans="1:4">
      <c r="A238" t="s">
        <v>1719</v>
      </c>
      <c r="B238" t="s">
        <v>743</v>
      </c>
      <c r="C238" t="s">
        <v>1580</v>
      </c>
      <c r="D238">
        <v>10214</v>
      </c>
    </row>
    <row r="239" spans="1:4">
      <c r="A239" t="s">
        <v>1720</v>
      </c>
      <c r="B239" t="s">
        <v>754</v>
      </c>
      <c r="C239" t="s">
        <v>1553</v>
      </c>
      <c r="D239">
        <v>40103</v>
      </c>
    </row>
    <row r="240" spans="1:4">
      <c r="A240" t="s">
        <v>913</v>
      </c>
      <c r="B240" t="s">
        <v>743</v>
      </c>
      <c r="C240" t="s">
        <v>1580</v>
      </c>
      <c r="D240">
        <v>10204</v>
      </c>
    </row>
    <row r="241" spans="1:4">
      <c r="A241" t="s">
        <v>1721</v>
      </c>
      <c r="B241" t="s">
        <v>751</v>
      </c>
      <c r="C241" t="s">
        <v>1635</v>
      </c>
      <c r="D241">
        <v>60406</v>
      </c>
    </row>
    <row r="242" spans="1:4">
      <c r="A242" t="s">
        <v>1722</v>
      </c>
      <c r="B242" t="s">
        <v>751</v>
      </c>
      <c r="C242" t="s">
        <v>1639</v>
      </c>
      <c r="D242">
        <v>60204</v>
      </c>
    </row>
    <row r="243" spans="1:4">
      <c r="A243" t="s">
        <v>896</v>
      </c>
      <c r="B243" t="s">
        <v>750</v>
      </c>
      <c r="C243" t="s">
        <v>1563</v>
      </c>
      <c r="D243">
        <v>20205</v>
      </c>
    </row>
    <row r="244" spans="1:4">
      <c r="A244" t="s">
        <v>1723</v>
      </c>
      <c r="B244" t="s">
        <v>744</v>
      </c>
      <c r="C244" t="s">
        <v>1590</v>
      </c>
      <c r="D244">
        <v>120106</v>
      </c>
    </row>
    <row r="245" spans="1:4">
      <c r="A245" t="s">
        <v>1724</v>
      </c>
      <c r="B245" t="s">
        <v>751</v>
      </c>
      <c r="C245" t="s">
        <v>1635</v>
      </c>
      <c r="D245">
        <v>60408</v>
      </c>
    </row>
    <row r="246" spans="1:4">
      <c r="A246" t="s">
        <v>770</v>
      </c>
      <c r="B246" t="s">
        <v>749</v>
      </c>
      <c r="C246" t="s">
        <v>749</v>
      </c>
      <c r="D246">
        <v>80823</v>
      </c>
    </row>
    <row r="247" spans="1:4">
      <c r="A247" t="s">
        <v>1725</v>
      </c>
      <c r="B247" t="s">
        <v>752</v>
      </c>
      <c r="C247" t="s">
        <v>1572</v>
      </c>
      <c r="D247">
        <v>70407</v>
      </c>
    </row>
    <row r="248" spans="1:4">
      <c r="A248" t="s">
        <v>1726</v>
      </c>
      <c r="B248" t="s">
        <v>746</v>
      </c>
      <c r="C248" t="s">
        <v>1561</v>
      </c>
      <c r="D248">
        <v>130707</v>
      </c>
    </row>
    <row r="249" spans="1:4">
      <c r="A249" t="s">
        <v>1727</v>
      </c>
      <c r="B249" t="s">
        <v>743</v>
      </c>
      <c r="C249" t="s">
        <v>1580</v>
      </c>
      <c r="D249">
        <v>10216</v>
      </c>
    </row>
    <row r="250" spans="1:4">
      <c r="A250" t="s">
        <v>1270</v>
      </c>
      <c r="B250" t="s">
        <v>743</v>
      </c>
      <c r="C250" t="s">
        <v>1580</v>
      </c>
      <c r="D250">
        <v>10215</v>
      </c>
    </row>
    <row r="251" spans="1:4">
      <c r="A251" t="s">
        <v>1728</v>
      </c>
      <c r="B251" t="s">
        <v>743</v>
      </c>
      <c r="C251" t="s">
        <v>1580</v>
      </c>
      <c r="D251">
        <v>10217</v>
      </c>
    </row>
    <row r="252" spans="1:4">
      <c r="A252" t="s">
        <v>1729</v>
      </c>
      <c r="B252" t="s">
        <v>752</v>
      </c>
      <c r="C252" t="s">
        <v>1560</v>
      </c>
      <c r="D252">
        <v>70707</v>
      </c>
    </row>
    <row r="253" spans="1:4">
      <c r="A253" t="s">
        <v>888</v>
      </c>
      <c r="B253" t="s">
        <v>748</v>
      </c>
      <c r="C253" t="s">
        <v>1612</v>
      </c>
      <c r="D253">
        <v>50104</v>
      </c>
    </row>
    <row r="254" spans="1:4">
      <c r="A254" t="s">
        <v>1730</v>
      </c>
      <c r="B254" t="s">
        <v>753</v>
      </c>
      <c r="C254" t="s">
        <v>1551</v>
      </c>
      <c r="D254">
        <v>90906</v>
      </c>
    </row>
    <row r="255" spans="1:4">
      <c r="A255" t="s">
        <v>1731</v>
      </c>
      <c r="B255" t="s">
        <v>745</v>
      </c>
      <c r="C255" t="s">
        <v>1653</v>
      </c>
      <c r="D255">
        <v>30304</v>
      </c>
    </row>
    <row r="256" spans="1:4">
      <c r="A256" t="s">
        <v>1732</v>
      </c>
      <c r="B256" t="s">
        <v>753</v>
      </c>
      <c r="C256" t="s">
        <v>1627</v>
      </c>
      <c r="D256">
        <v>90602</v>
      </c>
    </row>
    <row r="257" spans="1:4">
      <c r="A257" t="s">
        <v>1733</v>
      </c>
      <c r="B257" t="s">
        <v>754</v>
      </c>
      <c r="C257" t="s">
        <v>829</v>
      </c>
      <c r="D257">
        <v>40505</v>
      </c>
    </row>
    <row r="258" spans="1:4">
      <c r="A258" t="s">
        <v>1734</v>
      </c>
      <c r="B258" t="s">
        <v>749</v>
      </c>
      <c r="C258" t="s">
        <v>1595</v>
      </c>
      <c r="D258">
        <v>80603</v>
      </c>
    </row>
    <row r="259" spans="1:4">
      <c r="A259" t="s">
        <v>1294</v>
      </c>
      <c r="B259" t="s">
        <v>754</v>
      </c>
      <c r="C259" t="s">
        <v>1570</v>
      </c>
      <c r="D259">
        <v>40304</v>
      </c>
    </row>
    <row r="260" spans="1:4">
      <c r="A260" t="s">
        <v>895</v>
      </c>
      <c r="B260" t="s">
        <v>743</v>
      </c>
      <c r="C260" t="s">
        <v>1580</v>
      </c>
      <c r="D260">
        <v>10203</v>
      </c>
    </row>
    <row r="261" spans="1:4">
      <c r="A261" t="s">
        <v>1735</v>
      </c>
      <c r="B261" t="s">
        <v>754</v>
      </c>
      <c r="C261" t="s">
        <v>1587</v>
      </c>
      <c r="D261">
        <v>40605</v>
      </c>
    </row>
    <row r="262" spans="1:4">
      <c r="A262" t="s">
        <v>794</v>
      </c>
      <c r="B262" t="s">
        <v>746</v>
      </c>
      <c r="C262" t="s">
        <v>1561</v>
      </c>
      <c r="D262">
        <v>130708</v>
      </c>
    </row>
    <row r="263" spans="1:4">
      <c r="A263" t="s">
        <v>852</v>
      </c>
      <c r="B263" t="s">
        <v>754</v>
      </c>
      <c r="C263" t="s">
        <v>852</v>
      </c>
      <c r="D263">
        <v>40801</v>
      </c>
    </row>
    <row r="264" spans="1:4">
      <c r="A264" t="s">
        <v>1736</v>
      </c>
      <c r="B264" t="s">
        <v>752</v>
      </c>
      <c r="C264" t="s">
        <v>1560</v>
      </c>
      <c r="D264">
        <v>70708</v>
      </c>
    </row>
    <row r="265" spans="1:4">
      <c r="A265" t="s">
        <v>1737</v>
      </c>
      <c r="B265" t="s">
        <v>752</v>
      </c>
      <c r="C265" t="s">
        <v>1691</v>
      </c>
      <c r="D265">
        <v>70101</v>
      </c>
    </row>
    <row r="266" spans="1:4">
      <c r="A266" t="s">
        <v>1738</v>
      </c>
      <c r="B266" t="s">
        <v>752</v>
      </c>
      <c r="C266" t="s">
        <v>1691</v>
      </c>
      <c r="D266">
        <v>70104</v>
      </c>
    </row>
    <row r="267" spans="1:4">
      <c r="A267" t="s">
        <v>983</v>
      </c>
      <c r="B267" t="s">
        <v>754</v>
      </c>
      <c r="C267" t="s">
        <v>1553</v>
      </c>
      <c r="D267">
        <v>40104</v>
      </c>
    </row>
    <row r="268" spans="1:4">
      <c r="A268" t="s">
        <v>983</v>
      </c>
      <c r="B268" t="s">
        <v>753</v>
      </c>
      <c r="C268" t="s">
        <v>1571</v>
      </c>
      <c r="D268">
        <v>91106</v>
      </c>
    </row>
    <row r="269" spans="1:4">
      <c r="A269" t="s">
        <v>1739</v>
      </c>
      <c r="B269" t="s">
        <v>754</v>
      </c>
      <c r="C269" t="s">
        <v>1570</v>
      </c>
      <c r="D269">
        <v>40305</v>
      </c>
    </row>
    <row r="270" spans="1:4">
      <c r="A270" t="s">
        <v>1740</v>
      </c>
      <c r="B270" t="s">
        <v>746</v>
      </c>
      <c r="C270" t="s">
        <v>962</v>
      </c>
      <c r="D270">
        <v>130904</v>
      </c>
    </row>
    <row r="271" spans="1:4">
      <c r="A271" t="s">
        <v>1740</v>
      </c>
      <c r="B271" t="s">
        <v>744</v>
      </c>
      <c r="C271" t="s">
        <v>1549</v>
      </c>
      <c r="D271">
        <v>120508</v>
      </c>
    </row>
    <row r="272" spans="1:4">
      <c r="A272" t="s">
        <v>947</v>
      </c>
      <c r="B272" t="s">
        <v>744</v>
      </c>
      <c r="C272" t="s">
        <v>1549</v>
      </c>
      <c r="D272">
        <v>120509</v>
      </c>
    </row>
    <row r="273" spans="1:4">
      <c r="A273" t="s">
        <v>1741</v>
      </c>
      <c r="B273" t="s">
        <v>750</v>
      </c>
      <c r="C273" t="s">
        <v>1619</v>
      </c>
      <c r="D273">
        <v>20404</v>
      </c>
    </row>
    <row r="274" spans="1:4">
      <c r="A274" t="s">
        <v>1381</v>
      </c>
      <c r="B274" t="s">
        <v>744</v>
      </c>
      <c r="C274" t="s">
        <v>1599</v>
      </c>
      <c r="D274">
        <v>120803</v>
      </c>
    </row>
    <row r="275" spans="1:4">
      <c r="A275" t="s">
        <v>1742</v>
      </c>
      <c r="B275" t="s">
        <v>744</v>
      </c>
      <c r="C275" t="s">
        <v>786</v>
      </c>
      <c r="D275">
        <v>120604</v>
      </c>
    </row>
    <row r="276" spans="1:4">
      <c r="A276" t="s">
        <v>866</v>
      </c>
      <c r="B276" t="s">
        <v>744</v>
      </c>
      <c r="C276" t="s">
        <v>1633</v>
      </c>
      <c r="D276">
        <v>120402</v>
      </c>
    </row>
    <row r="277" spans="1:4">
      <c r="A277" t="s">
        <v>1743</v>
      </c>
      <c r="B277" t="s">
        <v>744</v>
      </c>
      <c r="C277" t="s">
        <v>1622</v>
      </c>
      <c r="D277">
        <v>120203</v>
      </c>
    </row>
    <row r="278" spans="1:4">
      <c r="A278" t="s">
        <v>1744</v>
      </c>
      <c r="B278" t="s">
        <v>744</v>
      </c>
      <c r="C278" t="s">
        <v>1622</v>
      </c>
      <c r="D278">
        <v>120204</v>
      </c>
    </row>
    <row r="279" spans="1:4">
      <c r="A279" t="s">
        <v>1745</v>
      </c>
      <c r="B279" t="s">
        <v>744</v>
      </c>
      <c r="C279" t="s">
        <v>1622</v>
      </c>
      <c r="D279">
        <v>120205</v>
      </c>
    </row>
    <row r="280" spans="1:4">
      <c r="A280" t="s">
        <v>1746</v>
      </c>
      <c r="B280" t="s">
        <v>744</v>
      </c>
      <c r="C280" t="s">
        <v>1622</v>
      </c>
      <c r="D280">
        <v>120206</v>
      </c>
    </row>
    <row r="281" spans="1:4">
      <c r="A281" t="s">
        <v>1747</v>
      </c>
      <c r="B281" t="s">
        <v>744</v>
      </c>
      <c r="C281" t="s">
        <v>1622</v>
      </c>
      <c r="D281">
        <v>120201</v>
      </c>
    </row>
    <row r="282" spans="1:4">
      <c r="A282" t="s">
        <v>751</v>
      </c>
      <c r="B282" t="s">
        <v>746</v>
      </c>
      <c r="C282" t="s">
        <v>1561</v>
      </c>
      <c r="D282">
        <v>130709</v>
      </c>
    </row>
    <row r="283" spans="1:4">
      <c r="A283" t="s">
        <v>1748</v>
      </c>
      <c r="B283" t="s">
        <v>753</v>
      </c>
      <c r="C283" t="s">
        <v>1571</v>
      </c>
      <c r="D283">
        <v>91111</v>
      </c>
    </row>
    <row r="284" spans="1:4">
      <c r="A284" t="s">
        <v>949</v>
      </c>
      <c r="B284" t="s">
        <v>754</v>
      </c>
      <c r="C284" t="s">
        <v>1589</v>
      </c>
      <c r="D284">
        <v>41201</v>
      </c>
    </row>
    <row r="285" spans="1:4">
      <c r="A285" t="s">
        <v>1749</v>
      </c>
      <c r="B285" t="s">
        <v>754</v>
      </c>
      <c r="C285" t="s">
        <v>852</v>
      </c>
      <c r="D285">
        <v>40802</v>
      </c>
    </row>
    <row r="286" spans="1:4">
      <c r="A286" t="s">
        <v>1750</v>
      </c>
      <c r="B286" t="s">
        <v>746</v>
      </c>
      <c r="C286" t="s">
        <v>1561</v>
      </c>
      <c r="D286">
        <v>130710</v>
      </c>
    </row>
    <row r="287" spans="1:4">
      <c r="A287" t="s">
        <v>1751</v>
      </c>
      <c r="B287" t="s">
        <v>752</v>
      </c>
      <c r="C287" t="s">
        <v>1560</v>
      </c>
      <c r="D287">
        <v>70711</v>
      </c>
    </row>
    <row r="288" spans="1:4">
      <c r="A288" t="s">
        <v>1752</v>
      </c>
      <c r="B288" t="s">
        <v>745</v>
      </c>
      <c r="C288" t="s">
        <v>1604</v>
      </c>
      <c r="D288">
        <v>30404</v>
      </c>
    </row>
    <row r="289" spans="1:4">
      <c r="A289" t="s">
        <v>1753</v>
      </c>
      <c r="B289" t="s">
        <v>746</v>
      </c>
      <c r="C289" t="s">
        <v>1561</v>
      </c>
      <c r="D289">
        <v>130711</v>
      </c>
    </row>
    <row r="290" spans="1:4">
      <c r="A290" t="s">
        <v>1754</v>
      </c>
      <c r="B290" t="s">
        <v>744</v>
      </c>
      <c r="C290" t="s">
        <v>1633</v>
      </c>
      <c r="D290">
        <v>120403</v>
      </c>
    </row>
    <row r="291" spans="1:4">
      <c r="A291" t="s">
        <v>890</v>
      </c>
      <c r="B291" t="s">
        <v>748</v>
      </c>
      <c r="C291" t="s">
        <v>1612</v>
      </c>
      <c r="D291">
        <v>50105</v>
      </c>
    </row>
    <row r="292" spans="1:4">
      <c r="A292" t="s">
        <v>1319</v>
      </c>
      <c r="B292" t="s">
        <v>754</v>
      </c>
      <c r="C292" t="s">
        <v>1557</v>
      </c>
      <c r="D292">
        <v>40405</v>
      </c>
    </row>
    <row r="293" spans="1:4">
      <c r="A293" t="s">
        <v>930</v>
      </c>
      <c r="B293" t="s">
        <v>1649</v>
      </c>
      <c r="C293" t="s">
        <v>931</v>
      </c>
      <c r="D293">
        <v>110202</v>
      </c>
    </row>
    <row r="294" spans="1:4">
      <c r="A294" t="s">
        <v>804</v>
      </c>
      <c r="B294" t="s">
        <v>749</v>
      </c>
      <c r="C294" t="s">
        <v>1562</v>
      </c>
      <c r="D294">
        <v>81003</v>
      </c>
    </row>
    <row r="295" spans="1:4">
      <c r="A295" t="s">
        <v>763</v>
      </c>
      <c r="B295" t="s">
        <v>746</v>
      </c>
      <c r="C295" t="s">
        <v>1567</v>
      </c>
      <c r="D295">
        <v>130102</v>
      </c>
    </row>
    <row r="296" spans="1:4">
      <c r="A296" t="s">
        <v>775</v>
      </c>
      <c r="B296" t="s">
        <v>749</v>
      </c>
      <c r="C296" t="s">
        <v>749</v>
      </c>
      <c r="D296">
        <v>80812</v>
      </c>
    </row>
    <row r="297" spans="1:4">
      <c r="A297" t="s">
        <v>775</v>
      </c>
      <c r="B297" t="s">
        <v>750</v>
      </c>
      <c r="C297" t="s">
        <v>1563</v>
      </c>
      <c r="D297">
        <v>20206</v>
      </c>
    </row>
    <row r="298" spans="1:4">
      <c r="A298" t="s">
        <v>1351</v>
      </c>
      <c r="B298" t="s">
        <v>754</v>
      </c>
      <c r="C298" t="s">
        <v>1755</v>
      </c>
      <c r="D298">
        <v>41102</v>
      </c>
    </row>
    <row r="299" spans="1:4">
      <c r="A299" t="s">
        <v>1756</v>
      </c>
      <c r="B299" t="s">
        <v>754</v>
      </c>
      <c r="C299" t="s">
        <v>1585</v>
      </c>
      <c r="D299">
        <v>41305</v>
      </c>
    </row>
    <row r="300" spans="1:4">
      <c r="A300" t="s">
        <v>786</v>
      </c>
      <c r="B300" t="s">
        <v>744</v>
      </c>
      <c r="C300" t="s">
        <v>786</v>
      </c>
      <c r="D300">
        <v>120605</v>
      </c>
    </row>
    <row r="301" spans="1:4">
      <c r="A301" t="s">
        <v>1757</v>
      </c>
      <c r="B301" t="s">
        <v>744</v>
      </c>
      <c r="C301" t="s">
        <v>1558</v>
      </c>
      <c r="D301">
        <v>120306</v>
      </c>
    </row>
    <row r="302" spans="1:4">
      <c r="A302" t="s">
        <v>836</v>
      </c>
      <c r="B302" t="s">
        <v>744</v>
      </c>
      <c r="C302" t="s">
        <v>836</v>
      </c>
      <c r="D302">
        <v>120701</v>
      </c>
    </row>
    <row r="303" spans="1:4">
      <c r="A303" t="s">
        <v>920</v>
      </c>
      <c r="B303" t="s">
        <v>751</v>
      </c>
      <c r="C303" t="s">
        <v>1643</v>
      </c>
      <c r="D303">
        <v>60102</v>
      </c>
    </row>
    <row r="304" spans="1:4">
      <c r="A304" t="s">
        <v>920</v>
      </c>
      <c r="B304" t="s">
        <v>751</v>
      </c>
      <c r="C304" t="s">
        <v>1676</v>
      </c>
      <c r="D304">
        <v>60305</v>
      </c>
    </row>
    <row r="305" spans="1:4">
      <c r="A305" t="s">
        <v>1758</v>
      </c>
      <c r="B305" t="s">
        <v>753</v>
      </c>
      <c r="C305" t="s">
        <v>1568</v>
      </c>
      <c r="D305">
        <v>90104</v>
      </c>
    </row>
    <row r="306" spans="1:4">
      <c r="A306" t="s">
        <v>1759</v>
      </c>
      <c r="B306" t="s">
        <v>753</v>
      </c>
      <c r="C306" t="s">
        <v>1615</v>
      </c>
      <c r="D306">
        <v>91002</v>
      </c>
    </row>
    <row r="307" spans="1:4">
      <c r="A307" t="s">
        <v>1759</v>
      </c>
      <c r="B307" t="s">
        <v>752</v>
      </c>
      <c r="C307" t="s">
        <v>752</v>
      </c>
      <c r="D307">
        <v>70303</v>
      </c>
    </row>
    <row r="308" spans="1:4">
      <c r="A308" t="s">
        <v>868</v>
      </c>
      <c r="B308" t="s">
        <v>754</v>
      </c>
      <c r="C308" t="s">
        <v>829</v>
      </c>
      <c r="D308">
        <v>40501</v>
      </c>
    </row>
    <row r="309" spans="1:4">
      <c r="A309" t="s">
        <v>1760</v>
      </c>
      <c r="B309" t="s">
        <v>745</v>
      </c>
      <c r="C309" t="s">
        <v>1546</v>
      </c>
      <c r="D309">
        <v>30204</v>
      </c>
    </row>
    <row r="310" spans="1:4">
      <c r="A310" t="s">
        <v>1761</v>
      </c>
      <c r="B310" t="s">
        <v>752</v>
      </c>
      <c r="C310" t="s">
        <v>1691</v>
      </c>
      <c r="D310">
        <v>70105</v>
      </c>
    </row>
    <row r="311" spans="1:4">
      <c r="A311" t="s">
        <v>1762</v>
      </c>
      <c r="B311" t="s">
        <v>749</v>
      </c>
      <c r="C311" t="s">
        <v>1763</v>
      </c>
      <c r="D311">
        <v>80202</v>
      </c>
    </row>
    <row r="312" spans="1:4">
      <c r="A312" t="s">
        <v>1764</v>
      </c>
      <c r="B312" t="s">
        <v>746</v>
      </c>
      <c r="C312" t="s">
        <v>962</v>
      </c>
      <c r="D312">
        <v>130905</v>
      </c>
    </row>
    <row r="313" spans="1:4">
      <c r="A313" t="s">
        <v>1765</v>
      </c>
      <c r="B313" t="s">
        <v>749</v>
      </c>
      <c r="C313" t="s">
        <v>1763</v>
      </c>
      <c r="D313">
        <v>80203</v>
      </c>
    </row>
    <row r="314" spans="1:4">
      <c r="A314" t="s">
        <v>1766</v>
      </c>
      <c r="B314" t="s">
        <v>752</v>
      </c>
      <c r="C314" t="s">
        <v>752</v>
      </c>
      <c r="D314">
        <v>70304</v>
      </c>
    </row>
    <row r="315" spans="1:4">
      <c r="A315" t="s">
        <v>1767</v>
      </c>
      <c r="B315" t="s">
        <v>754</v>
      </c>
      <c r="C315" t="s">
        <v>829</v>
      </c>
      <c r="D315">
        <v>40506</v>
      </c>
    </row>
    <row r="316" spans="1:4">
      <c r="A316" t="s">
        <v>808</v>
      </c>
      <c r="B316" t="s">
        <v>749</v>
      </c>
      <c r="C316" t="s">
        <v>749</v>
      </c>
      <c r="D316">
        <v>80804</v>
      </c>
    </row>
    <row r="317" spans="1:4">
      <c r="A317" t="s">
        <v>1768</v>
      </c>
      <c r="B317" t="s">
        <v>753</v>
      </c>
      <c r="C317" t="s">
        <v>1627</v>
      </c>
      <c r="D317">
        <v>90603</v>
      </c>
    </row>
    <row r="318" spans="1:4">
      <c r="A318" t="s">
        <v>1769</v>
      </c>
      <c r="B318" t="s">
        <v>743</v>
      </c>
      <c r="C318" t="s">
        <v>1580</v>
      </c>
      <c r="D318">
        <v>10209</v>
      </c>
    </row>
    <row r="319" spans="1:4">
      <c r="A319" t="s">
        <v>1770</v>
      </c>
      <c r="B319" t="s">
        <v>749</v>
      </c>
      <c r="C319" t="s">
        <v>1763</v>
      </c>
      <c r="D319">
        <v>80204</v>
      </c>
    </row>
    <row r="320" spans="1:4">
      <c r="A320" t="s">
        <v>1771</v>
      </c>
      <c r="B320" t="s">
        <v>746</v>
      </c>
      <c r="C320" t="s">
        <v>962</v>
      </c>
      <c r="D320">
        <v>130906</v>
      </c>
    </row>
    <row r="321" spans="1:4">
      <c r="A321" t="s">
        <v>1771</v>
      </c>
      <c r="B321" t="s">
        <v>753</v>
      </c>
      <c r="C321" t="s">
        <v>1578</v>
      </c>
      <c r="D321">
        <v>90206</v>
      </c>
    </row>
    <row r="322" spans="1:4">
      <c r="A322" t="s">
        <v>1772</v>
      </c>
      <c r="B322" t="s">
        <v>752</v>
      </c>
      <c r="C322" t="s">
        <v>856</v>
      </c>
      <c r="D322">
        <v>70209</v>
      </c>
    </row>
    <row r="323" spans="1:4">
      <c r="A323" t="s">
        <v>941</v>
      </c>
      <c r="B323" t="s">
        <v>752</v>
      </c>
      <c r="C323" t="s">
        <v>1572</v>
      </c>
      <c r="D323">
        <v>70408</v>
      </c>
    </row>
    <row r="324" spans="1:4">
      <c r="A324" t="s">
        <v>916</v>
      </c>
      <c r="B324" t="s">
        <v>753</v>
      </c>
      <c r="C324" t="s">
        <v>941</v>
      </c>
      <c r="D324">
        <v>90401</v>
      </c>
    </row>
    <row r="325" spans="1:4">
      <c r="A325" t="s">
        <v>1773</v>
      </c>
      <c r="B325" t="s">
        <v>752</v>
      </c>
      <c r="C325" t="s">
        <v>856</v>
      </c>
      <c r="D325">
        <v>70210</v>
      </c>
    </row>
    <row r="326" spans="1:4">
      <c r="A326" t="s">
        <v>1157</v>
      </c>
      <c r="B326" t="s">
        <v>753</v>
      </c>
      <c r="C326" t="s">
        <v>1568</v>
      </c>
      <c r="D326">
        <v>90103</v>
      </c>
    </row>
    <row r="327" spans="1:4">
      <c r="A327" t="s">
        <v>912</v>
      </c>
      <c r="B327" t="s">
        <v>752</v>
      </c>
      <c r="C327" t="s">
        <v>856</v>
      </c>
      <c r="D327">
        <v>70211</v>
      </c>
    </row>
    <row r="328" spans="1:4">
      <c r="A328" t="s">
        <v>1774</v>
      </c>
      <c r="B328" t="s">
        <v>748</v>
      </c>
      <c r="C328" t="s">
        <v>1612</v>
      </c>
      <c r="D328">
        <v>50101</v>
      </c>
    </row>
    <row r="329" spans="1:4">
      <c r="A329" t="s">
        <v>1775</v>
      </c>
      <c r="B329" t="s">
        <v>752</v>
      </c>
      <c r="C329" t="s">
        <v>1691</v>
      </c>
      <c r="D329">
        <v>70106</v>
      </c>
    </row>
    <row r="330" spans="1:4">
      <c r="A330" t="s">
        <v>1776</v>
      </c>
      <c r="B330" t="s">
        <v>750</v>
      </c>
      <c r="C330" t="s">
        <v>1686</v>
      </c>
      <c r="D330">
        <v>20505</v>
      </c>
    </row>
    <row r="331" spans="1:4">
      <c r="A331" t="s">
        <v>907</v>
      </c>
      <c r="B331" t="s">
        <v>753</v>
      </c>
      <c r="C331" t="s">
        <v>1615</v>
      </c>
      <c r="D331">
        <v>91003</v>
      </c>
    </row>
    <row r="332" spans="1:4">
      <c r="A332" t="s">
        <v>1777</v>
      </c>
      <c r="B332" t="s">
        <v>750</v>
      </c>
      <c r="C332" t="s">
        <v>1694</v>
      </c>
      <c r="D332">
        <v>20301</v>
      </c>
    </row>
    <row r="333" spans="1:4">
      <c r="A333" t="s">
        <v>1778</v>
      </c>
      <c r="B333" t="s">
        <v>751</v>
      </c>
      <c r="C333" t="s">
        <v>1676</v>
      </c>
      <c r="D333">
        <v>60306</v>
      </c>
    </row>
    <row r="334" spans="1:4">
      <c r="A334" t="s">
        <v>1779</v>
      </c>
      <c r="B334" t="s">
        <v>753</v>
      </c>
      <c r="C334" t="s">
        <v>1578</v>
      </c>
      <c r="D334">
        <v>90207</v>
      </c>
    </row>
    <row r="335" spans="1:4">
      <c r="A335" t="s">
        <v>1780</v>
      </c>
      <c r="B335" t="s">
        <v>753</v>
      </c>
      <c r="C335" t="s">
        <v>1615</v>
      </c>
      <c r="D335">
        <v>91004</v>
      </c>
    </row>
    <row r="336" spans="1:4">
      <c r="A336" t="s">
        <v>1781</v>
      </c>
      <c r="B336" t="s">
        <v>746</v>
      </c>
      <c r="C336" t="s">
        <v>1561</v>
      </c>
      <c r="D336">
        <v>130712</v>
      </c>
    </row>
    <row r="337" spans="1:4">
      <c r="A337" t="s">
        <v>938</v>
      </c>
      <c r="B337" t="s">
        <v>753</v>
      </c>
      <c r="C337" t="s">
        <v>1571</v>
      </c>
      <c r="D337">
        <v>91107</v>
      </c>
    </row>
    <row r="338" spans="1:4">
      <c r="A338" t="s">
        <v>1782</v>
      </c>
      <c r="B338" t="s">
        <v>753</v>
      </c>
      <c r="C338" t="s">
        <v>1578</v>
      </c>
      <c r="D338">
        <v>90208</v>
      </c>
    </row>
    <row r="339" spans="1:4">
      <c r="A339" t="s">
        <v>1783</v>
      </c>
      <c r="B339" t="s">
        <v>752</v>
      </c>
      <c r="C339" t="s">
        <v>856</v>
      </c>
      <c r="D339">
        <v>70212</v>
      </c>
    </row>
    <row r="340" spans="1:4">
      <c r="A340" t="s">
        <v>939</v>
      </c>
      <c r="B340" t="s">
        <v>753</v>
      </c>
      <c r="C340" t="s">
        <v>1571</v>
      </c>
      <c r="D340">
        <v>91112</v>
      </c>
    </row>
    <row r="341" spans="1:4">
      <c r="A341" t="s">
        <v>1784</v>
      </c>
      <c r="B341" t="s">
        <v>746</v>
      </c>
      <c r="C341" t="s">
        <v>1605</v>
      </c>
      <c r="D341">
        <v>130308</v>
      </c>
    </row>
    <row r="342" spans="1:4">
      <c r="A342" t="s">
        <v>1785</v>
      </c>
      <c r="B342" t="s">
        <v>752</v>
      </c>
      <c r="C342" t="s">
        <v>1560</v>
      </c>
      <c r="D342">
        <v>70709</v>
      </c>
    </row>
    <row r="343" spans="1:4">
      <c r="A343" t="s">
        <v>970</v>
      </c>
      <c r="B343" t="s">
        <v>752</v>
      </c>
      <c r="C343" t="s">
        <v>752</v>
      </c>
      <c r="D343">
        <v>70301</v>
      </c>
    </row>
    <row r="344" spans="1:4">
      <c r="A344" t="s">
        <v>1786</v>
      </c>
      <c r="B344" t="s">
        <v>753</v>
      </c>
      <c r="C344" t="s">
        <v>1578</v>
      </c>
      <c r="D344">
        <v>90209</v>
      </c>
    </row>
    <row r="345" spans="1:4">
      <c r="A345" t="s">
        <v>1787</v>
      </c>
      <c r="B345" t="s">
        <v>752</v>
      </c>
      <c r="C345" t="s">
        <v>1678</v>
      </c>
      <c r="D345">
        <v>70603</v>
      </c>
    </row>
    <row r="346" spans="1:4">
      <c r="A346" t="s">
        <v>1788</v>
      </c>
      <c r="B346" t="s">
        <v>754</v>
      </c>
      <c r="C346" t="s">
        <v>1755</v>
      </c>
      <c r="D346">
        <v>41103</v>
      </c>
    </row>
    <row r="347" spans="1:4">
      <c r="A347" t="s">
        <v>791</v>
      </c>
      <c r="B347" t="s">
        <v>1649</v>
      </c>
      <c r="C347" t="s">
        <v>1650</v>
      </c>
      <c r="D347">
        <v>110102</v>
      </c>
    </row>
    <row r="348" spans="1:4">
      <c r="A348" t="s">
        <v>1789</v>
      </c>
      <c r="B348" t="s">
        <v>754</v>
      </c>
      <c r="C348" t="s">
        <v>1585</v>
      </c>
      <c r="D348">
        <v>41306</v>
      </c>
    </row>
    <row r="349" spans="1:4">
      <c r="A349" t="s">
        <v>1790</v>
      </c>
      <c r="B349" t="s">
        <v>744</v>
      </c>
      <c r="C349" t="s">
        <v>1633</v>
      </c>
      <c r="D349">
        <v>120404</v>
      </c>
    </row>
    <row r="350" spans="1:4">
      <c r="A350" t="s">
        <v>1791</v>
      </c>
      <c r="B350" t="s">
        <v>751</v>
      </c>
      <c r="C350" t="s">
        <v>1671</v>
      </c>
      <c r="D350">
        <v>60602</v>
      </c>
    </row>
    <row r="351" spans="1:4">
      <c r="A351" t="s">
        <v>1792</v>
      </c>
      <c r="B351" t="s">
        <v>752</v>
      </c>
      <c r="C351" t="s">
        <v>752</v>
      </c>
      <c r="D351">
        <v>70305</v>
      </c>
    </row>
    <row r="352" spans="1:4">
      <c r="A352" t="s">
        <v>1792</v>
      </c>
      <c r="B352" t="s">
        <v>753</v>
      </c>
      <c r="C352" t="s">
        <v>1617</v>
      </c>
      <c r="D352">
        <v>90308</v>
      </c>
    </row>
    <row r="353" spans="1:4">
      <c r="A353" t="s">
        <v>767</v>
      </c>
      <c r="B353" t="s">
        <v>749</v>
      </c>
      <c r="C353" t="s">
        <v>749</v>
      </c>
      <c r="D353">
        <v>80816</v>
      </c>
    </row>
    <row r="354" spans="1:4">
      <c r="A354" t="s">
        <v>1793</v>
      </c>
      <c r="B354" t="s">
        <v>743</v>
      </c>
      <c r="C354" t="s">
        <v>1580</v>
      </c>
      <c r="D354">
        <v>10210</v>
      </c>
    </row>
    <row r="355" spans="1:4">
      <c r="A355" t="s">
        <v>1794</v>
      </c>
      <c r="B355" t="s">
        <v>752</v>
      </c>
      <c r="C355" t="s">
        <v>752</v>
      </c>
      <c r="D355">
        <v>70306</v>
      </c>
    </row>
    <row r="356" spans="1:4">
      <c r="A356" t="s">
        <v>1795</v>
      </c>
      <c r="B356" t="s">
        <v>753</v>
      </c>
      <c r="C356" t="s">
        <v>1578</v>
      </c>
      <c r="D356">
        <v>90210</v>
      </c>
    </row>
    <row r="357" spans="1:4">
      <c r="A357" t="s">
        <v>1269</v>
      </c>
      <c r="B357" t="s">
        <v>750</v>
      </c>
      <c r="C357" t="s">
        <v>1619</v>
      </c>
      <c r="D357">
        <v>20405</v>
      </c>
    </row>
    <row r="358" spans="1:4">
      <c r="A358" t="s">
        <v>1269</v>
      </c>
      <c r="B358" t="s">
        <v>753</v>
      </c>
      <c r="C358" t="s">
        <v>1624</v>
      </c>
      <c r="D358">
        <v>90702</v>
      </c>
    </row>
    <row r="359" spans="1:4">
      <c r="A359" t="s">
        <v>1015</v>
      </c>
      <c r="B359" t="s">
        <v>746</v>
      </c>
      <c r="C359" t="s">
        <v>1584</v>
      </c>
      <c r="D359">
        <v>130407</v>
      </c>
    </row>
    <row r="360" spans="1:4">
      <c r="A360" t="s">
        <v>1015</v>
      </c>
      <c r="B360" t="s">
        <v>754</v>
      </c>
      <c r="C360" t="s">
        <v>1755</v>
      </c>
      <c r="D360">
        <v>41101</v>
      </c>
    </row>
    <row r="361" spans="1:4">
      <c r="A361" t="s">
        <v>1796</v>
      </c>
      <c r="B361" t="s">
        <v>751</v>
      </c>
      <c r="C361" t="s">
        <v>1676</v>
      </c>
      <c r="D361">
        <v>60309</v>
      </c>
    </row>
    <row r="362" spans="1:4">
      <c r="A362" t="s">
        <v>862</v>
      </c>
      <c r="B362" t="s">
        <v>754</v>
      </c>
      <c r="C362" t="s">
        <v>1587</v>
      </c>
      <c r="D362">
        <v>40606</v>
      </c>
    </row>
    <row r="363" spans="1:4">
      <c r="A363" t="s">
        <v>862</v>
      </c>
      <c r="B363" t="s">
        <v>750</v>
      </c>
      <c r="C363" t="s">
        <v>1694</v>
      </c>
      <c r="D363">
        <v>20306</v>
      </c>
    </row>
    <row r="364" spans="1:4">
      <c r="A364" t="s">
        <v>789</v>
      </c>
      <c r="B364" t="s">
        <v>749</v>
      </c>
      <c r="C364" t="s">
        <v>749</v>
      </c>
      <c r="D364">
        <v>80820</v>
      </c>
    </row>
    <row r="365" spans="1:4">
      <c r="A365" t="s">
        <v>812</v>
      </c>
      <c r="B365" t="s">
        <v>749</v>
      </c>
      <c r="C365" t="s">
        <v>960</v>
      </c>
      <c r="D365">
        <v>80505</v>
      </c>
    </row>
    <row r="366" spans="1:4">
      <c r="A366" t="s">
        <v>1797</v>
      </c>
      <c r="B366" t="s">
        <v>751</v>
      </c>
      <c r="C366" t="s">
        <v>1639</v>
      </c>
      <c r="D366">
        <v>60201</v>
      </c>
    </row>
    <row r="367" spans="1:4">
      <c r="A367" t="s">
        <v>1798</v>
      </c>
      <c r="B367" t="s">
        <v>746</v>
      </c>
      <c r="C367" t="s">
        <v>1605</v>
      </c>
      <c r="D367">
        <v>130309</v>
      </c>
    </row>
    <row r="368" spans="1:4">
      <c r="A368" t="s">
        <v>893</v>
      </c>
      <c r="B368" t="s">
        <v>752</v>
      </c>
      <c r="C368" t="s">
        <v>1572</v>
      </c>
      <c r="D368">
        <v>70409</v>
      </c>
    </row>
    <row r="369" spans="1:4">
      <c r="A369" t="s">
        <v>1799</v>
      </c>
      <c r="B369" t="s">
        <v>753</v>
      </c>
      <c r="C369" t="s">
        <v>893</v>
      </c>
      <c r="D369">
        <v>90501</v>
      </c>
    </row>
    <row r="370" spans="1:4">
      <c r="A370" t="s">
        <v>1494</v>
      </c>
      <c r="B370" t="s">
        <v>752</v>
      </c>
      <c r="C370" t="s">
        <v>856</v>
      </c>
      <c r="D370">
        <v>70213</v>
      </c>
    </row>
    <row r="371" spans="1:4">
      <c r="A371" t="s">
        <v>856</v>
      </c>
      <c r="B371" t="s">
        <v>743</v>
      </c>
      <c r="C371" t="s">
        <v>1580</v>
      </c>
      <c r="D371">
        <v>10207</v>
      </c>
    </row>
    <row r="372" spans="1:4">
      <c r="A372" t="s">
        <v>1800</v>
      </c>
      <c r="B372" t="s">
        <v>752</v>
      </c>
      <c r="C372" t="s">
        <v>856</v>
      </c>
      <c r="D372">
        <v>70201</v>
      </c>
    </row>
    <row r="373" spans="1:4">
      <c r="A373" t="s">
        <v>1801</v>
      </c>
      <c r="B373" t="s">
        <v>752</v>
      </c>
      <c r="C373" t="s">
        <v>856</v>
      </c>
      <c r="D373">
        <v>70214</v>
      </c>
    </row>
    <row r="374" spans="1:4">
      <c r="A374" t="s">
        <v>1802</v>
      </c>
      <c r="B374" t="s">
        <v>752</v>
      </c>
      <c r="C374" t="s">
        <v>1691</v>
      </c>
      <c r="D374">
        <v>70107</v>
      </c>
    </row>
    <row r="375" spans="1:4">
      <c r="A375" t="s">
        <v>1421</v>
      </c>
      <c r="B375" t="s">
        <v>746</v>
      </c>
      <c r="C375" t="s">
        <v>962</v>
      </c>
      <c r="D375">
        <v>130907</v>
      </c>
    </row>
    <row r="376" spans="1:4">
      <c r="A376" t="s">
        <v>1803</v>
      </c>
      <c r="B376" t="s">
        <v>753</v>
      </c>
      <c r="C376" t="s">
        <v>1627</v>
      </c>
      <c r="D376">
        <v>90604</v>
      </c>
    </row>
    <row r="377" spans="1:4">
      <c r="A377" t="s">
        <v>1803</v>
      </c>
      <c r="B377" t="s">
        <v>751</v>
      </c>
      <c r="C377" t="s">
        <v>1639</v>
      </c>
      <c r="D377">
        <v>60205</v>
      </c>
    </row>
    <row r="378" spans="1:4">
      <c r="A378" t="s">
        <v>904</v>
      </c>
      <c r="B378" t="s">
        <v>746</v>
      </c>
      <c r="C378" t="s">
        <v>1605</v>
      </c>
      <c r="D378">
        <v>130310</v>
      </c>
    </row>
    <row r="379" spans="1:4">
      <c r="A379" t="s">
        <v>1524</v>
      </c>
      <c r="B379" t="s">
        <v>745</v>
      </c>
      <c r="C379" t="s">
        <v>745</v>
      </c>
      <c r="D379">
        <v>30108</v>
      </c>
    </row>
    <row r="380" spans="1:4">
      <c r="A380" t="s">
        <v>984</v>
      </c>
      <c r="B380" t="s">
        <v>754</v>
      </c>
      <c r="C380" t="s">
        <v>1569</v>
      </c>
      <c r="D380">
        <v>40202</v>
      </c>
    </row>
    <row r="381" spans="1:4">
      <c r="A381" t="s">
        <v>1804</v>
      </c>
      <c r="B381" t="s">
        <v>752</v>
      </c>
      <c r="C381" t="s">
        <v>1691</v>
      </c>
      <c r="D381">
        <v>70108</v>
      </c>
    </row>
    <row r="382" spans="1:4">
      <c r="A382" t="s">
        <v>1805</v>
      </c>
      <c r="B382" t="s">
        <v>751</v>
      </c>
      <c r="C382" t="s">
        <v>1643</v>
      </c>
      <c r="D382">
        <v>60104</v>
      </c>
    </row>
    <row r="383" spans="1:4">
      <c r="A383" t="s">
        <v>1220</v>
      </c>
      <c r="B383" t="s">
        <v>753</v>
      </c>
      <c r="C383" t="s">
        <v>1565</v>
      </c>
      <c r="D383">
        <v>91201</v>
      </c>
    </row>
    <row r="384" spans="1:4">
      <c r="A384" t="s">
        <v>1806</v>
      </c>
      <c r="B384" t="s">
        <v>751</v>
      </c>
      <c r="C384" t="s">
        <v>1602</v>
      </c>
      <c r="D384">
        <v>60504</v>
      </c>
    </row>
    <row r="385" spans="1:4">
      <c r="A385" t="s">
        <v>1807</v>
      </c>
      <c r="B385" t="s">
        <v>752</v>
      </c>
      <c r="C385" t="s">
        <v>1572</v>
      </c>
      <c r="D385">
        <v>70410</v>
      </c>
    </row>
    <row r="386" spans="1:4">
      <c r="A386" t="s">
        <v>1808</v>
      </c>
      <c r="B386" t="s">
        <v>750</v>
      </c>
      <c r="C386" t="s">
        <v>1694</v>
      </c>
      <c r="D386">
        <v>20304</v>
      </c>
    </row>
    <row r="387" spans="1:4">
      <c r="A387" t="s">
        <v>1808</v>
      </c>
      <c r="B387" t="s">
        <v>751</v>
      </c>
      <c r="C387" t="s">
        <v>1635</v>
      </c>
      <c r="D387">
        <v>60404</v>
      </c>
    </row>
    <row r="388" spans="1:4">
      <c r="A388" t="s">
        <v>1808</v>
      </c>
      <c r="B388" t="s">
        <v>753</v>
      </c>
      <c r="C388" t="s">
        <v>941</v>
      </c>
      <c r="D388">
        <v>90404</v>
      </c>
    </row>
    <row r="389" spans="1:4">
      <c r="A389" t="s">
        <v>1809</v>
      </c>
      <c r="B389" t="s">
        <v>752</v>
      </c>
      <c r="C389" t="s">
        <v>752</v>
      </c>
      <c r="D389">
        <v>70309</v>
      </c>
    </row>
    <row r="390" spans="1:4">
      <c r="A390" t="s">
        <v>965</v>
      </c>
      <c r="B390" t="s">
        <v>750</v>
      </c>
      <c r="C390" t="s">
        <v>1694</v>
      </c>
      <c r="D390">
        <v>20307</v>
      </c>
    </row>
    <row r="391" spans="1:4">
      <c r="A391" t="s">
        <v>1408</v>
      </c>
      <c r="B391" t="s">
        <v>753</v>
      </c>
      <c r="C391" t="s">
        <v>893</v>
      </c>
      <c r="D391">
        <v>90507</v>
      </c>
    </row>
    <row r="392" spans="1:4">
      <c r="A392" t="s">
        <v>1810</v>
      </c>
      <c r="B392" t="s">
        <v>744</v>
      </c>
      <c r="C392" t="s">
        <v>1556</v>
      </c>
      <c r="D392">
        <v>120903</v>
      </c>
    </row>
    <row r="393" spans="1:4">
      <c r="A393" t="s">
        <v>869</v>
      </c>
      <c r="B393" t="s">
        <v>753</v>
      </c>
      <c r="C393" t="s">
        <v>1615</v>
      </c>
      <c r="D393">
        <v>91008</v>
      </c>
    </row>
    <row r="394" spans="1:4">
      <c r="A394" t="s">
        <v>869</v>
      </c>
      <c r="B394" t="s">
        <v>754</v>
      </c>
      <c r="C394" t="s">
        <v>1665</v>
      </c>
      <c r="D394">
        <v>40708</v>
      </c>
    </row>
    <row r="395" spans="1:4">
      <c r="A395" t="s">
        <v>1811</v>
      </c>
      <c r="B395" t="s">
        <v>754</v>
      </c>
      <c r="C395" t="s">
        <v>1665</v>
      </c>
      <c r="D395">
        <v>40703</v>
      </c>
    </row>
    <row r="396" spans="1:4">
      <c r="A396" t="s">
        <v>1812</v>
      </c>
      <c r="B396" t="s">
        <v>754</v>
      </c>
      <c r="C396" t="s">
        <v>852</v>
      </c>
      <c r="D396">
        <v>40803</v>
      </c>
    </row>
    <row r="397" spans="1:4">
      <c r="A397" t="s">
        <v>1812</v>
      </c>
      <c r="B397" t="s">
        <v>752</v>
      </c>
      <c r="C397" t="s">
        <v>752</v>
      </c>
      <c r="D397">
        <v>70307</v>
      </c>
    </row>
    <row r="398" spans="1:4">
      <c r="A398" t="s">
        <v>1813</v>
      </c>
      <c r="B398" t="s">
        <v>752</v>
      </c>
      <c r="C398" t="s">
        <v>1814</v>
      </c>
      <c r="D398">
        <v>70502</v>
      </c>
    </row>
    <row r="399" spans="1:4">
      <c r="A399" t="s">
        <v>1815</v>
      </c>
      <c r="B399" t="s">
        <v>751</v>
      </c>
      <c r="C399" t="s">
        <v>1646</v>
      </c>
      <c r="D399">
        <v>60705</v>
      </c>
    </row>
    <row r="400" spans="1:4">
      <c r="A400" t="s">
        <v>1816</v>
      </c>
      <c r="B400" t="s">
        <v>753</v>
      </c>
      <c r="C400" t="s">
        <v>1624</v>
      </c>
      <c r="D400">
        <v>90703</v>
      </c>
    </row>
    <row r="401" spans="1:4">
      <c r="A401" t="s">
        <v>1816</v>
      </c>
      <c r="B401" t="s">
        <v>751</v>
      </c>
      <c r="C401" t="s">
        <v>1602</v>
      </c>
      <c r="D401">
        <v>60503</v>
      </c>
    </row>
    <row r="402" spans="1:4">
      <c r="A402" t="s">
        <v>1817</v>
      </c>
      <c r="B402" t="s">
        <v>751</v>
      </c>
      <c r="C402" t="s">
        <v>1676</v>
      </c>
      <c r="D402">
        <v>60307</v>
      </c>
    </row>
    <row r="403" spans="1:4">
      <c r="A403" t="s">
        <v>1818</v>
      </c>
      <c r="B403" t="s">
        <v>751</v>
      </c>
      <c r="C403" t="s">
        <v>1676</v>
      </c>
      <c r="D403">
        <v>60308</v>
      </c>
    </row>
    <row r="404" spans="1:4">
      <c r="A404" t="s">
        <v>1819</v>
      </c>
      <c r="B404" t="s">
        <v>746</v>
      </c>
      <c r="C404" t="s">
        <v>1561</v>
      </c>
      <c r="D404">
        <v>130713</v>
      </c>
    </row>
    <row r="405" spans="1:4">
      <c r="A405" t="s">
        <v>1820</v>
      </c>
      <c r="B405" t="s">
        <v>753</v>
      </c>
      <c r="C405" t="s">
        <v>800</v>
      </c>
      <c r="D405">
        <v>90803</v>
      </c>
    </row>
    <row r="406" spans="1:4">
      <c r="A406" t="s">
        <v>956</v>
      </c>
      <c r="B406" t="s">
        <v>746</v>
      </c>
      <c r="C406" t="s">
        <v>962</v>
      </c>
      <c r="D406">
        <v>130908</v>
      </c>
    </row>
    <row r="407" spans="1:4">
      <c r="A407" t="s">
        <v>1821</v>
      </c>
      <c r="B407" t="s">
        <v>751</v>
      </c>
      <c r="C407" t="s">
        <v>1635</v>
      </c>
      <c r="D407">
        <v>60403</v>
      </c>
    </row>
    <row r="408" spans="1:4">
      <c r="A408" t="s">
        <v>1822</v>
      </c>
      <c r="B408" t="s">
        <v>753</v>
      </c>
      <c r="C408" t="s">
        <v>941</v>
      </c>
      <c r="D408">
        <v>90406</v>
      </c>
    </row>
    <row r="409" spans="1:4">
      <c r="A409" t="s">
        <v>891</v>
      </c>
      <c r="B409" t="s">
        <v>754</v>
      </c>
      <c r="C409" t="s">
        <v>1557</v>
      </c>
      <c r="D409">
        <v>40406</v>
      </c>
    </row>
    <row r="410" spans="1:4">
      <c r="A410" t="s">
        <v>1823</v>
      </c>
      <c r="B410" t="s">
        <v>752</v>
      </c>
      <c r="C410" t="s">
        <v>752</v>
      </c>
      <c r="D410">
        <v>70308</v>
      </c>
    </row>
    <row r="411" spans="1:4">
      <c r="A411" t="s">
        <v>1824</v>
      </c>
      <c r="B411" t="s">
        <v>751</v>
      </c>
      <c r="C411" t="s">
        <v>1676</v>
      </c>
      <c r="D411">
        <v>60301</v>
      </c>
    </row>
    <row r="412" spans="1:4">
      <c r="A412" t="s">
        <v>989</v>
      </c>
      <c r="B412" t="s">
        <v>753</v>
      </c>
      <c r="C412" t="s">
        <v>1617</v>
      </c>
      <c r="D412">
        <v>90304</v>
      </c>
    </row>
    <row r="413" spans="1:4">
      <c r="A413" t="s">
        <v>1825</v>
      </c>
      <c r="B413" t="s">
        <v>752</v>
      </c>
      <c r="C413" t="s">
        <v>1572</v>
      </c>
      <c r="D413">
        <v>70401</v>
      </c>
    </row>
    <row r="414" spans="1:4">
      <c r="A414" t="s">
        <v>1826</v>
      </c>
      <c r="B414" t="s">
        <v>744</v>
      </c>
      <c r="C414" t="s">
        <v>1599</v>
      </c>
      <c r="D414">
        <v>120804</v>
      </c>
    </row>
    <row r="415" spans="1:4">
      <c r="A415" t="s">
        <v>1827</v>
      </c>
      <c r="B415" t="s">
        <v>753</v>
      </c>
      <c r="C415" t="s">
        <v>893</v>
      </c>
      <c r="D415">
        <v>90513</v>
      </c>
    </row>
    <row r="416" spans="1:4">
      <c r="A416" t="s">
        <v>1828</v>
      </c>
      <c r="B416" t="s">
        <v>1649</v>
      </c>
      <c r="C416" t="s">
        <v>1650</v>
      </c>
      <c r="D416">
        <v>110103</v>
      </c>
    </row>
    <row r="417" spans="1:4">
      <c r="A417" t="s">
        <v>1489</v>
      </c>
      <c r="B417" t="s">
        <v>744</v>
      </c>
      <c r="C417" t="s">
        <v>1558</v>
      </c>
      <c r="D417">
        <v>120307</v>
      </c>
    </row>
    <row r="418" spans="1:4">
      <c r="A418" t="s">
        <v>877</v>
      </c>
      <c r="B418" t="s">
        <v>745</v>
      </c>
      <c r="C418" t="s">
        <v>1604</v>
      </c>
      <c r="D418">
        <v>30405</v>
      </c>
    </row>
    <row r="419" spans="1:4">
      <c r="A419" t="s">
        <v>1829</v>
      </c>
      <c r="B419" t="s">
        <v>752</v>
      </c>
      <c r="C419" t="s">
        <v>1814</v>
      </c>
      <c r="D419">
        <v>70503</v>
      </c>
    </row>
    <row r="420" spans="1:4">
      <c r="A420" t="s">
        <v>834</v>
      </c>
      <c r="B420" t="s">
        <v>749</v>
      </c>
      <c r="C420" t="s">
        <v>1562</v>
      </c>
      <c r="D420">
        <v>81004</v>
      </c>
    </row>
    <row r="421" spans="1:4">
      <c r="A421" t="s">
        <v>1830</v>
      </c>
      <c r="B421" t="s">
        <v>751</v>
      </c>
      <c r="C421" t="s">
        <v>1635</v>
      </c>
      <c r="D421">
        <v>60407</v>
      </c>
    </row>
    <row r="422" spans="1:4">
      <c r="A422" t="s">
        <v>1831</v>
      </c>
      <c r="B422" t="s">
        <v>746</v>
      </c>
      <c r="C422" t="s">
        <v>1561</v>
      </c>
      <c r="D422">
        <v>130714</v>
      </c>
    </row>
    <row r="423" spans="1:4">
      <c r="A423" t="s">
        <v>796</v>
      </c>
      <c r="B423" t="s">
        <v>748</v>
      </c>
      <c r="C423" t="s">
        <v>816</v>
      </c>
      <c r="D423">
        <v>50208</v>
      </c>
    </row>
    <row r="424" spans="1:4">
      <c r="A424" t="s">
        <v>1832</v>
      </c>
      <c r="B424" t="s">
        <v>745</v>
      </c>
      <c r="C424" t="s">
        <v>1653</v>
      </c>
      <c r="D424">
        <v>30301</v>
      </c>
    </row>
    <row r="425" spans="1:4">
      <c r="A425" t="s">
        <v>1833</v>
      </c>
      <c r="B425" t="s">
        <v>743</v>
      </c>
      <c r="C425" t="s">
        <v>1574</v>
      </c>
      <c r="D425">
        <v>10302</v>
      </c>
    </row>
    <row r="426" spans="1:4">
      <c r="A426" t="s">
        <v>1833</v>
      </c>
      <c r="B426" t="s">
        <v>745</v>
      </c>
      <c r="C426" t="s">
        <v>1659</v>
      </c>
      <c r="D426">
        <v>30503</v>
      </c>
    </row>
    <row r="427" spans="1:4">
      <c r="A427" t="s">
        <v>1834</v>
      </c>
      <c r="B427" t="s">
        <v>752</v>
      </c>
      <c r="C427" t="s">
        <v>1572</v>
      </c>
      <c r="D427">
        <v>70411</v>
      </c>
    </row>
    <row r="428" spans="1:4">
      <c r="A428" t="s">
        <v>921</v>
      </c>
      <c r="B428" t="s">
        <v>751</v>
      </c>
      <c r="C428" t="s">
        <v>1643</v>
      </c>
      <c r="D428">
        <v>60103</v>
      </c>
    </row>
    <row r="429" spans="1:4">
      <c r="A429" t="s">
        <v>1835</v>
      </c>
      <c r="B429" t="s">
        <v>753</v>
      </c>
      <c r="C429" t="s">
        <v>1578</v>
      </c>
      <c r="D429">
        <v>90211</v>
      </c>
    </row>
    <row r="430" spans="1:4">
      <c r="A430" t="s">
        <v>1836</v>
      </c>
      <c r="B430" t="s">
        <v>754</v>
      </c>
      <c r="C430" t="s">
        <v>1593</v>
      </c>
      <c r="D430">
        <v>41004</v>
      </c>
    </row>
    <row r="431" spans="1:4">
      <c r="A431" t="s">
        <v>966</v>
      </c>
      <c r="B431" t="s">
        <v>753</v>
      </c>
      <c r="C431" t="s">
        <v>1627</v>
      </c>
      <c r="D431">
        <v>90601</v>
      </c>
    </row>
    <row r="432" spans="1:4">
      <c r="A432" t="s">
        <v>1837</v>
      </c>
      <c r="B432" t="s">
        <v>744</v>
      </c>
      <c r="C432" t="s">
        <v>1558</v>
      </c>
      <c r="D432">
        <v>120316</v>
      </c>
    </row>
    <row r="433" spans="1:4">
      <c r="A433" t="s">
        <v>908</v>
      </c>
      <c r="B433" t="s">
        <v>744</v>
      </c>
      <c r="C433" t="s">
        <v>786</v>
      </c>
      <c r="D433">
        <v>120606</v>
      </c>
    </row>
    <row r="434" spans="1:4">
      <c r="A434" t="s">
        <v>1838</v>
      </c>
      <c r="B434" t="s">
        <v>744</v>
      </c>
      <c r="C434" t="s">
        <v>1590</v>
      </c>
      <c r="D434">
        <v>120107</v>
      </c>
    </row>
    <row r="435" spans="1:4">
      <c r="A435" t="s">
        <v>1839</v>
      </c>
      <c r="B435" t="s">
        <v>743</v>
      </c>
      <c r="C435" t="s">
        <v>1554</v>
      </c>
      <c r="D435">
        <v>10404</v>
      </c>
    </row>
    <row r="436" spans="1:4">
      <c r="A436" t="s">
        <v>819</v>
      </c>
      <c r="B436" t="s">
        <v>747</v>
      </c>
      <c r="C436" t="s">
        <v>747</v>
      </c>
      <c r="D436">
        <v>100101</v>
      </c>
    </row>
    <row r="437" spans="1:4">
      <c r="A437" t="s">
        <v>929</v>
      </c>
      <c r="B437" t="s">
        <v>750</v>
      </c>
      <c r="C437" t="s">
        <v>1619</v>
      </c>
      <c r="D437">
        <v>20401</v>
      </c>
    </row>
    <row r="438" spans="1:4">
      <c r="A438" t="s">
        <v>1840</v>
      </c>
      <c r="B438" t="s">
        <v>744</v>
      </c>
      <c r="C438" t="s">
        <v>1590</v>
      </c>
      <c r="D438">
        <v>120108</v>
      </c>
    </row>
    <row r="439" spans="1:4">
      <c r="A439" t="s">
        <v>1841</v>
      </c>
      <c r="B439" t="s">
        <v>744</v>
      </c>
      <c r="C439" t="s">
        <v>1558</v>
      </c>
      <c r="D439">
        <v>120308</v>
      </c>
    </row>
    <row r="440" spans="1:4">
      <c r="A440" t="s">
        <v>1842</v>
      </c>
      <c r="B440" t="s">
        <v>745</v>
      </c>
      <c r="C440" t="s">
        <v>1659</v>
      </c>
      <c r="D440">
        <v>30504</v>
      </c>
    </row>
    <row r="441" spans="1:4">
      <c r="A441" t="s">
        <v>1843</v>
      </c>
      <c r="B441" t="s">
        <v>752</v>
      </c>
      <c r="C441" t="s">
        <v>856</v>
      </c>
      <c r="D441">
        <v>70215</v>
      </c>
    </row>
    <row r="442" spans="1:4">
      <c r="A442" t="s">
        <v>1844</v>
      </c>
      <c r="B442" t="s">
        <v>754</v>
      </c>
      <c r="C442" t="s">
        <v>1637</v>
      </c>
      <c r="D442">
        <v>41404</v>
      </c>
    </row>
    <row r="443" spans="1:4">
      <c r="A443" t="s">
        <v>1845</v>
      </c>
      <c r="B443" t="s">
        <v>745</v>
      </c>
      <c r="C443" t="s">
        <v>1846</v>
      </c>
      <c r="D443">
        <v>30602</v>
      </c>
    </row>
    <row r="444" spans="1:4">
      <c r="A444" t="s">
        <v>1419</v>
      </c>
      <c r="B444" t="s">
        <v>746</v>
      </c>
      <c r="C444" t="s">
        <v>1584</v>
      </c>
      <c r="D444">
        <v>130408</v>
      </c>
    </row>
    <row r="445" spans="1:4">
      <c r="A445" t="s">
        <v>1847</v>
      </c>
      <c r="B445" t="s">
        <v>745</v>
      </c>
      <c r="C445" t="s">
        <v>745</v>
      </c>
      <c r="D445">
        <v>30109</v>
      </c>
    </row>
    <row r="446" spans="1:4">
      <c r="A446" t="s">
        <v>1848</v>
      </c>
      <c r="B446" t="s">
        <v>745</v>
      </c>
      <c r="C446" t="s">
        <v>1546</v>
      </c>
      <c r="D446">
        <v>30201</v>
      </c>
    </row>
    <row r="447" spans="1:4">
      <c r="A447" t="s">
        <v>926</v>
      </c>
      <c r="B447" t="s">
        <v>746</v>
      </c>
      <c r="C447" t="s">
        <v>1567</v>
      </c>
      <c r="D447">
        <v>130103</v>
      </c>
    </row>
    <row r="448" spans="1:4">
      <c r="A448" t="s">
        <v>1849</v>
      </c>
      <c r="B448" t="s">
        <v>754</v>
      </c>
      <c r="C448" t="s">
        <v>1553</v>
      </c>
      <c r="D448">
        <v>40109</v>
      </c>
    </row>
    <row r="449" spans="1:4">
      <c r="A449" t="s">
        <v>851</v>
      </c>
      <c r="B449" t="s">
        <v>753</v>
      </c>
      <c r="C449" t="s">
        <v>1615</v>
      </c>
      <c r="D449">
        <v>91014</v>
      </c>
    </row>
    <row r="450" spans="1:4">
      <c r="A450" t="s">
        <v>1850</v>
      </c>
      <c r="B450" t="s">
        <v>746</v>
      </c>
      <c r="C450" t="s">
        <v>1561</v>
      </c>
      <c r="D450">
        <v>130715</v>
      </c>
    </row>
    <row r="451" spans="1:4">
      <c r="A451" t="s">
        <v>987</v>
      </c>
      <c r="B451" t="s">
        <v>751</v>
      </c>
      <c r="C451" t="s">
        <v>1635</v>
      </c>
      <c r="D451">
        <v>60401</v>
      </c>
    </row>
    <row r="452" spans="1:4">
      <c r="A452" t="s">
        <v>1851</v>
      </c>
      <c r="B452" t="s">
        <v>750</v>
      </c>
      <c r="C452" t="s">
        <v>1686</v>
      </c>
      <c r="D452">
        <v>20501</v>
      </c>
    </row>
    <row r="453" spans="1:4">
      <c r="A453" t="s">
        <v>766</v>
      </c>
      <c r="B453" t="s">
        <v>749</v>
      </c>
      <c r="C453" t="s">
        <v>1562</v>
      </c>
      <c r="D453">
        <v>81008</v>
      </c>
    </row>
    <row r="454" spans="1:4">
      <c r="A454" t="s">
        <v>1852</v>
      </c>
      <c r="B454" t="s">
        <v>752</v>
      </c>
      <c r="C454" t="s">
        <v>1814</v>
      </c>
      <c r="D454">
        <v>70505</v>
      </c>
    </row>
    <row r="455" spans="1:4">
      <c r="A455" t="s">
        <v>1853</v>
      </c>
      <c r="B455" t="s">
        <v>749</v>
      </c>
      <c r="C455" t="s">
        <v>1854</v>
      </c>
      <c r="D455">
        <v>81102</v>
      </c>
    </row>
    <row r="456" spans="1:4">
      <c r="A456" t="s">
        <v>1855</v>
      </c>
      <c r="B456" t="s">
        <v>749</v>
      </c>
      <c r="C456" t="s">
        <v>1854</v>
      </c>
      <c r="D456">
        <v>81103</v>
      </c>
    </row>
    <row r="457" spans="1:4">
      <c r="A457" t="s">
        <v>768</v>
      </c>
      <c r="B457" t="s">
        <v>749</v>
      </c>
      <c r="C457" t="s">
        <v>749</v>
      </c>
      <c r="D457">
        <v>80817</v>
      </c>
    </row>
    <row r="458" spans="1:4">
      <c r="A458" t="s">
        <v>986</v>
      </c>
      <c r="B458" t="s">
        <v>754</v>
      </c>
      <c r="C458" t="s">
        <v>852</v>
      </c>
      <c r="D458">
        <v>40804</v>
      </c>
    </row>
    <row r="459" spans="1:4">
      <c r="A459" t="s">
        <v>863</v>
      </c>
      <c r="B459" t="s">
        <v>750</v>
      </c>
      <c r="C459" t="s">
        <v>1616</v>
      </c>
      <c r="D459">
        <v>20606</v>
      </c>
    </row>
    <row r="460" spans="1:4">
      <c r="A460" t="s">
        <v>1856</v>
      </c>
      <c r="B460" t="s">
        <v>745</v>
      </c>
      <c r="C460" t="s">
        <v>1659</v>
      </c>
      <c r="D460">
        <v>30501</v>
      </c>
    </row>
    <row r="461" spans="1:4">
      <c r="A461" t="s">
        <v>1857</v>
      </c>
      <c r="B461" t="s">
        <v>745</v>
      </c>
      <c r="C461" t="s">
        <v>1546</v>
      </c>
      <c r="D461">
        <v>30205</v>
      </c>
    </row>
    <row r="462" spans="1:4">
      <c r="A462" t="s">
        <v>906</v>
      </c>
      <c r="B462" t="s">
        <v>754</v>
      </c>
      <c r="C462" t="s">
        <v>1557</v>
      </c>
      <c r="D462">
        <v>40403</v>
      </c>
    </row>
    <row r="463" spans="1:4">
      <c r="A463" t="s">
        <v>906</v>
      </c>
      <c r="B463" t="s">
        <v>745</v>
      </c>
      <c r="C463" t="s">
        <v>1659</v>
      </c>
      <c r="D463">
        <v>30505</v>
      </c>
    </row>
    <row r="464" spans="1:4">
      <c r="A464" t="s">
        <v>906</v>
      </c>
      <c r="B464" t="s">
        <v>752</v>
      </c>
      <c r="C464" t="s">
        <v>856</v>
      </c>
      <c r="D464">
        <v>70216</v>
      </c>
    </row>
    <row r="465" spans="1:5">
      <c r="A465" t="s">
        <v>1858</v>
      </c>
      <c r="B465" t="s">
        <v>754</v>
      </c>
      <c r="C465" t="s">
        <v>1553</v>
      </c>
      <c r="D465">
        <v>40105</v>
      </c>
    </row>
    <row r="466" spans="1:5">
      <c r="A466" t="s">
        <v>1859</v>
      </c>
      <c r="B466" t="s">
        <v>754</v>
      </c>
      <c r="C466" t="s">
        <v>1570</v>
      </c>
      <c r="D466">
        <v>40306</v>
      </c>
    </row>
    <row r="467" spans="1:5">
      <c r="A467" t="s">
        <v>1859</v>
      </c>
      <c r="B467" t="s">
        <v>752</v>
      </c>
      <c r="C467" t="s">
        <v>1678</v>
      </c>
      <c r="D467">
        <v>70604</v>
      </c>
    </row>
    <row r="468" spans="1:5">
      <c r="A468" t="s">
        <v>1860</v>
      </c>
      <c r="B468" t="s">
        <v>751</v>
      </c>
      <c r="C468" t="s">
        <v>1602</v>
      </c>
      <c r="D468">
        <v>60505</v>
      </c>
    </row>
    <row r="469" spans="1:5">
      <c r="A469" t="s">
        <v>951</v>
      </c>
      <c r="B469" t="s">
        <v>751</v>
      </c>
      <c r="C469" t="s">
        <v>1602</v>
      </c>
      <c r="D469">
        <v>60501</v>
      </c>
    </row>
    <row r="470" spans="1:5">
      <c r="A470" t="s">
        <v>1861</v>
      </c>
      <c r="B470" t="s">
        <v>752</v>
      </c>
      <c r="C470" t="s">
        <v>1678</v>
      </c>
      <c r="D470">
        <v>70605</v>
      </c>
    </row>
    <row r="471" spans="1:5">
      <c r="A471" t="s">
        <v>780</v>
      </c>
      <c r="B471" t="s">
        <v>749</v>
      </c>
      <c r="C471" t="s">
        <v>749</v>
      </c>
      <c r="D471">
        <v>80810</v>
      </c>
    </row>
    <row r="472" spans="1:5">
      <c r="A472" t="s">
        <v>1862</v>
      </c>
      <c r="B472" t="s">
        <v>749</v>
      </c>
      <c r="C472" t="s">
        <v>1595</v>
      </c>
      <c r="D472">
        <v>80604</v>
      </c>
    </row>
    <row r="473" spans="1:5">
      <c r="A473" t="s">
        <v>846</v>
      </c>
      <c r="B473" t="s">
        <v>754</v>
      </c>
      <c r="C473" t="s">
        <v>1637</v>
      </c>
      <c r="D473">
        <v>41405</v>
      </c>
    </row>
    <row r="474" spans="1:5">
      <c r="A474" t="s">
        <v>1863</v>
      </c>
      <c r="B474" t="s">
        <v>748</v>
      </c>
      <c r="C474" t="s">
        <v>816</v>
      </c>
      <c r="D474">
        <v>50203</v>
      </c>
    </row>
    <row r="475" spans="1:5">
      <c r="A475" t="s">
        <v>1864</v>
      </c>
      <c r="B475" t="s">
        <v>752</v>
      </c>
      <c r="C475" t="s">
        <v>1814</v>
      </c>
      <c r="D475">
        <v>70501</v>
      </c>
    </row>
    <row r="476" spans="1:5">
      <c r="A476" t="s">
        <v>785</v>
      </c>
      <c r="B476" t="s">
        <v>749</v>
      </c>
      <c r="C476" t="s">
        <v>749</v>
      </c>
      <c r="D476">
        <v>80813</v>
      </c>
      <c r="E476" s="29"/>
    </row>
    <row r="477" spans="1:5">
      <c r="A477" t="s">
        <v>785</v>
      </c>
      <c r="B477" t="s">
        <v>754</v>
      </c>
      <c r="C477" t="s">
        <v>1587</v>
      </c>
      <c r="D477">
        <v>40607</v>
      </c>
      <c r="E477" s="29"/>
    </row>
    <row r="478" spans="1:5">
      <c r="A478" t="s">
        <v>785</v>
      </c>
      <c r="B478" t="s">
        <v>754</v>
      </c>
      <c r="C478" t="s">
        <v>1570</v>
      </c>
      <c r="D478">
        <v>40307</v>
      </c>
    </row>
    <row r="479" spans="1:5">
      <c r="A479" t="s">
        <v>1865</v>
      </c>
      <c r="B479" t="s">
        <v>749</v>
      </c>
      <c r="C479" t="s">
        <v>1763</v>
      </c>
      <c r="D479">
        <v>80205</v>
      </c>
    </row>
    <row r="480" spans="1:5">
      <c r="A480" t="s">
        <v>817</v>
      </c>
      <c r="B480" t="s">
        <v>749</v>
      </c>
      <c r="C480" t="s">
        <v>749</v>
      </c>
      <c r="D480">
        <v>99999</v>
      </c>
    </row>
    <row r="481" spans="1:4">
      <c r="A481" t="s">
        <v>830</v>
      </c>
      <c r="B481" t="s">
        <v>750</v>
      </c>
      <c r="C481" t="s">
        <v>1616</v>
      </c>
      <c r="D481">
        <v>20601</v>
      </c>
    </row>
    <row r="482" spans="1:4">
      <c r="A482" t="s">
        <v>874</v>
      </c>
      <c r="B482" t="s">
        <v>744</v>
      </c>
      <c r="C482" t="s">
        <v>1558</v>
      </c>
      <c r="D482">
        <v>120309</v>
      </c>
    </row>
    <row r="483" spans="1:4">
      <c r="A483" t="s">
        <v>874</v>
      </c>
      <c r="B483" t="s">
        <v>752</v>
      </c>
      <c r="C483" t="s">
        <v>856</v>
      </c>
      <c r="D483">
        <v>70217</v>
      </c>
    </row>
    <row r="484" spans="1:4">
      <c r="A484" t="s">
        <v>1866</v>
      </c>
      <c r="B484" t="s">
        <v>751</v>
      </c>
      <c r="C484" t="s">
        <v>1635</v>
      </c>
      <c r="D484">
        <v>60405</v>
      </c>
    </row>
    <row r="485" spans="1:4">
      <c r="A485" t="s">
        <v>1867</v>
      </c>
      <c r="B485" t="s">
        <v>752</v>
      </c>
      <c r="C485" t="s">
        <v>1691</v>
      </c>
      <c r="D485">
        <v>70110</v>
      </c>
    </row>
    <row r="486" spans="1:4">
      <c r="A486" t="s">
        <v>1868</v>
      </c>
      <c r="B486" t="s">
        <v>751</v>
      </c>
      <c r="C486" t="s">
        <v>1671</v>
      </c>
      <c r="D486">
        <v>60601</v>
      </c>
    </row>
    <row r="487" spans="1:4">
      <c r="A487" t="s">
        <v>1869</v>
      </c>
      <c r="B487" t="s">
        <v>744</v>
      </c>
      <c r="C487" t="s">
        <v>786</v>
      </c>
      <c r="D487">
        <v>120607</v>
      </c>
    </row>
    <row r="488" spans="1:4">
      <c r="A488" t="s">
        <v>884</v>
      </c>
      <c r="B488" t="s">
        <v>750</v>
      </c>
      <c r="C488" t="s">
        <v>1694</v>
      </c>
      <c r="D488">
        <v>20305</v>
      </c>
    </row>
    <row r="489" spans="1:4">
      <c r="A489" t="s">
        <v>1013</v>
      </c>
      <c r="B489" t="s">
        <v>753</v>
      </c>
      <c r="C489" t="s">
        <v>1627</v>
      </c>
      <c r="D489">
        <v>90605</v>
      </c>
    </row>
    <row r="490" spans="1:4">
      <c r="A490" t="s">
        <v>816</v>
      </c>
      <c r="B490" t="s">
        <v>748</v>
      </c>
      <c r="C490" t="s">
        <v>816</v>
      </c>
      <c r="D490">
        <v>50204</v>
      </c>
    </row>
    <row r="491" spans="1:4">
      <c r="A491" t="s">
        <v>1870</v>
      </c>
      <c r="B491" t="s">
        <v>745</v>
      </c>
      <c r="C491" t="s">
        <v>1546</v>
      </c>
      <c r="D491">
        <v>30206</v>
      </c>
    </row>
    <row r="492" spans="1:4">
      <c r="A492" t="s">
        <v>1871</v>
      </c>
      <c r="B492" t="s">
        <v>753</v>
      </c>
      <c r="C492" t="s">
        <v>893</v>
      </c>
      <c r="D492">
        <v>90508</v>
      </c>
    </row>
    <row r="493" spans="1:4">
      <c r="A493" t="s">
        <v>1872</v>
      </c>
      <c r="B493" t="s">
        <v>745</v>
      </c>
      <c r="C493" t="s">
        <v>1659</v>
      </c>
      <c r="D493">
        <v>30506</v>
      </c>
    </row>
    <row r="494" spans="1:4">
      <c r="A494" t="s">
        <v>822</v>
      </c>
      <c r="B494" t="s">
        <v>746</v>
      </c>
      <c r="C494" t="s">
        <v>1561</v>
      </c>
      <c r="D494">
        <v>130716</v>
      </c>
    </row>
    <row r="495" spans="1:4">
      <c r="A495" t="s">
        <v>1873</v>
      </c>
      <c r="B495" t="s">
        <v>754</v>
      </c>
      <c r="C495" t="s">
        <v>1593</v>
      </c>
      <c r="D495">
        <v>41005</v>
      </c>
    </row>
    <row r="496" spans="1:4">
      <c r="A496" t="s">
        <v>1678</v>
      </c>
      <c r="B496" t="s">
        <v>750</v>
      </c>
      <c r="C496" t="s">
        <v>1552</v>
      </c>
      <c r="D496">
        <v>20104</v>
      </c>
    </row>
    <row r="497" spans="1:4">
      <c r="A497" t="s">
        <v>1874</v>
      </c>
      <c r="B497" t="s">
        <v>752</v>
      </c>
      <c r="C497" t="s">
        <v>1678</v>
      </c>
      <c r="D497">
        <v>70601</v>
      </c>
    </row>
    <row r="498" spans="1:4">
      <c r="A498" t="s">
        <v>1875</v>
      </c>
      <c r="B498" t="s">
        <v>753</v>
      </c>
      <c r="C498" t="s">
        <v>1615</v>
      </c>
      <c r="D498">
        <v>91005</v>
      </c>
    </row>
    <row r="499" spans="1:4">
      <c r="A499" t="s">
        <v>1876</v>
      </c>
      <c r="B499" t="s">
        <v>751</v>
      </c>
      <c r="C499" t="s">
        <v>1602</v>
      </c>
      <c r="D499">
        <v>60506</v>
      </c>
    </row>
    <row r="500" spans="1:4">
      <c r="A500" t="s">
        <v>870</v>
      </c>
      <c r="B500" t="s">
        <v>745</v>
      </c>
      <c r="C500" t="s">
        <v>1604</v>
      </c>
      <c r="D500">
        <v>30401</v>
      </c>
    </row>
    <row r="501" spans="1:4">
      <c r="A501" t="s">
        <v>1877</v>
      </c>
      <c r="B501" t="s">
        <v>754</v>
      </c>
      <c r="C501" t="s">
        <v>1665</v>
      </c>
      <c r="D501">
        <v>40704</v>
      </c>
    </row>
    <row r="502" spans="1:4">
      <c r="A502" t="s">
        <v>1878</v>
      </c>
      <c r="B502" t="s">
        <v>754</v>
      </c>
      <c r="C502" t="s">
        <v>1665</v>
      </c>
      <c r="D502">
        <v>40705</v>
      </c>
    </row>
    <row r="503" spans="1:4">
      <c r="A503" t="s">
        <v>1879</v>
      </c>
      <c r="B503" t="s">
        <v>754</v>
      </c>
      <c r="C503" t="s">
        <v>1585</v>
      </c>
      <c r="D503">
        <v>41307</v>
      </c>
    </row>
    <row r="504" spans="1:4">
      <c r="A504" t="s">
        <v>1880</v>
      </c>
      <c r="B504" t="s">
        <v>751</v>
      </c>
      <c r="C504" t="s">
        <v>1602</v>
      </c>
      <c r="D504">
        <v>60507</v>
      </c>
    </row>
    <row r="505" spans="1:4">
      <c r="A505" t="s">
        <v>845</v>
      </c>
      <c r="B505" t="s">
        <v>754</v>
      </c>
      <c r="C505" t="s">
        <v>1569</v>
      </c>
      <c r="D505">
        <v>40203</v>
      </c>
    </row>
    <row r="506" spans="1:4">
      <c r="A506" t="s">
        <v>1881</v>
      </c>
      <c r="B506" t="s">
        <v>748</v>
      </c>
      <c r="C506" t="s">
        <v>816</v>
      </c>
      <c r="D506">
        <v>50205</v>
      </c>
    </row>
    <row r="507" spans="1:4">
      <c r="A507" t="s">
        <v>788</v>
      </c>
      <c r="B507" t="s">
        <v>749</v>
      </c>
      <c r="C507" t="s">
        <v>749</v>
      </c>
      <c r="D507">
        <v>80808</v>
      </c>
    </row>
    <row r="508" spans="1:4">
      <c r="A508" t="s">
        <v>1882</v>
      </c>
      <c r="B508" t="s">
        <v>750</v>
      </c>
      <c r="C508" t="s">
        <v>1552</v>
      </c>
      <c r="D508">
        <v>20106</v>
      </c>
    </row>
    <row r="509" spans="1:4">
      <c r="A509" t="s">
        <v>801</v>
      </c>
      <c r="B509" t="s">
        <v>754</v>
      </c>
      <c r="C509" t="s">
        <v>1569</v>
      </c>
      <c r="D509">
        <v>40201</v>
      </c>
    </row>
    <row r="510" spans="1:4">
      <c r="A510" t="s">
        <v>803</v>
      </c>
      <c r="B510" t="s">
        <v>746</v>
      </c>
      <c r="C510" t="s">
        <v>1561</v>
      </c>
      <c r="D510">
        <v>130717</v>
      </c>
    </row>
    <row r="511" spans="1:4">
      <c r="A511" t="s">
        <v>1883</v>
      </c>
      <c r="B511" t="s">
        <v>745</v>
      </c>
      <c r="C511" t="s">
        <v>1604</v>
      </c>
      <c r="D511">
        <v>30403</v>
      </c>
    </row>
    <row r="512" spans="1:4">
      <c r="A512" t="s">
        <v>1374</v>
      </c>
      <c r="B512" t="s">
        <v>747</v>
      </c>
      <c r="C512" t="s">
        <v>747</v>
      </c>
      <c r="D512">
        <v>100103</v>
      </c>
    </row>
    <row r="513" spans="1:4">
      <c r="A513" t="s">
        <v>849</v>
      </c>
      <c r="B513" t="s">
        <v>745</v>
      </c>
      <c r="C513" t="s">
        <v>745</v>
      </c>
      <c r="D513">
        <v>30110</v>
      </c>
    </row>
    <row r="514" spans="1:4">
      <c r="A514" t="s">
        <v>882</v>
      </c>
      <c r="B514" t="s">
        <v>748</v>
      </c>
      <c r="C514" t="s">
        <v>1612</v>
      </c>
      <c r="D514">
        <v>50106</v>
      </c>
    </row>
    <row r="515" spans="1:4">
      <c r="A515" t="s">
        <v>942</v>
      </c>
      <c r="B515" t="s">
        <v>753</v>
      </c>
      <c r="C515" t="s">
        <v>893</v>
      </c>
      <c r="D515">
        <v>90509</v>
      </c>
    </row>
    <row r="516" spans="1:4">
      <c r="A516" t="s">
        <v>1884</v>
      </c>
      <c r="B516" t="s">
        <v>746</v>
      </c>
      <c r="C516" t="s">
        <v>1584</v>
      </c>
      <c r="D516">
        <v>130409</v>
      </c>
    </row>
    <row r="517" spans="1:4">
      <c r="A517" t="s">
        <v>1885</v>
      </c>
      <c r="B517" t="s">
        <v>743</v>
      </c>
      <c r="C517" t="s">
        <v>743</v>
      </c>
      <c r="D517">
        <v>10104</v>
      </c>
    </row>
    <row r="518" spans="1:4">
      <c r="A518" t="s">
        <v>1886</v>
      </c>
      <c r="B518" t="s">
        <v>743</v>
      </c>
      <c r="C518" t="s">
        <v>1574</v>
      </c>
      <c r="D518">
        <v>10303</v>
      </c>
    </row>
    <row r="519" spans="1:4">
      <c r="A519" t="s">
        <v>1887</v>
      </c>
      <c r="B519" t="s">
        <v>743</v>
      </c>
      <c r="C519" t="s">
        <v>1574</v>
      </c>
      <c r="D519">
        <v>10304</v>
      </c>
    </row>
    <row r="520" spans="1:4">
      <c r="A520" t="s">
        <v>1507</v>
      </c>
      <c r="B520" t="s">
        <v>752</v>
      </c>
      <c r="C520" t="s">
        <v>1814</v>
      </c>
      <c r="D520">
        <v>70504</v>
      </c>
    </row>
    <row r="521" spans="1:4">
      <c r="A521" t="s">
        <v>1888</v>
      </c>
      <c r="B521" t="s">
        <v>744</v>
      </c>
      <c r="C521" t="s">
        <v>1622</v>
      </c>
      <c r="D521">
        <v>120207</v>
      </c>
    </row>
    <row r="522" spans="1:4">
      <c r="A522" t="s">
        <v>1889</v>
      </c>
      <c r="B522" t="s">
        <v>753</v>
      </c>
      <c r="C522" t="s">
        <v>1571</v>
      </c>
      <c r="D522">
        <v>91108</v>
      </c>
    </row>
    <row r="523" spans="1:4">
      <c r="A523" t="s">
        <v>918</v>
      </c>
      <c r="B523" t="s">
        <v>754</v>
      </c>
      <c r="C523" t="s">
        <v>1585</v>
      </c>
      <c r="D523">
        <v>41308</v>
      </c>
    </row>
    <row r="524" spans="1:4">
      <c r="A524" t="s">
        <v>1890</v>
      </c>
      <c r="B524" t="s">
        <v>751</v>
      </c>
      <c r="C524" t="s">
        <v>1639</v>
      </c>
      <c r="D524">
        <v>60206</v>
      </c>
    </row>
    <row r="525" spans="1:4">
      <c r="A525" t="s">
        <v>1891</v>
      </c>
      <c r="B525" t="s">
        <v>751</v>
      </c>
      <c r="C525" t="s">
        <v>1639</v>
      </c>
      <c r="D525">
        <v>60207</v>
      </c>
    </row>
    <row r="526" spans="1:4">
      <c r="A526" t="s">
        <v>1303</v>
      </c>
      <c r="B526" t="s">
        <v>753</v>
      </c>
      <c r="C526" t="s">
        <v>1565</v>
      </c>
      <c r="D526">
        <v>91204</v>
      </c>
    </row>
    <row r="527" spans="1:4">
      <c r="A527" t="s">
        <v>1481</v>
      </c>
      <c r="B527" t="s">
        <v>754</v>
      </c>
      <c r="C527" t="s">
        <v>1553</v>
      </c>
      <c r="D527">
        <v>40106</v>
      </c>
    </row>
    <row r="528" spans="1:4">
      <c r="A528" t="s">
        <v>872</v>
      </c>
      <c r="B528" t="s">
        <v>743</v>
      </c>
      <c r="C528" t="s">
        <v>1574</v>
      </c>
      <c r="D528">
        <v>10305</v>
      </c>
    </row>
    <row r="529" spans="1:4">
      <c r="A529" t="s">
        <v>889</v>
      </c>
      <c r="B529" t="s">
        <v>753</v>
      </c>
      <c r="C529" t="s">
        <v>800</v>
      </c>
      <c r="D529">
        <v>90804</v>
      </c>
    </row>
    <row r="530" spans="1:4">
      <c r="A530" t="s">
        <v>1892</v>
      </c>
      <c r="B530" t="s">
        <v>754</v>
      </c>
      <c r="C530" t="s">
        <v>1705</v>
      </c>
      <c r="D530">
        <v>40901</v>
      </c>
    </row>
    <row r="531" spans="1:4">
      <c r="A531" t="s">
        <v>1225</v>
      </c>
      <c r="B531" t="s">
        <v>754</v>
      </c>
      <c r="C531" t="s">
        <v>852</v>
      </c>
      <c r="D531">
        <v>40805</v>
      </c>
    </row>
    <row r="532" spans="1:4">
      <c r="A532" t="s">
        <v>1893</v>
      </c>
      <c r="B532" t="s">
        <v>751</v>
      </c>
      <c r="C532" t="s">
        <v>1671</v>
      </c>
      <c r="D532">
        <v>60608</v>
      </c>
    </row>
    <row r="533" spans="1:4">
      <c r="A533" t="s">
        <v>792</v>
      </c>
      <c r="B533" t="s">
        <v>749</v>
      </c>
      <c r="C533" t="s">
        <v>749</v>
      </c>
      <c r="D533">
        <v>80811</v>
      </c>
    </row>
    <row r="534" spans="1:4">
      <c r="A534" t="s">
        <v>927</v>
      </c>
      <c r="B534" t="s">
        <v>744</v>
      </c>
      <c r="C534" t="s">
        <v>836</v>
      </c>
      <c r="D534">
        <v>120705</v>
      </c>
    </row>
    <row r="535" spans="1:4">
      <c r="A535" t="s">
        <v>969</v>
      </c>
      <c r="B535" t="s">
        <v>748</v>
      </c>
      <c r="C535" t="s">
        <v>1551</v>
      </c>
      <c r="D535">
        <v>50307</v>
      </c>
    </row>
    <row r="536" spans="1:4">
      <c r="A536" t="s">
        <v>1894</v>
      </c>
      <c r="B536" t="s">
        <v>748</v>
      </c>
      <c r="C536" t="s">
        <v>1551</v>
      </c>
      <c r="D536">
        <v>50315</v>
      </c>
    </row>
    <row r="537" spans="1:4">
      <c r="A537" t="s">
        <v>978</v>
      </c>
      <c r="B537" t="s">
        <v>753</v>
      </c>
      <c r="C537" t="s">
        <v>1624</v>
      </c>
      <c r="D537">
        <v>90701</v>
      </c>
    </row>
    <row r="538" spans="1:4">
      <c r="A538" t="s">
        <v>1245</v>
      </c>
      <c r="B538" t="s">
        <v>753</v>
      </c>
      <c r="C538" t="s">
        <v>1571</v>
      </c>
      <c r="D538">
        <v>91109</v>
      </c>
    </row>
    <row r="539" spans="1:4">
      <c r="A539" t="s">
        <v>1245</v>
      </c>
      <c r="B539" t="s">
        <v>750</v>
      </c>
      <c r="C539" t="s">
        <v>1616</v>
      </c>
      <c r="D539">
        <v>20607</v>
      </c>
    </row>
    <row r="540" spans="1:4">
      <c r="A540" t="s">
        <v>823</v>
      </c>
      <c r="B540" t="s">
        <v>750</v>
      </c>
      <c r="C540" t="s">
        <v>1563</v>
      </c>
      <c r="D540">
        <v>20207</v>
      </c>
    </row>
    <row r="541" spans="1:4">
      <c r="A541" t="s">
        <v>1895</v>
      </c>
      <c r="B541" t="s">
        <v>752</v>
      </c>
      <c r="C541" t="s">
        <v>856</v>
      </c>
      <c r="D541">
        <v>70218</v>
      </c>
    </row>
    <row r="542" spans="1:4">
      <c r="A542" t="s">
        <v>1896</v>
      </c>
      <c r="B542" t="s">
        <v>748</v>
      </c>
      <c r="C542" t="s">
        <v>1551</v>
      </c>
      <c r="D542">
        <v>50308</v>
      </c>
    </row>
    <row r="543" spans="1:4">
      <c r="A543" t="s">
        <v>1897</v>
      </c>
      <c r="B543" t="s">
        <v>745</v>
      </c>
      <c r="C543" t="s">
        <v>1653</v>
      </c>
      <c r="D543">
        <v>30305</v>
      </c>
    </row>
    <row r="544" spans="1:4">
      <c r="A544" t="s">
        <v>1897</v>
      </c>
      <c r="B544" t="s">
        <v>750</v>
      </c>
      <c r="C544" t="s">
        <v>1616</v>
      </c>
      <c r="D544">
        <v>20608</v>
      </c>
    </row>
    <row r="545" spans="1:4">
      <c r="A545" t="s">
        <v>946</v>
      </c>
      <c r="B545" t="s">
        <v>753</v>
      </c>
      <c r="C545" t="s">
        <v>1551</v>
      </c>
      <c r="D545">
        <v>90907</v>
      </c>
    </row>
    <row r="546" spans="1:4">
      <c r="A546" t="s">
        <v>905</v>
      </c>
      <c r="B546" t="s">
        <v>1649</v>
      </c>
      <c r="C546" t="s">
        <v>931</v>
      </c>
      <c r="D546">
        <v>110201</v>
      </c>
    </row>
    <row r="547" spans="1:4">
      <c r="A547" t="s">
        <v>954</v>
      </c>
      <c r="B547" t="s">
        <v>754</v>
      </c>
      <c r="C547" t="s">
        <v>1593</v>
      </c>
      <c r="D547">
        <v>41001</v>
      </c>
    </row>
    <row r="548" spans="1:4">
      <c r="A548" t="s">
        <v>1898</v>
      </c>
      <c r="B548" t="s">
        <v>753</v>
      </c>
      <c r="C548" t="s">
        <v>1571</v>
      </c>
      <c r="D548">
        <v>91110</v>
      </c>
    </row>
    <row r="549" spans="1:4">
      <c r="A549" t="s">
        <v>914</v>
      </c>
      <c r="B549" t="s">
        <v>754</v>
      </c>
      <c r="C549" t="s">
        <v>1569</v>
      </c>
      <c r="D549">
        <v>40205</v>
      </c>
    </row>
    <row r="550" spans="1:4">
      <c r="A550" t="s">
        <v>1260</v>
      </c>
      <c r="B550" t="s">
        <v>753</v>
      </c>
      <c r="C550" t="s">
        <v>1615</v>
      </c>
      <c r="D550">
        <v>91013</v>
      </c>
    </row>
    <row r="551" spans="1:4">
      <c r="A551" t="s">
        <v>940</v>
      </c>
      <c r="B551" t="s">
        <v>744</v>
      </c>
      <c r="C551" t="s">
        <v>1558</v>
      </c>
      <c r="D551">
        <v>120310</v>
      </c>
    </row>
    <row r="552" spans="1:4">
      <c r="A552" t="s">
        <v>881</v>
      </c>
      <c r="B552" t="s">
        <v>754</v>
      </c>
      <c r="C552" t="s">
        <v>1665</v>
      </c>
      <c r="D552">
        <v>40706</v>
      </c>
    </row>
    <row r="553" spans="1:4">
      <c r="A553" t="s">
        <v>1899</v>
      </c>
      <c r="B553" t="s">
        <v>753</v>
      </c>
      <c r="C553" t="s">
        <v>1551</v>
      </c>
      <c r="D553">
        <v>90908</v>
      </c>
    </row>
    <row r="554" spans="1:4">
      <c r="A554" t="s">
        <v>805</v>
      </c>
      <c r="B554" t="s">
        <v>749</v>
      </c>
      <c r="C554" t="s">
        <v>1562</v>
      </c>
      <c r="D554">
        <v>81009</v>
      </c>
    </row>
    <row r="555" spans="1:4">
      <c r="A555" t="s">
        <v>1900</v>
      </c>
      <c r="B555" t="s">
        <v>752</v>
      </c>
      <c r="C555" t="s">
        <v>752</v>
      </c>
      <c r="D555">
        <v>70310</v>
      </c>
    </row>
    <row r="556" spans="1:4">
      <c r="A556" t="s">
        <v>1900</v>
      </c>
      <c r="B556" t="s">
        <v>751</v>
      </c>
      <c r="C556" t="s">
        <v>1671</v>
      </c>
      <c r="D556">
        <v>60607</v>
      </c>
    </row>
    <row r="557" spans="1:4">
      <c r="A557" t="s">
        <v>813</v>
      </c>
      <c r="B557" t="s">
        <v>745</v>
      </c>
      <c r="C557" t="s">
        <v>745</v>
      </c>
      <c r="D557">
        <v>30111</v>
      </c>
    </row>
    <row r="558" spans="1:4">
      <c r="A558" t="s">
        <v>1461</v>
      </c>
      <c r="B558" t="s">
        <v>749</v>
      </c>
      <c r="C558" t="s">
        <v>1763</v>
      </c>
      <c r="D558">
        <v>80206</v>
      </c>
    </row>
    <row r="559" spans="1:4">
      <c r="A559" t="s">
        <v>1901</v>
      </c>
      <c r="B559" t="s">
        <v>746</v>
      </c>
      <c r="C559" t="s">
        <v>1584</v>
      </c>
      <c r="D559">
        <v>130410</v>
      </c>
    </row>
    <row r="560" spans="1:4">
      <c r="A560" t="s">
        <v>1902</v>
      </c>
      <c r="B560" t="s">
        <v>745</v>
      </c>
      <c r="C560" t="s">
        <v>745</v>
      </c>
      <c r="D560">
        <v>30112</v>
      </c>
    </row>
    <row r="561" spans="1:4">
      <c r="A561" t="s">
        <v>1903</v>
      </c>
      <c r="B561" t="s">
        <v>744</v>
      </c>
      <c r="C561" t="s">
        <v>1622</v>
      </c>
      <c r="D561">
        <v>120208</v>
      </c>
    </row>
    <row r="562" spans="1:4">
      <c r="A562" t="s">
        <v>1904</v>
      </c>
      <c r="B562" t="s">
        <v>745</v>
      </c>
      <c r="C562" t="s">
        <v>1546</v>
      </c>
      <c r="D562">
        <v>30207</v>
      </c>
    </row>
    <row r="563" spans="1:4">
      <c r="A563" t="s">
        <v>839</v>
      </c>
      <c r="B563" t="s">
        <v>744</v>
      </c>
      <c r="C563" t="s">
        <v>1599</v>
      </c>
      <c r="D563">
        <v>120801</v>
      </c>
    </row>
    <row r="564" spans="1:4">
      <c r="A564" t="s">
        <v>931</v>
      </c>
      <c r="B564" t="s">
        <v>748</v>
      </c>
      <c r="C564" t="s">
        <v>1612</v>
      </c>
      <c r="D564">
        <v>50109</v>
      </c>
    </row>
    <row r="565" spans="1:4">
      <c r="A565" t="s">
        <v>1905</v>
      </c>
      <c r="B565" t="s">
        <v>754</v>
      </c>
      <c r="C565" t="s">
        <v>829</v>
      </c>
      <c r="D565">
        <v>40507</v>
      </c>
    </row>
    <row r="566" spans="1:4">
      <c r="A566" t="s">
        <v>1906</v>
      </c>
      <c r="B566" t="s">
        <v>753</v>
      </c>
      <c r="C566" t="s">
        <v>1568</v>
      </c>
      <c r="D566">
        <v>90105</v>
      </c>
    </row>
    <row r="567" spans="1:4">
      <c r="A567" t="s">
        <v>1907</v>
      </c>
      <c r="B567" t="s">
        <v>753</v>
      </c>
      <c r="C567" t="s">
        <v>941</v>
      </c>
      <c r="D567">
        <v>90405</v>
      </c>
    </row>
    <row r="568" spans="1:4">
      <c r="A568" t="s">
        <v>962</v>
      </c>
      <c r="B568" t="s">
        <v>754</v>
      </c>
      <c r="C568" t="s">
        <v>1587</v>
      </c>
      <c r="D568">
        <v>40608</v>
      </c>
    </row>
    <row r="569" spans="1:4">
      <c r="A569" t="s">
        <v>1908</v>
      </c>
      <c r="B569" t="s">
        <v>746</v>
      </c>
      <c r="C569" t="s">
        <v>962</v>
      </c>
      <c r="D569">
        <v>130901</v>
      </c>
    </row>
    <row r="570" spans="1:4">
      <c r="A570" t="s">
        <v>1909</v>
      </c>
      <c r="B570" t="s">
        <v>749</v>
      </c>
      <c r="C570" t="s">
        <v>749</v>
      </c>
      <c r="D570">
        <v>80801</v>
      </c>
    </row>
    <row r="571" spans="1:4">
      <c r="A571" t="s">
        <v>1755</v>
      </c>
      <c r="B571" t="s">
        <v>754</v>
      </c>
      <c r="C571" t="s">
        <v>1755</v>
      </c>
      <c r="D571">
        <v>41104</v>
      </c>
    </row>
    <row r="572" spans="1:4">
      <c r="A572" t="s">
        <v>800</v>
      </c>
      <c r="B572" t="s">
        <v>749</v>
      </c>
      <c r="C572" t="s">
        <v>749</v>
      </c>
      <c r="D572">
        <v>80809</v>
      </c>
    </row>
    <row r="573" spans="1:4">
      <c r="A573" t="s">
        <v>964</v>
      </c>
      <c r="B573" t="s">
        <v>753</v>
      </c>
      <c r="C573" t="s">
        <v>800</v>
      </c>
      <c r="D573">
        <v>90801</v>
      </c>
    </row>
    <row r="574" spans="1:4">
      <c r="A574" t="s">
        <v>952</v>
      </c>
      <c r="B574" t="s">
        <v>754</v>
      </c>
      <c r="C574" t="s">
        <v>829</v>
      </c>
      <c r="D574">
        <v>40515</v>
      </c>
    </row>
    <row r="575" spans="1:4">
      <c r="A575" t="s">
        <v>968</v>
      </c>
      <c r="B575" t="s">
        <v>753</v>
      </c>
      <c r="C575" t="s">
        <v>1617</v>
      </c>
      <c r="D575">
        <v>90305</v>
      </c>
    </row>
    <row r="576" spans="1:4">
      <c r="A576" t="s">
        <v>968</v>
      </c>
      <c r="B576" t="s">
        <v>753</v>
      </c>
      <c r="C576" t="s">
        <v>1578</v>
      </c>
      <c r="D576">
        <v>90212</v>
      </c>
    </row>
    <row r="577" spans="1:4">
      <c r="A577" t="s">
        <v>968</v>
      </c>
      <c r="B577" t="s">
        <v>746</v>
      </c>
      <c r="C577" t="s">
        <v>962</v>
      </c>
      <c r="D577">
        <v>130909</v>
      </c>
    </row>
    <row r="578" spans="1:4">
      <c r="A578" t="s">
        <v>968</v>
      </c>
      <c r="B578" t="s">
        <v>752</v>
      </c>
      <c r="C578" t="s">
        <v>856</v>
      </c>
      <c r="D578">
        <v>70219</v>
      </c>
    </row>
    <row r="579" spans="1:4">
      <c r="A579" t="s">
        <v>968</v>
      </c>
      <c r="B579" t="s">
        <v>753</v>
      </c>
      <c r="C579" t="s">
        <v>800</v>
      </c>
      <c r="D579">
        <v>90806</v>
      </c>
    </row>
    <row r="580" spans="1:4">
      <c r="A580" t="s">
        <v>1358</v>
      </c>
      <c r="B580" t="s">
        <v>745</v>
      </c>
      <c r="C580" t="s">
        <v>1846</v>
      </c>
      <c r="D580">
        <v>30601</v>
      </c>
    </row>
    <row r="581" spans="1:4">
      <c r="A581" t="s">
        <v>782</v>
      </c>
      <c r="B581" t="s">
        <v>745</v>
      </c>
      <c r="C581" t="s">
        <v>745</v>
      </c>
      <c r="D581">
        <v>30113</v>
      </c>
    </row>
    <row r="582" spans="1:4">
      <c r="A582" t="s">
        <v>782</v>
      </c>
      <c r="B582" t="s">
        <v>754</v>
      </c>
      <c r="C582" t="s">
        <v>1589</v>
      </c>
      <c r="D582">
        <v>41204</v>
      </c>
    </row>
    <row r="583" spans="1:4">
      <c r="A583" t="s">
        <v>782</v>
      </c>
      <c r="B583" t="s">
        <v>753</v>
      </c>
      <c r="C583" t="s">
        <v>800</v>
      </c>
      <c r="D583">
        <v>90805</v>
      </c>
    </row>
    <row r="584" spans="1:4">
      <c r="A584" t="s">
        <v>885</v>
      </c>
      <c r="B584" t="s">
        <v>751</v>
      </c>
      <c r="C584" t="s">
        <v>1643</v>
      </c>
      <c r="D584">
        <v>60105</v>
      </c>
    </row>
    <row r="585" spans="1:4">
      <c r="A585" t="s">
        <v>981</v>
      </c>
      <c r="B585" t="s">
        <v>750</v>
      </c>
      <c r="C585" t="s">
        <v>1563</v>
      </c>
      <c r="D585">
        <v>20208</v>
      </c>
    </row>
    <row r="586" spans="1:4">
      <c r="A586" t="s">
        <v>1910</v>
      </c>
      <c r="B586" t="s">
        <v>745</v>
      </c>
      <c r="C586" t="s">
        <v>1846</v>
      </c>
      <c r="D586">
        <v>30603</v>
      </c>
    </row>
    <row r="587" spans="1:4">
      <c r="A587" t="s">
        <v>1589</v>
      </c>
      <c r="B587" t="s">
        <v>754</v>
      </c>
      <c r="C587" t="s">
        <v>1589</v>
      </c>
      <c r="D587">
        <v>41205</v>
      </c>
    </row>
    <row r="588" spans="1:4">
      <c r="A588" t="s">
        <v>1911</v>
      </c>
      <c r="B588" t="s">
        <v>753</v>
      </c>
      <c r="C588" t="s">
        <v>1617</v>
      </c>
      <c r="D588">
        <v>90306</v>
      </c>
    </row>
    <row r="589" spans="1:4">
      <c r="A589" t="s">
        <v>820</v>
      </c>
      <c r="B589" t="s">
        <v>749</v>
      </c>
      <c r="C589" t="s">
        <v>749</v>
      </c>
      <c r="D589">
        <v>80818</v>
      </c>
    </row>
    <row r="590" spans="1:4">
      <c r="A590" t="s">
        <v>932</v>
      </c>
      <c r="B590" t="s">
        <v>753</v>
      </c>
      <c r="C590" t="s">
        <v>1615</v>
      </c>
      <c r="D590">
        <v>91011</v>
      </c>
    </row>
    <row r="591" spans="1:4">
      <c r="A591" t="s">
        <v>932</v>
      </c>
      <c r="B591" t="s">
        <v>753</v>
      </c>
      <c r="C591" t="s">
        <v>893</v>
      </c>
      <c r="D591">
        <v>90510</v>
      </c>
    </row>
    <row r="592" spans="1:4">
      <c r="A592" t="s">
        <v>944</v>
      </c>
      <c r="B592" t="s">
        <v>752</v>
      </c>
      <c r="C592" t="s">
        <v>856</v>
      </c>
      <c r="D592">
        <v>70220</v>
      </c>
    </row>
    <row r="593" spans="1:4">
      <c r="A593" t="s">
        <v>1912</v>
      </c>
      <c r="B593" t="s">
        <v>749</v>
      </c>
      <c r="C593" t="s">
        <v>1763</v>
      </c>
      <c r="D593">
        <v>80201</v>
      </c>
    </row>
    <row r="594" spans="1:4">
      <c r="A594" t="s">
        <v>1913</v>
      </c>
      <c r="B594" t="s">
        <v>754</v>
      </c>
      <c r="C594" t="s">
        <v>1587</v>
      </c>
      <c r="D594">
        <v>40609</v>
      </c>
    </row>
    <row r="595" spans="1:4">
      <c r="A595" t="s">
        <v>873</v>
      </c>
      <c r="B595" t="s">
        <v>754</v>
      </c>
      <c r="C595" t="s">
        <v>1587</v>
      </c>
      <c r="D595">
        <v>40610</v>
      </c>
    </row>
    <row r="596" spans="1:4">
      <c r="A596" t="s">
        <v>1914</v>
      </c>
      <c r="B596" t="s">
        <v>744</v>
      </c>
      <c r="C596" t="s">
        <v>1556</v>
      </c>
      <c r="D596">
        <v>120904</v>
      </c>
    </row>
    <row r="597" spans="1:4">
      <c r="A597" t="s">
        <v>1915</v>
      </c>
      <c r="B597" t="s">
        <v>753</v>
      </c>
      <c r="C597" t="s">
        <v>1615</v>
      </c>
      <c r="D597">
        <v>91006</v>
      </c>
    </row>
    <row r="598" spans="1:4">
      <c r="A598" t="s">
        <v>797</v>
      </c>
      <c r="B598" t="s">
        <v>749</v>
      </c>
      <c r="C598" t="s">
        <v>749</v>
      </c>
      <c r="D598">
        <v>80803</v>
      </c>
    </row>
    <row r="599" spans="1:4">
      <c r="A599" t="s">
        <v>797</v>
      </c>
      <c r="B599" t="s">
        <v>752</v>
      </c>
      <c r="C599" t="s">
        <v>752</v>
      </c>
      <c r="D599">
        <v>70311</v>
      </c>
    </row>
    <row r="600" spans="1:4">
      <c r="A600" t="s">
        <v>818</v>
      </c>
      <c r="B600" t="s">
        <v>744</v>
      </c>
      <c r="C600" t="s">
        <v>1556</v>
      </c>
      <c r="D600">
        <v>120901</v>
      </c>
    </row>
    <row r="601" spans="1:4">
      <c r="A601" t="s">
        <v>923</v>
      </c>
      <c r="B601" t="s">
        <v>746</v>
      </c>
      <c r="C601" t="s">
        <v>1567</v>
      </c>
      <c r="D601">
        <v>130104</v>
      </c>
    </row>
    <row r="602" spans="1:4">
      <c r="A602" t="s">
        <v>923</v>
      </c>
      <c r="B602" t="s">
        <v>754</v>
      </c>
      <c r="C602" t="s">
        <v>1593</v>
      </c>
      <c r="D602">
        <v>41008</v>
      </c>
    </row>
    <row r="603" spans="1:4">
      <c r="A603" t="s">
        <v>1916</v>
      </c>
      <c r="B603" t="s">
        <v>754</v>
      </c>
      <c r="C603" t="s">
        <v>1593</v>
      </c>
      <c r="D603">
        <v>41006</v>
      </c>
    </row>
    <row r="604" spans="1:4">
      <c r="A604" t="s">
        <v>1916</v>
      </c>
      <c r="B604" t="s">
        <v>754</v>
      </c>
      <c r="C604" t="s">
        <v>1755</v>
      </c>
      <c r="D604">
        <v>41105</v>
      </c>
    </row>
    <row r="605" spans="1:4">
      <c r="A605" t="s">
        <v>1917</v>
      </c>
      <c r="B605" t="s">
        <v>749</v>
      </c>
      <c r="C605" t="s">
        <v>960</v>
      </c>
      <c r="D605">
        <v>80506</v>
      </c>
    </row>
    <row r="606" spans="1:4">
      <c r="A606" t="s">
        <v>793</v>
      </c>
      <c r="B606" t="s">
        <v>748</v>
      </c>
      <c r="C606" t="s">
        <v>1551</v>
      </c>
      <c r="D606">
        <v>50316</v>
      </c>
    </row>
    <row r="607" spans="1:4">
      <c r="A607" t="s">
        <v>793</v>
      </c>
      <c r="B607" t="s">
        <v>753</v>
      </c>
      <c r="C607" t="s">
        <v>1551</v>
      </c>
      <c r="D607">
        <v>90901</v>
      </c>
    </row>
    <row r="608" spans="1:4">
      <c r="A608" t="s">
        <v>1659</v>
      </c>
      <c r="B608" t="s">
        <v>745</v>
      </c>
      <c r="C608" t="s">
        <v>1659</v>
      </c>
      <c r="D608">
        <v>30507</v>
      </c>
    </row>
    <row r="609" spans="1:4">
      <c r="A609" t="s">
        <v>902</v>
      </c>
      <c r="B609" t="s">
        <v>754</v>
      </c>
      <c r="C609" t="s">
        <v>1705</v>
      </c>
      <c r="D609">
        <v>40905</v>
      </c>
    </row>
    <row r="610" spans="1:4">
      <c r="A610" t="s">
        <v>1918</v>
      </c>
      <c r="B610" t="s">
        <v>751</v>
      </c>
      <c r="C610" t="s">
        <v>1646</v>
      </c>
      <c r="D610">
        <v>60701</v>
      </c>
    </row>
    <row r="611" spans="1:4">
      <c r="A611" t="s">
        <v>1919</v>
      </c>
      <c r="B611" t="s">
        <v>754</v>
      </c>
      <c r="C611" t="s">
        <v>829</v>
      </c>
      <c r="D611">
        <v>40508</v>
      </c>
    </row>
    <row r="612" spans="1:4">
      <c r="A612" t="s">
        <v>980</v>
      </c>
      <c r="B612" t="s">
        <v>746</v>
      </c>
      <c r="C612" t="s">
        <v>1561</v>
      </c>
      <c r="D612">
        <v>130718</v>
      </c>
    </row>
    <row r="613" spans="1:4">
      <c r="A613" t="s">
        <v>980</v>
      </c>
      <c r="B613" t="s">
        <v>750</v>
      </c>
      <c r="C613" t="s">
        <v>1563</v>
      </c>
      <c r="D613">
        <v>20209</v>
      </c>
    </row>
    <row r="614" spans="1:4">
      <c r="A614" t="s">
        <v>1920</v>
      </c>
      <c r="B614" t="s">
        <v>745</v>
      </c>
      <c r="C614" t="s">
        <v>745</v>
      </c>
      <c r="D614">
        <v>30114</v>
      </c>
    </row>
    <row r="615" spans="1:4">
      <c r="A615" t="s">
        <v>1920</v>
      </c>
      <c r="B615" t="s">
        <v>746</v>
      </c>
      <c r="C615" t="s">
        <v>1605</v>
      </c>
      <c r="D615">
        <v>130313</v>
      </c>
    </row>
    <row r="616" spans="1:4">
      <c r="A616" t="s">
        <v>1920</v>
      </c>
      <c r="B616" t="s">
        <v>754</v>
      </c>
      <c r="C616" t="s">
        <v>829</v>
      </c>
      <c r="D616">
        <v>40509</v>
      </c>
    </row>
    <row r="617" spans="1:4">
      <c r="A617" t="s">
        <v>815</v>
      </c>
      <c r="B617" t="s">
        <v>753</v>
      </c>
      <c r="C617" t="s">
        <v>1615</v>
      </c>
      <c r="D617">
        <v>91001</v>
      </c>
    </row>
    <row r="618" spans="1:4">
      <c r="A618" t="s">
        <v>1921</v>
      </c>
      <c r="B618" t="s">
        <v>753</v>
      </c>
      <c r="C618" t="s">
        <v>1615</v>
      </c>
      <c r="D618">
        <v>91015</v>
      </c>
    </row>
    <row r="619" spans="1:4">
      <c r="A619" t="s">
        <v>1922</v>
      </c>
      <c r="B619" t="s">
        <v>753</v>
      </c>
      <c r="C619" t="s">
        <v>1615</v>
      </c>
      <c r="D619">
        <v>91016</v>
      </c>
    </row>
    <row r="620" spans="1:4">
      <c r="A620" t="s">
        <v>886</v>
      </c>
      <c r="B620" t="s">
        <v>754</v>
      </c>
      <c r="C620" t="s">
        <v>829</v>
      </c>
      <c r="D620">
        <v>40510</v>
      </c>
    </row>
    <row r="621" spans="1:4">
      <c r="A621" t="s">
        <v>886</v>
      </c>
      <c r="B621" t="s">
        <v>752</v>
      </c>
      <c r="C621" t="s">
        <v>856</v>
      </c>
      <c r="D621">
        <v>70221</v>
      </c>
    </row>
    <row r="622" spans="1:4">
      <c r="A622" t="s">
        <v>1923</v>
      </c>
      <c r="B622" t="s">
        <v>754</v>
      </c>
      <c r="C622" t="s">
        <v>1553</v>
      </c>
      <c r="D622">
        <v>40107</v>
      </c>
    </row>
    <row r="623" spans="1:4">
      <c r="A623" t="s">
        <v>1924</v>
      </c>
      <c r="B623" t="s">
        <v>752</v>
      </c>
      <c r="C623" t="s">
        <v>856</v>
      </c>
      <c r="D623">
        <v>70222</v>
      </c>
    </row>
    <row r="624" spans="1:4">
      <c r="A624" t="s">
        <v>1925</v>
      </c>
      <c r="B624" t="s">
        <v>748</v>
      </c>
      <c r="C624" t="s">
        <v>1612</v>
      </c>
      <c r="D624">
        <v>50110</v>
      </c>
    </row>
    <row r="625" spans="1:4">
      <c r="A625" t="s">
        <v>1926</v>
      </c>
      <c r="B625" t="s">
        <v>744</v>
      </c>
      <c r="C625" t="s">
        <v>1558</v>
      </c>
      <c r="D625">
        <v>120311</v>
      </c>
    </row>
    <row r="626" spans="1:4">
      <c r="A626" t="s">
        <v>909</v>
      </c>
      <c r="B626" t="s">
        <v>754</v>
      </c>
      <c r="C626" t="s">
        <v>829</v>
      </c>
      <c r="D626">
        <v>40514</v>
      </c>
    </row>
    <row r="627" spans="1:4">
      <c r="A627" t="s">
        <v>899</v>
      </c>
      <c r="B627" t="s">
        <v>744</v>
      </c>
      <c r="C627" t="s">
        <v>1590</v>
      </c>
      <c r="D627">
        <v>120101</v>
      </c>
    </row>
    <row r="628" spans="1:4">
      <c r="A628" t="s">
        <v>892</v>
      </c>
      <c r="B628" t="s">
        <v>753</v>
      </c>
      <c r="C628" t="s">
        <v>1571</v>
      </c>
      <c r="D628">
        <v>91101</v>
      </c>
    </row>
    <row r="629" spans="1:4">
      <c r="A629" t="s">
        <v>1927</v>
      </c>
      <c r="B629" t="s">
        <v>746</v>
      </c>
      <c r="C629" t="s">
        <v>1584</v>
      </c>
      <c r="D629">
        <v>130411</v>
      </c>
    </row>
    <row r="630" spans="1:4">
      <c r="A630" t="s">
        <v>1492</v>
      </c>
      <c r="B630" t="s">
        <v>754</v>
      </c>
      <c r="C630" t="s">
        <v>829</v>
      </c>
      <c r="D630">
        <v>40511</v>
      </c>
    </row>
    <row r="631" spans="1:4">
      <c r="A631" t="s">
        <v>917</v>
      </c>
      <c r="B631" t="s">
        <v>744</v>
      </c>
      <c r="C631" t="s">
        <v>1633</v>
      </c>
      <c r="D631">
        <v>120405</v>
      </c>
    </row>
    <row r="632" spans="1:4">
      <c r="A632" t="s">
        <v>859</v>
      </c>
      <c r="B632" t="s">
        <v>749</v>
      </c>
      <c r="C632" t="s">
        <v>1854</v>
      </c>
      <c r="D632">
        <v>81101</v>
      </c>
    </row>
    <row r="633" spans="1:4">
      <c r="A633" t="s">
        <v>1928</v>
      </c>
      <c r="B633" t="s">
        <v>748</v>
      </c>
      <c r="C633" t="s">
        <v>1612</v>
      </c>
      <c r="D633">
        <v>50111</v>
      </c>
    </row>
    <row r="634" spans="1:4">
      <c r="A634" t="s">
        <v>1929</v>
      </c>
      <c r="B634" t="s">
        <v>753</v>
      </c>
      <c r="C634" t="s">
        <v>1565</v>
      </c>
      <c r="D634">
        <v>91205</v>
      </c>
    </row>
    <row r="635" spans="1:4">
      <c r="A635" t="s">
        <v>871</v>
      </c>
      <c r="B635" t="s">
        <v>743</v>
      </c>
      <c r="C635" t="s">
        <v>743</v>
      </c>
      <c r="D635">
        <v>10105</v>
      </c>
    </row>
    <row r="636" spans="1:4">
      <c r="A636" t="s">
        <v>1930</v>
      </c>
      <c r="B636" t="s">
        <v>754</v>
      </c>
      <c r="C636" t="s">
        <v>1570</v>
      </c>
      <c r="D636">
        <v>40308</v>
      </c>
    </row>
    <row r="637" spans="1:4">
      <c r="A637" t="s">
        <v>976</v>
      </c>
      <c r="B637" t="s">
        <v>754</v>
      </c>
      <c r="C637" t="s">
        <v>1665</v>
      </c>
      <c r="D637">
        <v>40707</v>
      </c>
    </row>
    <row r="638" spans="1:4">
      <c r="A638" t="s">
        <v>799</v>
      </c>
      <c r="B638" t="s">
        <v>750</v>
      </c>
      <c r="C638" t="s">
        <v>1616</v>
      </c>
      <c r="D638">
        <v>20609</v>
      </c>
    </row>
    <row r="639" spans="1:4">
      <c r="A639" t="s">
        <v>1931</v>
      </c>
      <c r="B639" t="s">
        <v>744</v>
      </c>
      <c r="C639" t="s">
        <v>836</v>
      </c>
      <c r="D639">
        <v>120706</v>
      </c>
    </row>
    <row r="640" spans="1:4">
      <c r="A640" t="s">
        <v>772</v>
      </c>
      <c r="B640" t="s">
        <v>749</v>
      </c>
      <c r="C640" t="s">
        <v>749</v>
      </c>
      <c r="D640">
        <v>80819</v>
      </c>
    </row>
    <row r="641" spans="1:4">
      <c r="A641" t="s">
        <v>911</v>
      </c>
      <c r="B641" t="s">
        <v>754</v>
      </c>
      <c r="C641" t="s">
        <v>1585</v>
      </c>
      <c r="D641">
        <v>41301</v>
      </c>
    </row>
    <row r="642" spans="1:4">
      <c r="A642" t="s">
        <v>1932</v>
      </c>
      <c r="B642" t="s">
        <v>744</v>
      </c>
      <c r="C642" t="s">
        <v>786</v>
      </c>
      <c r="D642">
        <v>120611</v>
      </c>
    </row>
    <row r="643" spans="1:4">
      <c r="A643" t="s">
        <v>1933</v>
      </c>
      <c r="B643" t="s">
        <v>752</v>
      </c>
      <c r="C643" t="s">
        <v>1560</v>
      </c>
      <c r="D643">
        <v>70701</v>
      </c>
    </row>
    <row r="644" spans="1:4">
      <c r="A644" t="s">
        <v>809</v>
      </c>
      <c r="B644" t="s">
        <v>749</v>
      </c>
      <c r="C644" t="s">
        <v>960</v>
      </c>
      <c r="D644">
        <v>80508</v>
      </c>
    </row>
    <row r="645" spans="1:4">
      <c r="A645" t="s">
        <v>1004</v>
      </c>
      <c r="B645" t="s">
        <v>750</v>
      </c>
      <c r="C645" t="s">
        <v>1619</v>
      </c>
      <c r="D645">
        <v>20406</v>
      </c>
    </row>
    <row r="646" spans="1:4">
      <c r="A646" t="s">
        <v>1934</v>
      </c>
      <c r="B646" t="s">
        <v>752</v>
      </c>
      <c r="C646" t="s">
        <v>752</v>
      </c>
      <c r="D646">
        <v>70312</v>
      </c>
    </row>
    <row r="647" spans="1:4">
      <c r="A647" t="s">
        <v>850</v>
      </c>
      <c r="B647" t="s">
        <v>744</v>
      </c>
      <c r="C647" t="s">
        <v>1599</v>
      </c>
      <c r="D647">
        <v>120805</v>
      </c>
    </row>
    <row r="648" spans="1:4">
      <c r="A648" t="s">
        <v>867</v>
      </c>
      <c r="B648" t="s">
        <v>747</v>
      </c>
      <c r="C648" t="s">
        <v>747</v>
      </c>
      <c r="D648">
        <v>100104</v>
      </c>
    </row>
    <row r="649" spans="1:4">
      <c r="A649" t="s">
        <v>1935</v>
      </c>
      <c r="B649" t="s">
        <v>748</v>
      </c>
      <c r="C649" t="s">
        <v>1612</v>
      </c>
      <c r="D649">
        <v>50112</v>
      </c>
    </row>
    <row r="650" spans="1:4">
      <c r="A650" t="s">
        <v>973</v>
      </c>
      <c r="B650" t="s">
        <v>750</v>
      </c>
      <c r="C650" t="s">
        <v>1616</v>
      </c>
      <c r="D650">
        <v>20610</v>
      </c>
    </row>
    <row r="651" spans="1:4">
      <c r="A651" t="s">
        <v>1936</v>
      </c>
      <c r="B651" t="s">
        <v>744</v>
      </c>
      <c r="C651" t="s">
        <v>1558</v>
      </c>
      <c r="D651">
        <v>120312</v>
      </c>
    </row>
    <row r="652" spans="1:4">
      <c r="A652" t="s">
        <v>1937</v>
      </c>
      <c r="B652" t="s">
        <v>753</v>
      </c>
      <c r="C652" t="s">
        <v>1627</v>
      </c>
      <c r="D652">
        <v>90608</v>
      </c>
    </row>
    <row r="653" spans="1:4">
      <c r="A653" t="s">
        <v>1938</v>
      </c>
      <c r="B653" t="s">
        <v>749</v>
      </c>
      <c r="C653" t="s">
        <v>1595</v>
      </c>
      <c r="D653">
        <v>80605</v>
      </c>
    </row>
    <row r="654" spans="1:4">
      <c r="A654" t="s">
        <v>1939</v>
      </c>
      <c r="B654" t="s">
        <v>753</v>
      </c>
      <c r="C654" t="s">
        <v>1615</v>
      </c>
      <c r="D654">
        <v>91012</v>
      </c>
    </row>
    <row r="655" spans="1:4">
      <c r="A655" t="s">
        <v>1940</v>
      </c>
      <c r="B655" t="s">
        <v>753</v>
      </c>
      <c r="C655" t="s">
        <v>1624</v>
      </c>
      <c r="D655">
        <v>90704</v>
      </c>
    </row>
    <row r="656" spans="1:4">
      <c r="A656" t="s">
        <v>1941</v>
      </c>
      <c r="B656" t="s">
        <v>744</v>
      </c>
      <c r="C656" t="s">
        <v>1556</v>
      </c>
      <c r="D656">
        <v>120905</v>
      </c>
    </row>
    <row r="657" spans="1:4">
      <c r="A657" t="s">
        <v>1942</v>
      </c>
      <c r="B657" t="s">
        <v>743</v>
      </c>
      <c r="C657" t="s">
        <v>1554</v>
      </c>
      <c r="D657">
        <v>10405</v>
      </c>
    </row>
    <row r="658" spans="1:4">
      <c r="A658" t="s">
        <v>1943</v>
      </c>
      <c r="B658" t="s">
        <v>743</v>
      </c>
      <c r="C658" t="s">
        <v>1554</v>
      </c>
      <c r="D658">
        <v>10406</v>
      </c>
    </row>
    <row r="659" spans="1:4">
      <c r="A659" t="s">
        <v>1944</v>
      </c>
      <c r="B659" t="s">
        <v>752</v>
      </c>
      <c r="C659" t="s">
        <v>856</v>
      </c>
      <c r="D659">
        <v>70223</v>
      </c>
    </row>
    <row r="660" spans="1:4">
      <c r="A660" t="s">
        <v>1945</v>
      </c>
      <c r="B660" t="s">
        <v>752</v>
      </c>
      <c r="C660" t="s">
        <v>856</v>
      </c>
      <c r="D660">
        <v>70224</v>
      </c>
    </row>
    <row r="661" spans="1:4">
      <c r="A661" t="s">
        <v>1946</v>
      </c>
      <c r="B661" t="s">
        <v>754</v>
      </c>
      <c r="C661" t="s">
        <v>1585</v>
      </c>
      <c r="D661">
        <v>41309</v>
      </c>
    </row>
    <row r="662" spans="1:4">
      <c r="A662" t="s">
        <v>798</v>
      </c>
      <c r="B662" t="s">
        <v>746</v>
      </c>
      <c r="C662" t="s">
        <v>1567</v>
      </c>
      <c r="D662">
        <v>130105</v>
      </c>
    </row>
    <row r="663" spans="1:4">
      <c r="A663" t="s">
        <v>821</v>
      </c>
      <c r="B663" t="s">
        <v>749</v>
      </c>
      <c r="C663" t="s">
        <v>1562</v>
      </c>
      <c r="D663">
        <v>81005</v>
      </c>
    </row>
    <row r="664" spans="1:4">
      <c r="A664" t="s">
        <v>1947</v>
      </c>
      <c r="B664" t="s">
        <v>745</v>
      </c>
      <c r="C664" t="s">
        <v>1659</v>
      </c>
      <c r="D664">
        <v>30508</v>
      </c>
    </row>
    <row r="665" spans="1:4">
      <c r="A665" t="s">
        <v>1948</v>
      </c>
      <c r="B665" t="s">
        <v>753</v>
      </c>
      <c r="C665" t="s">
        <v>893</v>
      </c>
      <c r="D665">
        <v>90511</v>
      </c>
    </row>
    <row r="666" spans="1:4">
      <c r="A666" t="s">
        <v>1949</v>
      </c>
      <c r="B666" t="s">
        <v>746</v>
      </c>
      <c r="C666" t="s">
        <v>1605</v>
      </c>
      <c r="D666">
        <v>130311</v>
      </c>
    </row>
    <row r="667" spans="1:4">
      <c r="A667" t="s">
        <v>1950</v>
      </c>
      <c r="B667" t="s">
        <v>752</v>
      </c>
      <c r="C667" t="s">
        <v>752</v>
      </c>
      <c r="D667">
        <v>70314</v>
      </c>
    </row>
    <row r="668" spans="1:4">
      <c r="A668" t="s">
        <v>1951</v>
      </c>
      <c r="B668" t="s">
        <v>746</v>
      </c>
      <c r="C668" t="s">
        <v>1605</v>
      </c>
      <c r="D668">
        <v>130312</v>
      </c>
    </row>
    <row r="669" spans="1:4">
      <c r="A669" t="s">
        <v>1952</v>
      </c>
      <c r="B669" t="s">
        <v>750</v>
      </c>
      <c r="C669" t="s">
        <v>1619</v>
      </c>
      <c r="D669">
        <v>20407</v>
      </c>
    </row>
    <row r="670" spans="1:4">
      <c r="A670" t="s">
        <v>898</v>
      </c>
      <c r="B670" t="s">
        <v>750</v>
      </c>
      <c r="C670" t="s">
        <v>1552</v>
      </c>
      <c r="D670">
        <v>20107</v>
      </c>
    </row>
    <row r="671" spans="1:4">
      <c r="A671" t="s">
        <v>761</v>
      </c>
      <c r="B671" t="s">
        <v>746</v>
      </c>
      <c r="C671" t="s">
        <v>1567</v>
      </c>
      <c r="D671">
        <v>130106</v>
      </c>
    </row>
    <row r="672" spans="1:4">
      <c r="A672" t="s">
        <v>864</v>
      </c>
      <c r="B672" t="s">
        <v>754</v>
      </c>
      <c r="C672" t="s">
        <v>1637</v>
      </c>
      <c r="D672">
        <v>41401</v>
      </c>
    </row>
    <row r="673" spans="1:4">
      <c r="A673" t="s">
        <v>1953</v>
      </c>
      <c r="B673" t="s">
        <v>748</v>
      </c>
      <c r="C673" t="s">
        <v>816</v>
      </c>
      <c r="D673">
        <v>50206</v>
      </c>
    </row>
    <row r="674" spans="1:4">
      <c r="A674" t="s">
        <v>784</v>
      </c>
      <c r="B674" t="s">
        <v>748</v>
      </c>
      <c r="C674" t="s">
        <v>816</v>
      </c>
      <c r="D674">
        <v>50207</v>
      </c>
    </row>
    <row r="675" spans="1:4">
      <c r="A675" t="s">
        <v>910</v>
      </c>
      <c r="B675" t="s">
        <v>748</v>
      </c>
      <c r="C675" t="s">
        <v>1551</v>
      </c>
      <c r="D675">
        <v>50317</v>
      </c>
    </row>
    <row r="676" spans="1:4">
      <c r="A676" t="s">
        <v>950</v>
      </c>
      <c r="B676" t="s">
        <v>753</v>
      </c>
      <c r="C676" t="s">
        <v>893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2021-12-23T12:27:40Z</dcterms:modified>
  <cp:category/>
  <cp:contentStatus/>
</cp:coreProperties>
</file>