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433" documentId="8_{EB53E55E-EEC3-4F21-8E7D-52E27AC5BA5D}" xr6:coauthVersionLast="45" xr6:coauthVersionMax="45" xr10:uidLastSave="{0A8E75AA-1D11-B04D-A46E-0CE22F3A5F60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<sst xmlns="http://schemas.openxmlformats.org/spreadsheetml/2006/main" count="160" uniqueCount="156">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</sst>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26"/>
    <tableColumn id="8" xr3:uid="{F74063BD-5DCD-4BB4-9589-556329FB26A8}" name="11-06-2020" dataDxfId="25"/>
    <tableColumn id="9" xr3:uid="{649F498F-D961-48D9-B03E-7696FE365482}" name="12-06-2020" dataDxfId="24"/>
    <tableColumn id="97" xr3:uid="{A5C46252-53A6-4C20-9528-EBBB46C70C09}" name="13-06-20" dataDxfId="23"/>
    <tableColumn id="98" xr3:uid="{906D3465-B7AE-4BEA-B15E-BF4AFA9B17FB}" name="14-06-20" dataDxfId="22"/>
    <tableColumn id="99" xr3:uid="{D4054379-978C-4004-A172-E45CCD7387C8}" name="15-06-20" dataDxfId="21"/>
    <tableColumn id="100" xr3:uid="{B8F2504B-914D-40CA-89AF-1A51923EE234}" name="16-06-20" dataDxfId="20"/>
    <tableColumn id="101" xr3:uid="{A08E839E-61A6-476B-86AD-BC3F1C31B6F7}" name="17-06-20" dataDxfId="19"/>
    <tableColumn id="102" xr3:uid="{1925CCF1-0C7C-484C-818E-28B0B29E2B65}" name="18-06-20" dataDxfId="18"/>
    <tableColumn id="103" xr3:uid="{7705B3CE-4EED-4361-85B1-ED555A9C3A4E}" name="19-06-20" dataDxfId="17"/>
    <tableColumn id="104" xr3:uid="{4CF234B2-A1BA-4E57-B85B-0B16844337FB}" name="20-06-20" dataDxfId="16"/>
    <tableColumn id="105" xr3:uid="{E05FE28E-6EEE-4AB3-B14B-C49FB57E415A}" name="20/6/2020" dataDxfId="15"/>
    <tableColumn id="106" xr3:uid="{7FA93533-0664-4F66-8C27-79E1AAD1F1D5}" name="21/6/2020" dataDxfId="14"/>
    <tableColumn id="107" xr3:uid="{F04ACC92-96E1-4BCA-9CE5-3E3038C08C05}" name="22/6/2020" dataDxfId="13"/>
    <tableColumn id="108" xr3:uid="{8AA85728-B7A4-4846-AD35-9DA2869791FA}" name="23/6/2020" dataDxfId="12"/>
    <tableColumn id="109" xr3:uid="{D4C3E08C-EB48-435F-9E11-B34A55EB3A2E}" name="24/6/2020" dataDxfId="11"/>
    <tableColumn id="110" xr3:uid="{D686EF51-E376-4076-8007-316C16FBDBCC}" name="25/6/2020" dataDxfId="10"/>
    <tableColumn id="111" xr3:uid="{3D163CAF-BABE-4D11-8523-51B7BDF7A2E0}" name="26/6/2020" dataDxfId="9"/>
    <tableColumn id="112" xr3:uid="{F5011FA0-0F27-4C66-9945-9108C8263A1F}" name="27/6/2020" dataDxfId="8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tabSelected="1" workbookViewId="0">
      <pane xSplit="1" topLeftCell="CX1" activePane="topRight" state="frozen"/>
      <selection pane="topRight" activeCell="CZ9" sqref="CZ9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</cols>
  <sheetData>
    <row r="1" spans="1:115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146</v>
      </c>
      <c r="CT1" s="8" t="s">
        <v>147</v>
      </c>
      <c r="CU1" s="8" t="s">
        <v>148</v>
      </c>
      <c r="CV1" s="8" t="s">
        <v>149</v>
      </c>
      <c r="CW1" s="8" t="s">
        <v>150</v>
      </c>
      <c r="CX1" s="15" t="s">
        <v>151</v>
      </c>
      <c r="CY1" s="16" t="s">
        <v>152</v>
      </c>
      <c r="CZ1" s="16" t="s">
        <v>153</v>
      </c>
      <c r="DA1" s="15" t="s">
        <v>96</v>
      </c>
      <c r="DB1" s="15" t="s">
        <v>97</v>
      </c>
      <c r="DC1" s="15" t="s">
        <v>98</v>
      </c>
      <c r="DD1" s="15" t="s">
        <v>99</v>
      </c>
      <c r="DE1" s="15" t="s">
        <v>100</v>
      </c>
      <c r="DF1" s="15" t="s">
        <v>101</v>
      </c>
      <c r="DG1" s="15" t="s">
        <v>102</v>
      </c>
      <c r="DH1" s="15" t="s">
        <v>103</v>
      </c>
      <c r="DI1" s="1" t="s">
        <v>104</v>
      </c>
      <c r="DJ1" s="1" t="s">
        <v>105</v>
      </c>
      <c r="DK1" s="1" t="s">
        <v>106</v>
      </c>
    </row>
    <row r="2" spans="1:115" x14ac:dyDescent="0.2">
      <c r="A2" t="s">
        <v>107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</row>
    <row r="3" spans="1:115" x14ac:dyDescent="0.2">
      <c r="A3" t="s">
        <v>108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</row>
    <row r="4" spans="1:115" x14ac:dyDescent="0.2">
      <c r="A4" t="s">
        <v>109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</row>
    <row r="5" spans="1:115" x14ac:dyDescent="0.2">
      <c r="A5" t="s">
        <v>110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</row>
    <row r="6" spans="1:115" x14ac:dyDescent="0.2">
      <c r="A6" t="s">
        <v>111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</row>
    <row r="7" spans="1:115" x14ac:dyDescent="0.2">
      <c r="A7" t="s">
        <v>112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</row>
    <row r="8" spans="1:1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 x14ac:dyDescent="0.2">
      <c r="W9" s="1"/>
    </row>
    <row r="10" spans="1:115" x14ac:dyDescent="0.2">
      <c r="W10" s="1"/>
    </row>
    <row r="11" spans="1:115" x14ac:dyDescent="0.2">
      <c r="W11" s="1"/>
    </row>
    <row r="12" spans="1:115" x14ac:dyDescent="0.2">
      <c r="W12" s="1"/>
    </row>
    <row r="13" spans="1:115" x14ac:dyDescent="0.2">
      <c r="W13" s="1"/>
    </row>
    <row r="14" spans="1:115" x14ac:dyDescent="0.2">
      <c r="W14" s="1"/>
    </row>
    <row r="15" spans="1:115" x14ac:dyDescent="0.2">
      <c r="W15" s="1"/>
    </row>
    <row r="16" spans="1:115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44002</v>
      </c>
      <c r="E4" s="10"/>
    </row>
    <row r="5" spans="1:39" x14ac:dyDescent="0.2">
      <c r="D5" s="11"/>
    </row>
    <row r="6" spans="1:39" ht="56.25" x14ac:dyDescent="0.2">
      <c r="A6" s="14" t="s">
        <v>113</v>
      </c>
      <c r="B6" s="14" t="s">
        <v>114</v>
      </c>
      <c r="C6" s="14" t="s">
        <v>115</v>
      </c>
      <c r="D6" s="14" t="s">
        <v>116</v>
      </c>
      <c r="E6" s="14" t="s">
        <v>117</v>
      </c>
      <c r="F6" s="14" t="s">
        <v>107</v>
      </c>
      <c r="G6" s="14" t="s">
        <v>118</v>
      </c>
      <c r="H6" s="14" t="s">
        <v>108</v>
      </c>
      <c r="I6" s="14" t="s">
        <v>119</v>
      </c>
      <c r="J6" s="14" t="s">
        <v>120</v>
      </c>
      <c r="K6" s="14" t="s">
        <v>121</v>
      </c>
      <c r="L6" s="14" t="s">
        <v>109</v>
      </c>
      <c r="M6" s="14" t="s">
        <v>110</v>
      </c>
      <c r="N6" s="14" t="s">
        <v>111</v>
      </c>
      <c r="O6" s="14" t="s">
        <v>112</v>
      </c>
      <c r="P6" s="14" t="s">
        <v>122</v>
      </c>
      <c r="Q6" s="14" t="s">
        <v>123</v>
      </c>
      <c r="R6" s="14" t="s">
        <v>125</v>
      </c>
      <c r="S6" s="14" t="s">
        <v>124</v>
      </c>
      <c r="T6" s="14" t="s">
        <v>126</v>
      </c>
      <c r="U6" s="14" t="s">
        <v>127</v>
      </c>
      <c r="V6" s="14" t="s">
        <v>128</v>
      </c>
      <c r="W6" s="14" t="s">
        <v>129</v>
      </c>
      <c r="X6" s="14" t="s">
        <v>132</v>
      </c>
      <c r="Y6" s="14" t="s">
        <v>133</v>
      </c>
      <c r="Z6" s="14" t="s">
        <v>134</v>
      </c>
      <c r="AA6" s="14" t="s">
        <v>135</v>
      </c>
      <c r="AB6" s="14" t="s">
        <v>136</v>
      </c>
      <c r="AC6" s="14" t="s">
        <v>137</v>
      </c>
      <c r="AD6" s="14" t="s">
        <v>130</v>
      </c>
      <c r="AE6" s="14" t="s">
        <v>131</v>
      </c>
      <c r="AF6" s="14" t="s">
        <v>138</v>
      </c>
      <c r="AG6" s="14" t="s">
        <v>139</v>
      </c>
      <c r="AH6" s="14" t="s">
        <v>140</v>
      </c>
      <c r="AI6" s="14" t="s">
        <v>141</v>
      </c>
      <c r="AJ6" s="14" t="s">
        <v>142</v>
      </c>
      <c r="AK6" s="14" t="s">
        <v>144</v>
      </c>
      <c r="AL6" s="14" t="s">
        <v>143</v>
      </c>
      <c r="AM6" s="14" t="s">
        <v>145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ultima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OUT TIME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0</v>
      </c>
      <c r="G110">
        <f t="shared" si="41"/>
        <v>-105470</v>
      </c>
      <c r="H110" cm="1">
        <f t="array" ref="H110">+INDEX(Hoja1!$B$2:$MO$7,2,$E110)</f>
        <v>0</v>
      </c>
      <c r="I110">
        <f t="shared" si="42"/>
        <v>-77494</v>
      </c>
      <c r="J110">
        <f t="shared" si="33"/>
        <v>0</v>
      </c>
      <c r="K110">
        <f t="shared" si="43"/>
        <v>-27976</v>
      </c>
      <c r="L110" cm="1">
        <f t="array" ref="L110">+INDEX(Hoja1!$B$2:$MO$7,3,$E110)</f>
        <v>0</v>
      </c>
      <c r="M110" cm="1">
        <f t="array" ref="M110">+INDEX(Hoja1!$B$2:$MO$7,4,$E110)</f>
        <v>0</v>
      </c>
      <c r="N110" cm="1">
        <f t="array" ref="N110">+INDEX(Hoja1!$B$2:$MO$7,5,$E110)</f>
        <v>0</v>
      </c>
      <c r="O110" cm="1">
        <f t="array" ref="O110">+INDEX(Hoja1!$B$2:$MO$7,6,$E110)</f>
        <v>0</v>
      </c>
      <c r="P110" s="13">
        <f t="shared" si="60"/>
        <v>0</v>
      </c>
      <c r="Q110" s="13">
        <f t="shared" si="61"/>
        <v>0</v>
      </c>
      <c r="R110">
        <f t="shared" si="44"/>
        <v>-108237</v>
      </c>
      <c r="S110">
        <f t="shared" si="45"/>
        <v>-27976</v>
      </c>
      <c r="T110">
        <f t="shared" si="46"/>
        <v>-9008</v>
      </c>
      <c r="U110">
        <f t="shared" si="47"/>
        <v>-722</v>
      </c>
      <c r="V110">
        <f t="shared" si="48"/>
        <v>-519</v>
      </c>
      <c r="W110">
        <f t="shared" si="49"/>
        <v>-121</v>
      </c>
      <c r="X110">
        <f t="shared" si="50"/>
        <v>-39.117094325984823</v>
      </c>
      <c r="Y110">
        <f t="shared" si="51"/>
        <v>-1</v>
      </c>
      <c r="Z110">
        <f t="shared" si="52"/>
        <v>0</v>
      </c>
      <c r="AA110">
        <f t="shared" si="53"/>
        <v>0</v>
      </c>
      <c r="AB110">
        <f t="shared" si="54"/>
        <v>0</v>
      </c>
      <c r="AC110">
        <f t="shared" si="55"/>
        <v>0</v>
      </c>
      <c r="AD110">
        <f t="shared" si="34"/>
        <v>0</v>
      </c>
      <c r="AE110">
        <f t="shared" si="35"/>
        <v>0</v>
      </c>
      <c r="AF110">
        <f t="shared" si="36"/>
        <v>0</v>
      </c>
      <c r="AG110">
        <f t="shared" si="37"/>
        <v>0</v>
      </c>
      <c r="AH110">
        <f t="shared" si="38"/>
        <v>0</v>
      </c>
      <c r="AI110">
        <f t="shared" si="39"/>
        <v>0</v>
      </c>
      <c r="AJ110">
        <f>+TODO_PACIENTES[[#This Row],[Aislamiento Domiciliario]]+TODO_PACIENTES[[#This Row],[Aislamiento en Hoteles]]+TODO_PACIENTES[[#This Row],[Hospitalizados en Sala]]+TODO_PACIENTES[[#This Row],[Hospitalizados en UCI]]</f>
        <v>0</v>
      </c>
      <c r="AK110">
        <f t="shared" si="40"/>
        <v>0</v>
      </c>
      <c r="AL110">
        <f>+TODO_PACIENTES[[#This Row],[Personas con Medidas Sanitarias]]-AJ109</f>
        <v>-10370</v>
      </c>
      <c r="AM110">
        <f>+IFERROR(TODO_PACIENTES[[#This Row],[Variación Personas Medidas Sanitarias]]/AJ109,0)</f>
        <v>-1</v>
      </c>
    </row>
    <row r="111" spans="1:39" x14ac:dyDescent="0.2">
      <c r="A111" s="12" t="str">
        <f t="shared" si="56"/>
        <v>OUT TIME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0</v>
      </c>
      <c r="G111">
        <f t="shared" si="41"/>
        <v>0</v>
      </c>
      <c r="H111" cm="1">
        <f t="array" ref="H111">+INDEX(Hoja1!$B$2:$MO$7,2,$E111)</f>
        <v>0</v>
      </c>
      <c r="I111">
        <f t="shared" si="42"/>
        <v>0</v>
      </c>
      <c r="J111">
        <f t="shared" si="33"/>
        <v>0</v>
      </c>
      <c r="K111">
        <f t="shared" si="43"/>
        <v>0</v>
      </c>
      <c r="L111" cm="1">
        <f t="array" ref="L111">+INDEX(Hoja1!$B$2:$MO$7,3,$E111)</f>
        <v>0</v>
      </c>
      <c r="M111" cm="1">
        <f t="array" ref="M111">+INDEX(Hoja1!$B$2:$MO$7,4,$E111)</f>
        <v>0</v>
      </c>
      <c r="N111" cm="1">
        <f t="array" ref="N111">+INDEX(Hoja1!$B$2:$MO$7,5,$E111)</f>
        <v>0</v>
      </c>
      <c r="O111" cm="1">
        <f t="array" ref="O111">+INDEX(Hoja1!$B$2:$MO$7,6,$E111)</f>
        <v>0</v>
      </c>
      <c r="P111" s="13">
        <f t="shared" si="60"/>
        <v>0</v>
      </c>
      <c r="Q111" s="13">
        <f t="shared" si="61"/>
        <v>0</v>
      </c>
      <c r="R111">
        <f t="shared" si="44"/>
        <v>105470</v>
      </c>
      <c r="S111">
        <f t="shared" si="45"/>
        <v>0</v>
      </c>
      <c r="T111">
        <f t="shared" si="46"/>
        <v>0</v>
      </c>
      <c r="U111">
        <f t="shared" si="47"/>
        <v>0</v>
      </c>
      <c r="V111">
        <f t="shared" si="48"/>
        <v>0</v>
      </c>
      <c r="W111">
        <f t="shared" si="49"/>
        <v>0</v>
      </c>
      <c r="X111">
        <f t="shared" si="50"/>
        <v>-1</v>
      </c>
      <c r="Y111">
        <f t="shared" si="51"/>
        <v>0</v>
      </c>
      <c r="Z111">
        <f t="shared" si="52"/>
        <v>0</v>
      </c>
      <c r="AA111">
        <f t="shared" si="53"/>
        <v>0</v>
      </c>
      <c r="AB111">
        <f t="shared" si="54"/>
        <v>0</v>
      </c>
      <c r="AC111">
        <f t="shared" si="55"/>
        <v>0</v>
      </c>
      <c r="AD111">
        <f t="shared" si="34"/>
        <v>0</v>
      </c>
      <c r="AE111">
        <f t="shared" si="35"/>
        <v>0</v>
      </c>
      <c r="AF111">
        <f t="shared" si="36"/>
        <v>0</v>
      </c>
      <c r="AG111">
        <f t="shared" si="37"/>
        <v>0</v>
      </c>
      <c r="AH111">
        <f t="shared" si="38"/>
        <v>0</v>
      </c>
      <c r="AI111">
        <f t="shared" si="39"/>
        <v>0</v>
      </c>
      <c r="AJ111">
        <f>+TODO_PACIENTES[[#This Row],[Aislamiento Domiciliario]]+TODO_PACIENTES[[#This Row],[Aislamiento en Hoteles]]+TODO_PACIENTES[[#This Row],[Hospitalizados en Sala]]+TODO_PACIENTES[[#This Row],[Hospitalizados en UCI]]</f>
        <v>0</v>
      </c>
      <c r="AK111">
        <f t="shared" si="40"/>
        <v>0</v>
      </c>
      <c r="AL111">
        <f>+TODO_PACIENTES[[#This Row],[Personas con Medidas Sanitarias]]-AJ110</f>
        <v>0</v>
      </c>
      <c r="AM111">
        <f>+IFERROR(TODO_PACIENTES[[#This Row],[Variación Personas Medidas Sanitarias]]/AJ110,0)</f>
        <v>0</v>
      </c>
    </row>
    <row r="112" spans="1:39" x14ac:dyDescent="0.2">
      <c r="A112" s="12" t="str">
        <f t="shared" si="56"/>
        <v>OUT TIME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0</v>
      </c>
      <c r="G112">
        <f t="shared" si="41"/>
        <v>0</v>
      </c>
      <c r="H112" cm="1">
        <f t="array" ref="H112">+INDEX(Hoja1!$B$2:$MO$7,2,$E112)</f>
        <v>0</v>
      </c>
      <c r="I112">
        <f t="shared" si="42"/>
        <v>0</v>
      </c>
      <c r="J112">
        <f t="shared" si="33"/>
        <v>0</v>
      </c>
      <c r="K112">
        <f t="shared" si="43"/>
        <v>0</v>
      </c>
      <c r="L112" cm="1">
        <f t="array" ref="L112">+INDEX(Hoja1!$B$2:$MO$7,3,$E112)</f>
        <v>0</v>
      </c>
      <c r="M112" cm="1">
        <f t="array" ref="M112">+INDEX(Hoja1!$B$2:$MO$7,4,$E112)</f>
        <v>0</v>
      </c>
      <c r="N112" cm="1">
        <f t="array" ref="N112">+INDEX(Hoja1!$B$2:$MO$7,5,$E112)</f>
        <v>0</v>
      </c>
      <c r="O112" cm="1">
        <f t="array" ref="O112">+INDEX(Hoja1!$B$2:$MO$7,6,$E112)</f>
        <v>0</v>
      </c>
      <c r="P112" s="13">
        <f t="shared" si="60"/>
        <v>0</v>
      </c>
      <c r="Q112" s="13">
        <f t="shared" si="61"/>
        <v>0</v>
      </c>
      <c r="R112">
        <f t="shared" si="44"/>
        <v>0</v>
      </c>
      <c r="S112">
        <f t="shared" si="45"/>
        <v>0</v>
      </c>
      <c r="T112">
        <f t="shared" si="46"/>
        <v>0</v>
      </c>
      <c r="U112">
        <f t="shared" si="47"/>
        <v>0</v>
      </c>
      <c r="V112">
        <f t="shared" si="48"/>
        <v>0</v>
      </c>
      <c r="W112">
        <f t="shared" si="49"/>
        <v>0</v>
      </c>
      <c r="X112">
        <f t="shared" si="50"/>
        <v>0</v>
      </c>
      <c r="Y112">
        <f t="shared" si="51"/>
        <v>0</v>
      </c>
      <c r="Z112">
        <f t="shared" si="52"/>
        <v>0</v>
      </c>
      <c r="AA112">
        <f t="shared" si="53"/>
        <v>0</v>
      </c>
      <c r="AB112">
        <f t="shared" si="54"/>
        <v>0</v>
      </c>
      <c r="AC112">
        <f t="shared" si="55"/>
        <v>0</v>
      </c>
      <c r="AD112">
        <f t="shared" si="34"/>
        <v>0</v>
      </c>
      <c r="AE112">
        <f t="shared" si="35"/>
        <v>0</v>
      </c>
      <c r="AF112">
        <f t="shared" si="36"/>
        <v>0</v>
      </c>
      <c r="AG112">
        <f t="shared" si="37"/>
        <v>0</v>
      </c>
      <c r="AH112">
        <f t="shared" si="38"/>
        <v>0</v>
      </c>
      <c r="AI112">
        <f t="shared" si="39"/>
        <v>0</v>
      </c>
      <c r="AJ112">
        <f>+TODO_PACIENTES[[#This Row],[Aislamiento Domiciliario]]+TODO_PACIENTES[[#This Row],[Aislamiento en Hoteles]]+TODO_PACIENTES[[#This Row],[Hospitalizados en Sala]]+TODO_PACIENTES[[#This Row],[Hospitalizados en UCI]]</f>
        <v>0</v>
      </c>
      <c r="AK112">
        <f t="shared" si="40"/>
        <v>0</v>
      </c>
      <c r="AL112">
        <f>+TODO_PACIENTES[[#This Row],[Personas con Medidas Sanitarias]]-AJ111</f>
        <v>0</v>
      </c>
      <c r="AM112">
        <f>+IFERROR(TODO_PACIENTES[[#This Row],[Variación Personas Medidas Sanitarias]]/AJ111,0)</f>
        <v>0</v>
      </c>
    </row>
    <row r="113" spans="1:39" x14ac:dyDescent="0.2">
      <c r="A113" s="12" t="str">
        <f t="shared" si="56"/>
        <v>OUT TIME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0</v>
      </c>
      <c r="G113">
        <f t="shared" si="41"/>
        <v>0</v>
      </c>
      <c r="H113" cm="1">
        <f t="array" ref="H113">+INDEX(Hoja1!$B$2:$MO$7,2,$E113)</f>
        <v>0</v>
      </c>
      <c r="I113">
        <f t="shared" si="42"/>
        <v>0</v>
      </c>
      <c r="J113">
        <f t="shared" si="33"/>
        <v>0</v>
      </c>
      <c r="K113">
        <f t="shared" si="43"/>
        <v>0</v>
      </c>
      <c r="L113" cm="1">
        <f t="array" ref="L113">+INDEX(Hoja1!$B$2:$MO$7,3,$E113)</f>
        <v>0</v>
      </c>
      <c r="M113" cm="1">
        <f t="array" ref="M113">+INDEX(Hoja1!$B$2:$MO$7,4,$E113)</f>
        <v>0</v>
      </c>
      <c r="N113" cm="1">
        <f t="array" ref="N113">+INDEX(Hoja1!$B$2:$MO$7,5,$E113)</f>
        <v>0</v>
      </c>
      <c r="O113" cm="1">
        <f t="array" ref="O113">+INDEX(Hoja1!$B$2:$MO$7,6,$E113)</f>
        <v>0</v>
      </c>
      <c r="P113" s="13">
        <f t="shared" si="60"/>
        <v>0</v>
      </c>
      <c r="Q113" s="13">
        <f t="shared" si="61"/>
        <v>0</v>
      </c>
      <c r="R113">
        <f t="shared" si="44"/>
        <v>0</v>
      </c>
      <c r="S113">
        <f t="shared" si="45"/>
        <v>0</v>
      </c>
      <c r="T113">
        <f t="shared" si="46"/>
        <v>0</v>
      </c>
      <c r="U113">
        <f t="shared" si="47"/>
        <v>0</v>
      </c>
      <c r="V113">
        <f t="shared" si="48"/>
        <v>0</v>
      </c>
      <c r="W113">
        <f t="shared" si="49"/>
        <v>0</v>
      </c>
      <c r="X113">
        <f t="shared" si="50"/>
        <v>0</v>
      </c>
      <c r="Y113">
        <f t="shared" si="51"/>
        <v>0</v>
      </c>
      <c r="Z113">
        <f t="shared" si="52"/>
        <v>0</v>
      </c>
      <c r="AA113">
        <f t="shared" si="53"/>
        <v>0</v>
      </c>
      <c r="AB113">
        <f t="shared" si="54"/>
        <v>0</v>
      </c>
      <c r="AC113">
        <f t="shared" si="55"/>
        <v>0</v>
      </c>
      <c r="AD113">
        <f t="shared" si="34"/>
        <v>0</v>
      </c>
      <c r="AE113">
        <f t="shared" si="35"/>
        <v>0</v>
      </c>
      <c r="AF113">
        <f t="shared" si="36"/>
        <v>0</v>
      </c>
      <c r="AG113">
        <f t="shared" si="37"/>
        <v>0</v>
      </c>
      <c r="AH113">
        <f t="shared" si="38"/>
        <v>0</v>
      </c>
      <c r="AI113">
        <f t="shared" si="39"/>
        <v>0</v>
      </c>
      <c r="AJ113">
        <f>+TODO_PACIENTES[[#This Row],[Aislamiento Domiciliario]]+TODO_PACIENTES[[#This Row],[Aislamiento en Hoteles]]+TODO_PACIENTES[[#This Row],[Hospitalizados en Sala]]+TODO_PACIENTES[[#This Row],[Hospitalizados en UCI]]</f>
        <v>0</v>
      </c>
      <c r="AK113">
        <f t="shared" si="40"/>
        <v>0</v>
      </c>
      <c r="AL113">
        <f>+TODO_PACIENTES[[#This Row],[Personas con Medidas Sanitarias]]-AJ112</f>
        <v>0</v>
      </c>
      <c r="AM113">
        <f>+IFERROR(TODO_PACIENTES[[#This Row],[Variación Personas Medidas Sanitarias]]/AJ112,0)</f>
        <v>0</v>
      </c>
    </row>
    <row r="114" spans="1:39" x14ac:dyDescent="0.2">
      <c r="A114" s="12" t="str">
        <f t="shared" si="56"/>
        <v>OUT TIME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0</v>
      </c>
      <c r="G114">
        <f t="shared" si="41"/>
        <v>0</v>
      </c>
      <c r="H114" cm="1">
        <f t="array" ref="H114">+INDEX(Hoja1!$B$2:$MO$7,2,$E114)</f>
        <v>0</v>
      </c>
      <c r="I114">
        <f t="shared" si="42"/>
        <v>0</v>
      </c>
      <c r="J114">
        <f t="shared" si="33"/>
        <v>0</v>
      </c>
      <c r="K114">
        <f t="shared" si="43"/>
        <v>0</v>
      </c>
      <c r="L114" cm="1">
        <f t="array" ref="L114">+INDEX(Hoja1!$B$2:$MO$7,3,$E114)</f>
        <v>0</v>
      </c>
      <c r="M114" cm="1">
        <f t="array" ref="M114">+INDEX(Hoja1!$B$2:$MO$7,4,$E114)</f>
        <v>0</v>
      </c>
      <c r="N114" cm="1">
        <f t="array" ref="N114">+INDEX(Hoja1!$B$2:$MO$7,5,$E114)</f>
        <v>0</v>
      </c>
      <c r="O114" cm="1">
        <f t="array" ref="O114">+INDEX(Hoja1!$B$2:$MO$7,6,$E114)</f>
        <v>0</v>
      </c>
      <c r="P114" s="13">
        <f t="shared" si="60"/>
        <v>0</v>
      </c>
      <c r="Q114" s="13">
        <f t="shared" si="61"/>
        <v>0</v>
      </c>
      <c r="R114">
        <f t="shared" si="44"/>
        <v>0</v>
      </c>
      <c r="S114">
        <f t="shared" si="45"/>
        <v>0</v>
      </c>
      <c r="T114">
        <f t="shared" si="46"/>
        <v>0</v>
      </c>
      <c r="U114">
        <f t="shared" si="47"/>
        <v>0</v>
      </c>
      <c r="V114">
        <f t="shared" si="48"/>
        <v>0</v>
      </c>
      <c r="W114">
        <f t="shared" si="49"/>
        <v>0</v>
      </c>
      <c r="X114">
        <f t="shared" si="50"/>
        <v>0</v>
      </c>
      <c r="Y114">
        <f t="shared" si="51"/>
        <v>0</v>
      </c>
      <c r="Z114">
        <f t="shared" si="52"/>
        <v>0</v>
      </c>
      <c r="AA114">
        <f t="shared" si="53"/>
        <v>0</v>
      </c>
      <c r="AB114">
        <f t="shared" si="54"/>
        <v>0</v>
      </c>
      <c r="AC114">
        <f t="shared" si="55"/>
        <v>0</v>
      </c>
      <c r="AD114">
        <f t="shared" si="34"/>
        <v>0</v>
      </c>
      <c r="AE114">
        <f t="shared" si="35"/>
        <v>0</v>
      </c>
      <c r="AF114">
        <f t="shared" si="36"/>
        <v>0</v>
      </c>
      <c r="AG114">
        <f t="shared" si="37"/>
        <v>0</v>
      </c>
      <c r="AH114">
        <f t="shared" si="38"/>
        <v>0</v>
      </c>
      <c r="AI114">
        <f t="shared" si="39"/>
        <v>0</v>
      </c>
      <c r="AJ114">
        <f>+TODO_PACIENTES[[#This Row],[Aislamiento Domiciliario]]+TODO_PACIENTES[[#This Row],[Aislamiento en Hoteles]]+TODO_PACIENTES[[#This Row],[Hospitalizados en Sala]]+TODO_PACIENTES[[#This Row],[Hospitalizados en UCI]]</f>
        <v>0</v>
      </c>
      <c r="AK114">
        <f t="shared" si="40"/>
        <v>0</v>
      </c>
      <c r="AL114">
        <f>+TODO_PACIENTES[[#This Row],[Personas con Medidas Sanitarias]]-AJ113</f>
        <v>0</v>
      </c>
      <c r="AM114">
        <f>+IFERROR(TODO_PACIENTES[[#This Row],[Variación Personas Medidas Sanitarias]]/AJ113,0)</f>
        <v>0</v>
      </c>
    </row>
    <row r="115" spans="1:39" x14ac:dyDescent="0.2">
      <c r="A115" s="12" t="str">
        <f t="shared" si="56"/>
        <v>OUT TIME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0</v>
      </c>
      <c r="G115">
        <f t="shared" si="41"/>
        <v>0</v>
      </c>
      <c r="H115" cm="1">
        <f t="array" ref="H115">+INDEX(Hoja1!$B$2:$MO$7,2,$E115)</f>
        <v>0</v>
      </c>
      <c r="I115">
        <f t="shared" si="42"/>
        <v>0</v>
      </c>
      <c r="J115">
        <f t="shared" si="33"/>
        <v>0</v>
      </c>
      <c r="K115">
        <f t="shared" si="43"/>
        <v>0</v>
      </c>
      <c r="L115" cm="1">
        <f t="array" ref="L115">+INDEX(Hoja1!$B$2:$MO$7,3,$E115)</f>
        <v>0</v>
      </c>
      <c r="M115" cm="1">
        <f t="array" ref="M115">+INDEX(Hoja1!$B$2:$MO$7,4,$E115)</f>
        <v>0</v>
      </c>
      <c r="N115" cm="1">
        <f t="array" ref="N115">+INDEX(Hoja1!$B$2:$MO$7,5,$E115)</f>
        <v>0</v>
      </c>
      <c r="O115" cm="1">
        <f t="array" ref="O115">+INDEX(Hoja1!$B$2:$MO$7,6,$E115)</f>
        <v>0</v>
      </c>
      <c r="P115" s="13">
        <f t="shared" si="60"/>
        <v>0</v>
      </c>
      <c r="Q115" s="13">
        <f t="shared" si="61"/>
        <v>0</v>
      </c>
      <c r="R115">
        <f t="shared" si="44"/>
        <v>0</v>
      </c>
      <c r="S115">
        <f t="shared" si="45"/>
        <v>0</v>
      </c>
      <c r="T115">
        <f t="shared" si="46"/>
        <v>0</v>
      </c>
      <c r="U115">
        <f t="shared" si="47"/>
        <v>0</v>
      </c>
      <c r="V115">
        <f t="shared" si="48"/>
        <v>0</v>
      </c>
      <c r="W115">
        <f t="shared" si="49"/>
        <v>0</v>
      </c>
      <c r="X115">
        <f t="shared" si="50"/>
        <v>0</v>
      </c>
      <c r="Y115">
        <f t="shared" si="51"/>
        <v>0</v>
      </c>
      <c r="Z115">
        <f t="shared" si="52"/>
        <v>0</v>
      </c>
      <c r="AA115">
        <f t="shared" si="53"/>
        <v>0</v>
      </c>
      <c r="AB115">
        <f t="shared" si="54"/>
        <v>0</v>
      </c>
      <c r="AC115">
        <f t="shared" si="55"/>
        <v>0</v>
      </c>
      <c r="AD115">
        <f t="shared" si="34"/>
        <v>0</v>
      </c>
      <c r="AE115">
        <f t="shared" si="35"/>
        <v>0</v>
      </c>
      <c r="AF115">
        <f t="shared" si="36"/>
        <v>0</v>
      </c>
      <c r="AG115">
        <f t="shared" si="37"/>
        <v>0</v>
      </c>
      <c r="AH115">
        <f t="shared" si="38"/>
        <v>0</v>
      </c>
      <c r="AI115">
        <f t="shared" si="39"/>
        <v>0</v>
      </c>
      <c r="AJ115">
        <f>+TODO_PACIENTES[[#This Row],[Aislamiento Domiciliario]]+TODO_PACIENTES[[#This Row],[Aislamiento en Hoteles]]+TODO_PACIENTES[[#This Row],[Hospitalizados en Sala]]+TODO_PACIENTES[[#This Row],[Hospitalizados en UCI]]</f>
        <v>0</v>
      </c>
      <c r="AK115">
        <f t="shared" si="40"/>
        <v>0</v>
      </c>
      <c r="AL115">
        <f>+TODO_PACIENTES[[#This Row],[Personas con Medidas Sanitarias]]-AJ114</f>
        <v>0</v>
      </c>
      <c r="AM115">
        <f>+IFERROR(TODO_PACIENTES[[#This Row],[Variación Personas Medidas Sanitarias]]/AJ114,0)</f>
        <v>0</v>
      </c>
    </row>
    <row r="116" spans="1:39" x14ac:dyDescent="0.2">
      <c r="A116" s="12" t="str">
        <f t="shared" si="56"/>
        <v>OUT TIME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0</v>
      </c>
      <c r="G116">
        <f t="shared" si="41"/>
        <v>0</v>
      </c>
      <c r="H116" cm="1">
        <f t="array" ref="H116">+INDEX(Hoja1!$B$2:$MO$7,2,$E116)</f>
        <v>0</v>
      </c>
      <c r="I116">
        <f t="shared" si="42"/>
        <v>0</v>
      </c>
      <c r="J116">
        <f t="shared" si="33"/>
        <v>0</v>
      </c>
      <c r="K116">
        <f t="shared" si="43"/>
        <v>0</v>
      </c>
      <c r="L116" cm="1">
        <f t="array" ref="L116">+INDEX(Hoja1!$B$2:$MO$7,3,$E116)</f>
        <v>0</v>
      </c>
      <c r="M116" cm="1">
        <f t="array" ref="M116">+INDEX(Hoja1!$B$2:$MO$7,4,$E116)</f>
        <v>0</v>
      </c>
      <c r="N116" cm="1">
        <f t="array" ref="N116">+INDEX(Hoja1!$B$2:$MO$7,5,$E116)</f>
        <v>0</v>
      </c>
      <c r="O116" cm="1">
        <f t="array" ref="O116">+INDEX(Hoja1!$B$2:$MO$7,6,$E116)</f>
        <v>0</v>
      </c>
      <c r="P116" s="13">
        <f t="shared" si="60"/>
        <v>0</v>
      </c>
      <c r="Q116" s="13">
        <f t="shared" si="61"/>
        <v>0</v>
      </c>
      <c r="R116">
        <f t="shared" si="44"/>
        <v>0</v>
      </c>
      <c r="S116">
        <f t="shared" si="45"/>
        <v>0</v>
      </c>
      <c r="T116">
        <f t="shared" si="46"/>
        <v>0</v>
      </c>
      <c r="U116">
        <f t="shared" si="47"/>
        <v>0</v>
      </c>
      <c r="V116">
        <f t="shared" si="48"/>
        <v>0</v>
      </c>
      <c r="W116">
        <f t="shared" si="49"/>
        <v>0</v>
      </c>
      <c r="X116">
        <f t="shared" si="50"/>
        <v>0</v>
      </c>
      <c r="Y116">
        <f t="shared" si="51"/>
        <v>0</v>
      </c>
      <c r="Z116">
        <f t="shared" si="52"/>
        <v>0</v>
      </c>
      <c r="AA116">
        <f t="shared" si="53"/>
        <v>0</v>
      </c>
      <c r="AB116">
        <f t="shared" si="54"/>
        <v>0</v>
      </c>
      <c r="AC116">
        <f t="shared" si="55"/>
        <v>0</v>
      </c>
      <c r="AD116">
        <f t="shared" si="34"/>
        <v>0</v>
      </c>
      <c r="AE116">
        <f t="shared" si="35"/>
        <v>0</v>
      </c>
      <c r="AF116">
        <f t="shared" si="36"/>
        <v>0</v>
      </c>
      <c r="AG116">
        <f t="shared" si="37"/>
        <v>0</v>
      </c>
      <c r="AH116">
        <f t="shared" si="38"/>
        <v>0</v>
      </c>
      <c r="AI116">
        <f t="shared" si="39"/>
        <v>0</v>
      </c>
      <c r="AJ116">
        <f>+TODO_PACIENTES[[#This Row],[Aislamiento Domiciliario]]+TODO_PACIENTES[[#This Row],[Aislamiento en Hoteles]]+TODO_PACIENTES[[#This Row],[Hospitalizados en Sala]]+TODO_PACIENTES[[#This Row],[Hospitalizados en UCI]]</f>
        <v>0</v>
      </c>
      <c r="AK116">
        <f t="shared" si="40"/>
        <v>0</v>
      </c>
      <c r="AL116">
        <f>+TODO_PACIENTES[[#This Row],[Personas con Medidas Sanitarias]]-AJ115</f>
        <v>0</v>
      </c>
      <c r="AM116">
        <f>+IFERROR(TODO_PACIENTES[[#This Row],[Variación Personas Medidas Sanitarias]]/AJ115,0)</f>
        <v>0</v>
      </c>
    </row>
    <row r="117" spans="1:39" x14ac:dyDescent="0.2">
      <c r="A117" s="12" t="str">
        <f t="shared" si="56"/>
        <v>OUT TIME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0</v>
      </c>
      <c r="G117">
        <f t="shared" si="41"/>
        <v>0</v>
      </c>
      <c r="H117" cm="1">
        <f t="array" ref="H117">+INDEX(Hoja1!$B$2:$MO$7,2,$E117)</f>
        <v>0</v>
      </c>
      <c r="I117">
        <f t="shared" si="42"/>
        <v>0</v>
      </c>
      <c r="J117">
        <f t="shared" si="33"/>
        <v>0</v>
      </c>
      <c r="K117">
        <f t="shared" si="43"/>
        <v>0</v>
      </c>
      <c r="L117" cm="1">
        <f t="array" ref="L117">+INDEX(Hoja1!$B$2:$MO$7,3,$E117)</f>
        <v>0</v>
      </c>
      <c r="M117" cm="1">
        <f t="array" ref="M117">+INDEX(Hoja1!$B$2:$MO$7,4,$E117)</f>
        <v>0</v>
      </c>
      <c r="N117" cm="1">
        <f t="array" ref="N117">+INDEX(Hoja1!$B$2:$MO$7,5,$E117)</f>
        <v>0</v>
      </c>
      <c r="O117" cm="1">
        <f t="array" ref="O117">+INDEX(Hoja1!$B$2:$MO$7,6,$E117)</f>
        <v>0</v>
      </c>
      <c r="P117" s="13">
        <f t="shared" si="60"/>
        <v>0</v>
      </c>
      <c r="Q117" s="13">
        <f t="shared" si="61"/>
        <v>0</v>
      </c>
      <c r="R117">
        <f t="shared" si="44"/>
        <v>0</v>
      </c>
      <c r="S117">
        <f t="shared" si="45"/>
        <v>0</v>
      </c>
      <c r="T117">
        <f t="shared" si="46"/>
        <v>0</v>
      </c>
      <c r="U117">
        <f t="shared" si="47"/>
        <v>0</v>
      </c>
      <c r="V117">
        <f t="shared" si="48"/>
        <v>0</v>
      </c>
      <c r="W117">
        <f t="shared" si="49"/>
        <v>0</v>
      </c>
      <c r="X117">
        <f t="shared" si="50"/>
        <v>0</v>
      </c>
      <c r="Y117">
        <f t="shared" si="51"/>
        <v>0</v>
      </c>
      <c r="Z117">
        <f t="shared" si="52"/>
        <v>0</v>
      </c>
      <c r="AA117">
        <f t="shared" si="53"/>
        <v>0</v>
      </c>
      <c r="AB117">
        <f t="shared" si="54"/>
        <v>0</v>
      </c>
      <c r="AC117">
        <f t="shared" si="55"/>
        <v>0</v>
      </c>
      <c r="AD117">
        <f t="shared" si="34"/>
        <v>0</v>
      </c>
      <c r="AE117">
        <f t="shared" si="35"/>
        <v>0</v>
      </c>
      <c r="AF117">
        <f t="shared" si="36"/>
        <v>0</v>
      </c>
      <c r="AG117">
        <f t="shared" si="37"/>
        <v>0</v>
      </c>
      <c r="AH117">
        <f t="shared" si="38"/>
        <v>0</v>
      </c>
      <c r="AI117">
        <f t="shared" si="39"/>
        <v>0</v>
      </c>
      <c r="AJ117">
        <f>+TODO_PACIENTES[[#This Row],[Aislamiento Domiciliario]]+TODO_PACIENTES[[#This Row],[Aislamiento en Hoteles]]+TODO_PACIENTES[[#This Row],[Hospitalizados en Sala]]+TODO_PACIENTES[[#This Row],[Hospitalizados en UCI]]</f>
        <v>0</v>
      </c>
      <c r="AK117">
        <f t="shared" si="40"/>
        <v>0</v>
      </c>
      <c r="AL117">
        <f>+TODO_PACIENTES[[#This Row],[Personas con Medidas Sanitarias]]-AJ116</f>
        <v>0</v>
      </c>
      <c r="AM117">
        <f>+IFERROR(TODO_PACIENTES[[#This Row],[Variación Personas Medidas Sanitarias]]/AJ116,0)</f>
        <v>0</v>
      </c>
    </row>
    <row r="118" spans="1:39" x14ac:dyDescent="0.2">
      <c r="A118" s="12" t="str">
        <f t="shared" si="56"/>
        <v>OUT TIME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0</v>
      </c>
      <c r="G118">
        <f t="shared" si="41"/>
        <v>0</v>
      </c>
      <c r="H118" cm="1">
        <f t="array" ref="H118">+INDEX(Hoja1!$B$2:$MO$7,2,$E118)</f>
        <v>0</v>
      </c>
      <c r="I118">
        <f t="shared" si="42"/>
        <v>0</v>
      </c>
      <c r="J118">
        <f t="shared" si="33"/>
        <v>0</v>
      </c>
      <c r="K118">
        <f t="shared" si="43"/>
        <v>0</v>
      </c>
      <c r="L118" cm="1">
        <f t="array" ref="L118">+INDEX(Hoja1!$B$2:$MO$7,3,$E118)</f>
        <v>0</v>
      </c>
      <c r="M118" cm="1">
        <f t="array" ref="M118">+INDEX(Hoja1!$B$2:$MO$7,4,$E118)</f>
        <v>0</v>
      </c>
      <c r="N118" cm="1">
        <f t="array" ref="N118">+INDEX(Hoja1!$B$2:$MO$7,5,$E118)</f>
        <v>0</v>
      </c>
      <c r="O118" cm="1">
        <f t="array" ref="O118">+INDEX(Hoja1!$B$2:$MO$7,6,$E118)</f>
        <v>0</v>
      </c>
      <c r="P118" s="13">
        <f t="shared" si="60"/>
        <v>0</v>
      </c>
      <c r="Q118" s="13">
        <f t="shared" si="61"/>
        <v>0</v>
      </c>
      <c r="R118">
        <f t="shared" si="44"/>
        <v>0</v>
      </c>
      <c r="S118">
        <f t="shared" si="45"/>
        <v>0</v>
      </c>
      <c r="T118">
        <f t="shared" si="46"/>
        <v>0</v>
      </c>
      <c r="U118">
        <f t="shared" si="47"/>
        <v>0</v>
      </c>
      <c r="V118">
        <f t="shared" si="48"/>
        <v>0</v>
      </c>
      <c r="W118">
        <f t="shared" si="49"/>
        <v>0</v>
      </c>
      <c r="X118">
        <f t="shared" si="50"/>
        <v>0</v>
      </c>
      <c r="Y118">
        <f t="shared" si="51"/>
        <v>0</v>
      </c>
      <c r="Z118">
        <f t="shared" si="52"/>
        <v>0</v>
      </c>
      <c r="AA118">
        <f t="shared" si="53"/>
        <v>0</v>
      </c>
      <c r="AB118">
        <f t="shared" si="54"/>
        <v>0</v>
      </c>
      <c r="AC118">
        <f t="shared" si="55"/>
        <v>0</v>
      </c>
      <c r="AD118">
        <f t="shared" si="34"/>
        <v>0</v>
      </c>
      <c r="AE118">
        <f t="shared" si="35"/>
        <v>0</v>
      </c>
      <c r="AF118">
        <f t="shared" si="36"/>
        <v>0</v>
      </c>
      <c r="AG118">
        <f t="shared" si="37"/>
        <v>0</v>
      </c>
      <c r="AH118">
        <f t="shared" si="38"/>
        <v>0</v>
      </c>
      <c r="AI118">
        <f t="shared" si="39"/>
        <v>0</v>
      </c>
      <c r="AJ118">
        <f>+TODO_PACIENTES[[#This Row],[Aislamiento Domiciliario]]+TODO_PACIENTES[[#This Row],[Aislamiento en Hoteles]]+TODO_PACIENTES[[#This Row],[Hospitalizados en Sala]]+TODO_PACIENTES[[#This Row],[Hospitalizados en UCI]]</f>
        <v>0</v>
      </c>
      <c r="AK118">
        <f t="shared" si="40"/>
        <v>0</v>
      </c>
      <c r="AL118">
        <f>+TODO_PACIENTES[[#This Row],[Personas con Medidas Sanitarias]]-AJ117</f>
        <v>0</v>
      </c>
      <c r="AM118">
        <f>+IFERROR(TODO_PACIENTES[[#This Row],[Variación Personas Medidas Sanitarias]]/AJ117,0)</f>
        <v>0</v>
      </c>
    </row>
    <row r="119" spans="1:39" x14ac:dyDescent="0.2">
      <c r="A119" s="12" t="str">
        <f t="shared" si="56"/>
        <v>OUT TIME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0</v>
      </c>
      <c r="G119">
        <f t="shared" si="41"/>
        <v>0</v>
      </c>
      <c r="H119" cm="1">
        <f t="array" ref="H119">+INDEX(Hoja1!$B$2:$MO$7,2,$E119)</f>
        <v>0</v>
      </c>
      <c r="I119">
        <f t="shared" si="42"/>
        <v>0</v>
      </c>
      <c r="J119">
        <f t="shared" si="33"/>
        <v>0</v>
      </c>
      <c r="K119">
        <f t="shared" si="43"/>
        <v>0</v>
      </c>
      <c r="L119" cm="1">
        <f t="array" ref="L119">+INDEX(Hoja1!$B$2:$MO$7,3,$E119)</f>
        <v>0</v>
      </c>
      <c r="M119" cm="1">
        <f t="array" ref="M119">+INDEX(Hoja1!$B$2:$MO$7,4,$E119)</f>
        <v>0</v>
      </c>
      <c r="N119" cm="1">
        <f t="array" ref="N119">+INDEX(Hoja1!$B$2:$MO$7,5,$E119)</f>
        <v>0</v>
      </c>
      <c r="O119" cm="1">
        <f t="array" ref="O119">+INDEX(Hoja1!$B$2:$MO$7,6,$E119)</f>
        <v>0</v>
      </c>
      <c r="P119" s="13">
        <f t="shared" si="60"/>
        <v>0</v>
      </c>
      <c r="Q119" s="13">
        <f t="shared" si="61"/>
        <v>0</v>
      </c>
      <c r="R119">
        <f t="shared" si="44"/>
        <v>0</v>
      </c>
      <c r="S119">
        <f t="shared" si="45"/>
        <v>0</v>
      </c>
      <c r="T119">
        <f t="shared" si="46"/>
        <v>0</v>
      </c>
      <c r="U119">
        <f t="shared" si="47"/>
        <v>0</v>
      </c>
      <c r="V119">
        <f t="shared" si="48"/>
        <v>0</v>
      </c>
      <c r="W119">
        <f t="shared" si="49"/>
        <v>0</v>
      </c>
      <c r="X119">
        <f t="shared" si="50"/>
        <v>0</v>
      </c>
      <c r="Y119">
        <f t="shared" si="51"/>
        <v>0</v>
      </c>
      <c r="Z119">
        <f t="shared" si="52"/>
        <v>0</v>
      </c>
      <c r="AA119">
        <f t="shared" si="53"/>
        <v>0</v>
      </c>
      <c r="AB119">
        <f t="shared" si="54"/>
        <v>0</v>
      </c>
      <c r="AC119">
        <f t="shared" si="55"/>
        <v>0</v>
      </c>
      <c r="AD119">
        <f t="shared" si="34"/>
        <v>0</v>
      </c>
      <c r="AE119">
        <f t="shared" si="35"/>
        <v>0</v>
      </c>
      <c r="AF119">
        <f t="shared" si="36"/>
        <v>0</v>
      </c>
      <c r="AG119">
        <f t="shared" si="37"/>
        <v>0</v>
      </c>
      <c r="AH119">
        <f t="shared" si="38"/>
        <v>0</v>
      </c>
      <c r="AI119">
        <f t="shared" si="39"/>
        <v>0</v>
      </c>
      <c r="AJ119">
        <f>+TODO_PACIENTES[[#This Row],[Aislamiento Domiciliario]]+TODO_PACIENTES[[#This Row],[Aislamiento en Hoteles]]+TODO_PACIENTES[[#This Row],[Hospitalizados en Sala]]+TODO_PACIENTES[[#This Row],[Hospitalizados en UCI]]</f>
        <v>0</v>
      </c>
      <c r="AK119">
        <f t="shared" si="40"/>
        <v>0</v>
      </c>
      <c r="AL119">
        <f>+TODO_PACIENTES[[#This Row],[Personas con Medidas Sanitarias]]-AJ118</f>
        <v>0</v>
      </c>
      <c r="AM119">
        <f>+IFERROR(TODO_PACIENTES[[#This Row],[Variación Personas Medidas Sanitarias]]/AJ118,0)</f>
        <v>0</v>
      </c>
    </row>
    <row r="120" spans="1:39" x14ac:dyDescent="0.2">
      <c r="A120" s="12" t="str">
        <f t="shared" si="56"/>
        <v>OUT TIME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0</v>
      </c>
      <c r="G120">
        <f t="shared" si="41"/>
        <v>0</v>
      </c>
      <c r="H120" cm="1">
        <f t="array" ref="H120">+INDEX(Hoja1!$B$2:$MO$7,2,$E120)</f>
        <v>0</v>
      </c>
      <c r="I120">
        <f t="shared" si="42"/>
        <v>0</v>
      </c>
      <c r="J120">
        <f t="shared" si="33"/>
        <v>0</v>
      </c>
      <c r="K120">
        <f t="shared" si="43"/>
        <v>0</v>
      </c>
      <c r="L120" cm="1">
        <f t="array" ref="L120">+INDEX(Hoja1!$B$2:$MO$7,3,$E120)</f>
        <v>0</v>
      </c>
      <c r="M120" cm="1">
        <f t="array" ref="M120">+INDEX(Hoja1!$B$2:$MO$7,4,$E120)</f>
        <v>0</v>
      </c>
      <c r="N120" cm="1">
        <f t="array" ref="N120">+INDEX(Hoja1!$B$2:$MO$7,5,$E120)</f>
        <v>0</v>
      </c>
      <c r="O120" cm="1">
        <f t="array" ref="O120">+INDEX(Hoja1!$B$2:$MO$7,6,$E120)</f>
        <v>0</v>
      </c>
      <c r="P120" s="13">
        <f t="shared" si="60"/>
        <v>0</v>
      </c>
      <c r="Q120" s="13">
        <f t="shared" si="61"/>
        <v>0</v>
      </c>
      <c r="R120">
        <f t="shared" si="44"/>
        <v>0</v>
      </c>
      <c r="S120">
        <f t="shared" si="45"/>
        <v>0</v>
      </c>
      <c r="T120">
        <f t="shared" si="46"/>
        <v>0</v>
      </c>
      <c r="U120">
        <f t="shared" si="47"/>
        <v>0</v>
      </c>
      <c r="V120">
        <f t="shared" si="48"/>
        <v>0</v>
      </c>
      <c r="W120">
        <f t="shared" si="49"/>
        <v>0</v>
      </c>
      <c r="X120">
        <f t="shared" si="50"/>
        <v>0</v>
      </c>
      <c r="Y120">
        <f t="shared" si="51"/>
        <v>0</v>
      </c>
      <c r="Z120">
        <f t="shared" si="52"/>
        <v>0</v>
      </c>
      <c r="AA120">
        <f t="shared" si="53"/>
        <v>0</v>
      </c>
      <c r="AB120">
        <f t="shared" si="54"/>
        <v>0</v>
      </c>
      <c r="AC120">
        <f t="shared" si="55"/>
        <v>0</v>
      </c>
      <c r="AD120">
        <f t="shared" si="34"/>
        <v>0</v>
      </c>
      <c r="AE120">
        <f t="shared" si="35"/>
        <v>0</v>
      </c>
      <c r="AF120">
        <f t="shared" si="36"/>
        <v>0</v>
      </c>
      <c r="AG120">
        <f t="shared" si="37"/>
        <v>0</v>
      </c>
      <c r="AH120">
        <f t="shared" si="38"/>
        <v>0</v>
      </c>
      <c r="AI120">
        <f t="shared" si="39"/>
        <v>0</v>
      </c>
      <c r="AJ120">
        <f>+TODO_PACIENTES[[#This Row],[Aislamiento Domiciliario]]+TODO_PACIENTES[[#This Row],[Aislamiento en Hoteles]]+TODO_PACIENTES[[#This Row],[Hospitalizados en Sala]]+TODO_PACIENTES[[#This Row],[Hospitalizados en UCI]]</f>
        <v>0</v>
      </c>
      <c r="AK120">
        <f t="shared" si="40"/>
        <v>0</v>
      </c>
      <c r="AL120">
        <f>+TODO_PACIENTES[[#This Row],[Personas con Medidas Sanitarias]]-AJ119</f>
        <v>0</v>
      </c>
      <c r="AM120">
        <f>+IFERROR(TODO_PACIENTES[[#This Row],[Variación Personas Medidas Sanitarias]]/AJ119,0)</f>
        <v>0</v>
      </c>
    </row>
    <row r="121" spans="1:39" x14ac:dyDescent="0.2">
      <c r="A121" s="12" t="str">
        <f t="shared" si="56"/>
        <v>OUT TIME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0</v>
      </c>
      <c r="G121">
        <f t="shared" si="41"/>
        <v>0</v>
      </c>
      <c r="H121" cm="1">
        <f t="array" ref="H121">+INDEX(Hoja1!$B$2:$MO$7,2,$E121)</f>
        <v>0</v>
      </c>
      <c r="I121">
        <f t="shared" si="42"/>
        <v>0</v>
      </c>
      <c r="J121">
        <f t="shared" si="33"/>
        <v>0</v>
      </c>
      <c r="K121">
        <f t="shared" si="43"/>
        <v>0</v>
      </c>
      <c r="L121" cm="1">
        <f t="array" ref="L121">+INDEX(Hoja1!$B$2:$MO$7,3,$E121)</f>
        <v>0</v>
      </c>
      <c r="M121" cm="1">
        <f t="array" ref="M121">+INDEX(Hoja1!$B$2:$MO$7,4,$E121)</f>
        <v>0</v>
      </c>
      <c r="N121" cm="1">
        <f t="array" ref="N121">+INDEX(Hoja1!$B$2:$MO$7,5,$E121)</f>
        <v>0</v>
      </c>
      <c r="O121" cm="1">
        <f t="array" ref="O121">+INDEX(Hoja1!$B$2:$MO$7,6,$E121)</f>
        <v>0</v>
      </c>
      <c r="P121" s="13">
        <f t="shared" si="60"/>
        <v>0</v>
      </c>
      <c r="Q121" s="13">
        <f t="shared" si="61"/>
        <v>0</v>
      </c>
      <c r="R121">
        <f t="shared" si="44"/>
        <v>0</v>
      </c>
      <c r="S121">
        <f t="shared" si="45"/>
        <v>0</v>
      </c>
      <c r="T121">
        <f t="shared" si="46"/>
        <v>0</v>
      </c>
      <c r="U121">
        <f t="shared" si="47"/>
        <v>0</v>
      </c>
      <c r="V121">
        <f t="shared" si="48"/>
        <v>0</v>
      </c>
      <c r="W121">
        <f t="shared" si="49"/>
        <v>0</v>
      </c>
      <c r="X121">
        <f t="shared" si="50"/>
        <v>0</v>
      </c>
      <c r="Y121">
        <f t="shared" si="51"/>
        <v>0</v>
      </c>
      <c r="Z121">
        <f t="shared" si="52"/>
        <v>0</v>
      </c>
      <c r="AA121">
        <f t="shared" si="53"/>
        <v>0</v>
      </c>
      <c r="AB121">
        <f t="shared" si="54"/>
        <v>0</v>
      </c>
      <c r="AC121">
        <f t="shared" si="55"/>
        <v>0</v>
      </c>
      <c r="AD121">
        <f t="shared" si="34"/>
        <v>0</v>
      </c>
      <c r="AE121">
        <f t="shared" si="35"/>
        <v>0</v>
      </c>
      <c r="AF121">
        <f t="shared" si="36"/>
        <v>0</v>
      </c>
      <c r="AG121">
        <f t="shared" si="37"/>
        <v>0</v>
      </c>
      <c r="AH121">
        <f t="shared" si="38"/>
        <v>0</v>
      </c>
      <c r="AI121">
        <f t="shared" si="39"/>
        <v>0</v>
      </c>
      <c r="AJ121">
        <f>+TODO_PACIENTES[[#This Row],[Aislamiento Domiciliario]]+TODO_PACIENTES[[#This Row],[Aislamiento en Hoteles]]+TODO_PACIENTES[[#This Row],[Hospitalizados en Sala]]+TODO_PACIENTES[[#This Row],[Hospitalizados en UCI]]</f>
        <v>0</v>
      </c>
      <c r="AK121">
        <f t="shared" si="40"/>
        <v>0</v>
      </c>
      <c r="AL121">
        <f>+TODO_PACIENTES[[#This Row],[Personas con Medidas Sanitarias]]-AJ120</f>
        <v>0</v>
      </c>
      <c r="AM121">
        <f>+IFERROR(TODO_PACIENTES[[#This Row],[Variación Personas Medidas Sanitarias]]/AJ120,0)</f>
        <v>0</v>
      </c>
    </row>
    <row r="122" spans="1:39" x14ac:dyDescent="0.2">
      <c r="A122" s="12" t="str">
        <f t="shared" si="56"/>
        <v>OUT TIME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0</v>
      </c>
      <c r="G122">
        <f t="shared" si="41"/>
        <v>0</v>
      </c>
      <c r="H122" cm="1">
        <f t="array" ref="H122">+INDEX(Hoja1!$B$2:$MO$7,2,$E122)</f>
        <v>0</v>
      </c>
      <c r="I122">
        <f t="shared" si="42"/>
        <v>0</v>
      </c>
      <c r="J122">
        <f t="shared" si="33"/>
        <v>0</v>
      </c>
      <c r="K122">
        <f t="shared" si="43"/>
        <v>0</v>
      </c>
      <c r="L122" cm="1">
        <f t="array" ref="L122">+INDEX(Hoja1!$B$2:$MO$7,3,$E122)</f>
        <v>0</v>
      </c>
      <c r="M122" cm="1">
        <f t="array" ref="M122">+INDEX(Hoja1!$B$2:$MO$7,4,$E122)</f>
        <v>0</v>
      </c>
      <c r="N122" cm="1">
        <f t="array" ref="N122">+INDEX(Hoja1!$B$2:$MO$7,5,$E122)</f>
        <v>0</v>
      </c>
      <c r="O122" cm="1">
        <f t="array" ref="O122">+INDEX(Hoja1!$B$2:$MO$7,6,$E122)</f>
        <v>0</v>
      </c>
      <c r="P122" s="13">
        <f t="shared" si="60"/>
        <v>0</v>
      </c>
      <c r="Q122" s="13">
        <f t="shared" si="61"/>
        <v>0</v>
      </c>
      <c r="R122">
        <f t="shared" si="44"/>
        <v>0</v>
      </c>
      <c r="S122">
        <f t="shared" si="45"/>
        <v>0</v>
      </c>
      <c r="T122">
        <f t="shared" si="46"/>
        <v>0</v>
      </c>
      <c r="U122">
        <f t="shared" si="47"/>
        <v>0</v>
      </c>
      <c r="V122">
        <f t="shared" si="48"/>
        <v>0</v>
      </c>
      <c r="W122">
        <f t="shared" si="49"/>
        <v>0</v>
      </c>
      <c r="X122">
        <f t="shared" si="50"/>
        <v>0</v>
      </c>
      <c r="Y122">
        <f t="shared" si="51"/>
        <v>0</v>
      </c>
      <c r="Z122">
        <f t="shared" si="52"/>
        <v>0</v>
      </c>
      <c r="AA122">
        <f t="shared" si="53"/>
        <v>0</v>
      </c>
      <c r="AB122">
        <f t="shared" si="54"/>
        <v>0</v>
      </c>
      <c r="AC122">
        <f t="shared" si="55"/>
        <v>0</v>
      </c>
      <c r="AD122">
        <f t="shared" si="34"/>
        <v>0</v>
      </c>
      <c r="AE122">
        <f t="shared" si="35"/>
        <v>0</v>
      </c>
      <c r="AF122">
        <f t="shared" si="36"/>
        <v>0</v>
      </c>
      <c r="AG122">
        <f t="shared" si="37"/>
        <v>0</v>
      </c>
      <c r="AH122">
        <f t="shared" si="38"/>
        <v>0</v>
      </c>
      <c r="AI122">
        <f t="shared" si="39"/>
        <v>0</v>
      </c>
      <c r="AJ122">
        <f>+TODO_PACIENTES[[#This Row],[Aislamiento Domiciliario]]+TODO_PACIENTES[[#This Row],[Aislamiento en Hoteles]]+TODO_PACIENTES[[#This Row],[Hospitalizados en Sala]]+TODO_PACIENTES[[#This Row],[Hospitalizados en UCI]]</f>
        <v>0</v>
      </c>
      <c r="AK122">
        <f t="shared" si="40"/>
        <v>0</v>
      </c>
      <c r="AL122">
        <f>+TODO_PACIENTES[[#This Row],[Personas con Medidas Sanitarias]]-AJ121</f>
        <v>0</v>
      </c>
      <c r="AM122">
        <f>+IFERROR(TODO_PACIENTES[[#This Row],[Variación Personas Medidas Sanitarias]]/AJ121,0)</f>
        <v>0</v>
      </c>
    </row>
    <row r="123" spans="1:39" x14ac:dyDescent="0.2">
      <c r="A123" s="12" t="str">
        <f t="shared" si="56"/>
        <v>OUT TIME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0</v>
      </c>
      <c r="G123">
        <f t="shared" si="41"/>
        <v>0</v>
      </c>
      <c r="H123" cm="1">
        <f t="array" ref="H123">+INDEX(Hoja1!$B$2:$MO$7,2,$E123)</f>
        <v>0</v>
      </c>
      <c r="I123">
        <f t="shared" si="42"/>
        <v>0</v>
      </c>
      <c r="J123">
        <f t="shared" si="33"/>
        <v>0</v>
      </c>
      <c r="K123">
        <f t="shared" si="43"/>
        <v>0</v>
      </c>
      <c r="L123" cm="1">
        <f t="array" ref="L123">+INDEX(Hoja1!$B$2:$MO$7,3,$E123)</f>
        <v>0</v>
      </c>
      <c r="M123" cm="1">
        <f t="array" ref="M123">+INDEX(Hoja1!$B$2:$MO$7,4,$E123)</f>
        <v>0</v>
      </c>
      <c r="N123" cm="1">
        <f t="array" ref="N123">+INDEX(Hoja1!$B$2:$MO$7,5,$E123)</f>
        <v>0</v>
      </c>
      <c r="O123" cm="1">
        <f t="array" ref="O123">+INDEX(Hoja1!$B$2:$MO$7,6,$E123)</f>
        <v>0</v>
      </c>
      <c r="P123" s="13">
        <f t="shared" si="60"/>
        <v>0</v>
      </c>
      <c r="Q123" s="13">
        <f t="shared" si="61"/>
        <v>0</v>
      </c>
      <c r="R123">
        <f t="shared" si="44"/>
        <v>0</v>
      </c>
      <c r="S123">
        <f t="shared" si="45"/>
        <v>0</v>
      </c>
      <c r="T123">
        <f t="shared" si="46"/>
        <v>0</v>
      </c>
      <c r="U123">
        <f t="shared" si="47"/>
        <v>0</v>
      </c>
      <c r="V123">
        <f t="shared" si="48"/>
        <v>0</v>
      </c>
      <c r="W123">
        <f t="shared" si="49"/>
        <v>0</v>
      </c>
      <c r="X123">
        <f t="shared" si="50"/>
        <v>0</v>
      </c>
      <c r="Y123">
        <f t="shared" si="51"/>
        <v>0</v>
      </c>
      <c r="Z123">
        <f t="shared" si="52"/>
        <v>0</v>
      </c>
      <c r="AA123">
        <f t="shared" si="53"/>
        <v>0</v>
      </c>
      <c r="AB123">
        <f t="shared" si="54"/>
        <v>0</v>
      </c>
      <c r="AC123">
        <f t="shared" si="55"/>
        <v>0</v>
      </c>
      <c r="AD123">
        <f t="shared" si="34"/>
        <v>0</v>
      </c>
      <c r="AE123">
        <f t="shared" si="35"/>
        <v>0</v>
      </c>
      <c r="AF123">
        <f t="shared" si="36"/>
        <v>0</v>
      </c>
      <c r="AG123">
        <f t="shared" si="37"/>
        <v>0</v>
      </c>
      <c r="AH123">
        <f t="shared" si="38"/>
        <v>0</v>
      </c>
      <c r="AI123">
        <f t="shared" si="39"/>
        <v>0</v>
      </c>
      <c r="AJ123">
        <f>+TODO_PACIENTES[[#This Row],[Aislamiento Domiciliario]]+TODO_PACIENTES[[#This Row],[Aislamiento en Hoteles]]+TODO_PACIENTES[[#This Row],[Hospitalizados en Sala]]+TODO_PACIENTES[[#This Row],[Hospitalizados en UCI]]</f>
        <v>0</v>
      </c>
      <c r="AK123">
        <f t="shared" si="40"/>
        <v>0</v>
      </c>
      <c r="AL123">
        <f>+TODO_PACIENTES[[#This Row],[Personas con Medidas Sanitarias]]-AJ122</f>
        <v>0</v>
      </c>
      <c r="AM123">
        <f>+IFERROR(TODO_PACIENTES[[#This Row],[Variación Personas Medidas Sanitarias]]/AJ122,0)</f>
        <v>0</v>
      </c>
    </row>
    <row r="124" spans="1:39" x14ac:dyDescent="0.2">
      <c r="A124" s="12" t="str">
        <f t="shared" si="56"/>
        <v>OUT TIME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0</v>
      </c>
      <c r="G124">
        <f t="shared" si="41"/>
        <v>0</v>
      </c>
      <c r="H124" cm="1">
        <f t="array" ref="H124">+INDEX(Hoja1!$B$2:$MO$7,2,$E124)</f>
        <v>0</v>
      </c>
      <c r="I124">
        <f t="shared" si="42"/>
        <v>0</v>
      </c>
      <c r="J124">
        <f t="shared" si="33"/>
        <v>0</v>
      </c>
      <c r="K124">
        <f t="shared" si="43"/>
        <v>0</v>
      </c>
      <c r="L124" cm="1">
        <f t="array" ref="L124">+INDEX(Hoja1!$B$2:$MO$7,3,$E124)</f>
        <v>0</v>
      </c>
      <c r="M124" cm="1">
        <f t="array" ref="M124">+INDEX(Hoja1!$B$2:$MO$7,4,$E124)</f>
        <v>0</v>
      </c>
      <c r="N124" cm="1">
        <f t="array" ref="N124">+INDEX(Hoja1!$B$2:$MO$7,5,$E124)</f>
        <v>0</v>
      </c>
      <c r="O124" cm="1">
        <f t="array" ref="O124">+INDEX(Hoja1!$B$2:$MO$7,6,$E124)</f>
        <v>0</v>
      </c>
      <c r="P124" s="13">
        <f t="shared" si="60"/>
        <v>0</v>
      </c>
      <c r="Q124" s="13">
        <f t="shared" si="61"/>
        <v>0</v>
      </c>
      <c r="R124">
        <f t="shared" si="44"/>
        <v>0</v>
      </c>
      <c r="S124">
        <f t="shared" si="45"/>
        <v>0</v>
      </c>
      <c r="T124">
        <f t="shared" si="46"/>
        <v>0</v>
      </c>
      <c r="U124">
        <f t="shared" si="47"/>
        <v>0</v>
      </c>
      <c r="V124">
        <f t="shared" si="48"/>
        <v>0</v>
      </c>
      <c r="W124">
        <f t="shared" si="49"/>
        <v>0</v>
      </c>
      <c r="X124">
        <f t="shared" si="50"/>
        <v>0</v>
      </c>
      <c r="Y124">
        <f t="shared" si="51"/>
        <v>0</v>
      </c>
      <c r="Z124">
        <f t="shared" si="52"/>
        <v>0</v>
      </c>
      <c r="AA124">
        <f t="shared" si="53"/>
        <v>0</v>
      </c>
      <c r="AB124">
        <f t="shared" si="54"/>
        <v>0</v>
      </c>
      <c r="AC124">
        <f t="shared" si="55"/>
        <v>0</v>
      </c>
      <c r="AD124">
        <f t="shared" si="34"/>
        <v>0</v>
      </c>
      <c r="AE124">
        <f t="shared" si="35"/>
        <v>0</v>
      </c>
      <c r="AF124">
        <f t="shared" si="36"/>
        <v>0</v>
      </c>
      <c r="AG124">
        <f t="shared" si="37"/>
        <v>0</v>
      </c>
      <c r="AH124">
        <f t="shared" si="38"/>
        <v>0</v>
      </c>
      <c r="AI124">
        <f t="shared" si="39"/>
        <v>0</v>
      </c>
      <c r="AJ124">
        <f>+TODO_PACIENTES[[#This Row],[Aislamiento Domiciliario]]+TODO_PACIENTES[[#This Row],[Aislamiento en Hoteles]]+TODO_PACIENTES[[#This Row],[Hospitalizados en Sala]]+TODO_PACIENTES[[#This Row],[Hospitalizados en UCI]]</f>
        <v>0</v>
      </c>
      <c r="AK124">
        <f t="shared" si="40"/>
        <v>0</v>
      </c>
      <c r="AL124">
        <f>+TODO_PACIENTES[[#This Row],[Personas con Medidas Sanitarias]]-AJ123</f>
        <v>0</v>
      </c>
      <c r="AM124">
        <f>+IFERROR(TODO_PACIENTES[[#This Row],[Variación Personas Medidas Sanitarias]]/AJ123,0)</f>
        <v>0</v>
      </c>
    </row>
    <row r="125" spans="1:39" x14ac:dyDescent="0.2">
      <c r="A125" s="12" t="str">
        <f t="shared" si="56"/>
        <v>OUT TIME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0</v>
      </c>
      <c r="G125">
        <f t="shared" si="41"/>
        <v>0</v>
      </c>
      <c r="H125" cm="1">
        <f t="array" ref="H125">+INDEX(Hoja1!$B$2:$MO$7,2,$E125)</f>
        <v>0</v>
      </c>
      <c r="I125">
        <f t="shared" si="42"/>
        <v>0</v>
      </c>
      <c r="J125">
        <f t="shared" si="33"/>
        <v>0</v>
      </c>
      <c r="K125">
        <f t="shared" si="43"/>
        <v>0</v>
      </c>
      <c r="L125" cm="1">
        <f t="array" ref="L125">+INDEX(Hoja1!$B$2:$MO$7,3,$E125)</f>
        <v>0</v>
      </c>
      <c r="M125" cm="1">
        <f t="array" ref="M125">+INDEX(Hoja1!$B$2:$MO$7,4,$E125)</f>
        <v>0</v>
      </c>
      <c r="N125" cm="1">
        <f t="array" ref="N125">+INDEX(Hoja1!$B$2:$MO$7,5,$E125)</f>
        <v>0</v>
      </c>
      <c r="O125" cm="1">
        <f t="array" ref="O125">+INDEX(Hoja1!$B$2:$MO$7,6,$E125)</f>
        <v>0</v>
      </c>
      <c r="P125" s="13">
        <f t="shared" si="60"/>
        <v>0</v>
      </c>
      <c r="Q125" s="13">
        <f t="shared" si="61"/>
        <v>0</v>
      </c>
      <c r="R125">
        <f t="shared" si="44"/>
        <v>0</v>
      </c>
      <c r="S125">
        <f t="shared" si="45"/>
        <v>0</v>
      </c>
      <c r="T125">
        <f t="shared" si="46"/>
        <v>0</v>
      </c>
      <c r="U125">
        <f t="shared" si="47"/>
        <v>0</v>
      </c>
      <c r="V125">
        <f t="shared" si="48"/>
        <v>0</v>
      </c>
      <c r="W125">
        <f t="shared" si="49"/>
        <v>0</v>
      </c>
      <c r="X125">
        <f t="shared" si="50"/>
        <v>0</v>
      </c>
      <c r="Y125">
        <f t="shared" si="51"/>
        <v>0</v>
      </c>
      <c r="Z125">
        <f t="shared" si="52"/>
        <v>0</v>
      </c>
      <c r="AA125">
        <f t="shared" si="53"/>
        <v>0</v>
      </c>
      <c r="AB125">
        <f t="shared" si="54"/>
        <v>0</v>
      </c>
      <c r="AC125">
        <f t="shared" si="55"/>
        <v>0</v>
      </c>
      <c r="AD125">
        <f t="shared" si="34"/>
        <v>0</v>
      </c>
      <c r="AE125">
        <f t="shared" si="35"/>
        <v>0</v>
      </c>
      <c r="AF125">
        <f t="shared" si="36"/>
        <v>0</v>
      </c>
      <c r="AG125">
        <f t="shared" si="37"/>
        <v>0</v>
      </c>
      <c r="AH125">
        <f t="shared" si="38"/>
        <v>0</v>
      </c>
      <c r="AI125">
        <f t="shared" si="39"/>
        <v>0</v>
      </c>
      <c r="AJ125">
        <f>+TODO_PACIENTES[[#This Row],[Aislamiento Domiciliario]]+TODO_PACIENTES[[#This Row],[Aislamiento en Hoteles]]+TODO_PACIENTES[[#This Row],[Hospitalizados en Sala]]+TODO_PACIENTES[[#This Row],[Hospitalizados en UCI]]</f>
        <v>0</v>
      </c>
      <c r="AK125">
        <f t="shared" si="40"/>
        <v>0</v>
      </c>
      <c r="AL125">
        <f>+TODO_PACIENTES[[#This Row],[Personas con Medidas Sanitarias]]-AJ124</f>
        <v>0</v>
      </c>
      <c r="AM125">
        <f>+IFERROR(TODO_PACIENTES[[#This Row],[Variación Personas Medidas Sanitarias]]/AJ124,0)</f>
        <v>0</v>
      </c>
    </row>
    <row r="126" spans="1:39" x14ac:dyDescent="0.2">
      <c r="A126" s="12" t="str">
        <f t="shared" si="56"/>
        <v>OUT TIME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0</v>
      </c>
      <c r="G126">
        <f t="shared" si="41"/>
        <v>0</v>
      </c>
      <c r="H126" cm="1">
        <f t="array" ref="H126">+INDEX(Hoja1!$B$2:$MO$7,2,$E126)</f>
        <v>0</v>
      </c>
      <c r="I126">
        <f t="shared" si="42"/>
        <v>0</v>
      </c>
      <c r="J126">
        <f t="shared" si="33"/>
        <v>0</v>
      </c>
      <c r="K126">
        <f t="shared" si="43"/>
        <v>0</v>
      </c>
      <c r="L126" cm="1">
        <f t="array" ref="L126">+INDEX(Hoja1!$B$2:$MO$7,3,$E126)</f>
        <v>0</v>
      </c>
      <c r="M126" cm="1">
        <f t="array" ref="M126">+INDEX(Hoja1!$B$2:$MO$7,4,$E126)</f>
        <v>0</v>
      </c>
      <c r="N126" cm="1">
        <f t="array" ref="N126">+INDEX(Hoja1!$B$2:$MO$7,5,$E126)</f>
        <v>0</v>
      </c>
      <c r="O126" cm="1">
        <f t="array" ref="O126">+INDEX(Hoja1!$B$2:$MO$7,6,$E126)</f>
        <v>0</v>
      </c>
      <c r="P126" s="13">
        <f t="shared" si="60"/>
        <v>0</v>
      </c>
      <c r="Q126" s="13">
        <f t="shared" si="61"/>
        <v>0</v>
      </c>
      <c r="R126">
        <f t="shared" si="44"/>
        <v>0</v>
      </c>
      <c r="S126">
        <f t="shared" si="45"/>
        <v>0</v>
      </c>
      <c r="T126">
        <f t="shared" si="46"/>
        <v>0</v>
      </c>
      <c r="U126">
        <f t="shared" si="47"/>
        <v>0</v>
      </c>
      <c r="V126">
        <f t="shared" si="48"/>
        <v>0</v>
      </c>
      <c r="W126">
        <f t="shared" si="49"/>
        <v>0</v>
      </c>
      <c r="X126">
        <f t="shared" si="50"/>
        <v>0</v>
      </c>
      <c r="Y126">
        <f t="shared" si="51"/>
        <v>0</v>
      </c>
      <c r="Z126">
        <f t="shared" si="52"/>
        <v>0</v>
      </c>
      <c r="AA126">
        <f t="shared" si="53"/>
        <v>0</v>
      </c>
      <c r="AB126">
        <f t="shared" si="54"/>
        <v>0</v>
      </c>
      <c r="AC126">
        <f t="shared" si="55"/>
        <v>0</v>
      </c>
      <c r="AD126">
        <f t="shared" si="34"/>
        <v>0</v>
      </c>
      <c r="AE126">
        <f t="shared" si="35"/>
        <v>0</v>
      </c>
      <c r="AF126">
        <f t="shared" si="36"/>
        <v>0</v>
      </c>
      <c r="AG126">
        <f t="shared" si="37"/>
        <v>0</v>
      </c>
      <c r="AH126">
        <f t="shared" si="38"/>
        <v>0</v>
      </c>
      <c r="AI126">
        <f t="shared" si="39"/>
        <v>0</v>
      </c>
      <c r="AJ126">
        <f>+TODO_PACIENTES[[#This Row],[Aislamiento Domiciliario]]+TODO_PACIENTES[[#This Row],[Aislamiento en Hoteles]]+TODO_PACIENTES[[#This Row],[Hospitalizados en Sala]]+TODO_PACIENTES[[#This Row],[Hospitalizados en UCI]]</f>
        <v>0</v>
      </c>
      <c r="AK126">
        <f t="shared" si="40"/>
        <v>0</v>
      </c>
      <c r="AL126">
        <f>+TODO_PACIENTES[[#This Row],[Personas con Medidas Sanitarias]]-AJ125</f>
        <v>0</v>
      </c>
      <c r="AM126">
        <f>+IFERROR(TODO_PACIENTES[[#This Row],[Variación Personas Medidas Sanitarias]]/AJ125,0)</f>
        <v>0</v>
      </c>
    </row>
    <row r="127" spans="1:39" x14ac:dyDescent="0.2">
      <c r="A127" s="12" t="str">
        <f t="shared" si="56"/>
        <v>OUT TIME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0</v>
      </c>
      <c r="G127">
        <f t="shared" si="41"/>
        <v>0</v>
      </c>
      <c r="H127" cm="1">
        <f t="array" ref="H127">+INDEX(Hoja1!$B$2:$MO$7,2,$E127)</f>
        <v>0</v>
      </c>
      <c r="I127">
        <f t="shared" si="42"/>
        <v>0</v>
      </c>
      <c r="J127">
        <f t="shared" si="33"/>
        <v>0</v>
      </c>
      <c r="K127">
        <f t="shared" si="43"/>
        <v>0</v>
      </c>
      <c r="L127" cm="1">
        <f t="array" ref="L127">+INDEX(Hoja1!$B$2:$MO$7,3,$E127)</f>
        <v>0</v>
      </c>
      <c r="M127" cm="1">
        <f t="array" ref="M127">+INDEX(Hoja1!$B$2:$MO$7,4,$E127)</f>
        <v>0</v>
      </c>
      <c r="N127" cm="1">
        <f t="array" ref="N127">+INDEX(Hoja1!$B$2:$MO$7,5,$E127)</f>
        <v>0</v>
      </c>
      <c r="O127" cm="1">
        <f t="array" ref="O127">+INDEX(Hoja1!$B$2:$MO$7,6,$E127)</f>
        <v>0</v>
      </c>
      <c r="P127" s="13">
        <f t="shared" si="60"/>
        <v>0</v>
      </c>
      <c r="Q127" s="13">
        <f t="shared" si="61"/>
        <v>0</v>
      </c>
      <c r="R127">
        <f t="shared" si="44"/>
        <v>0</v>
      </c>
      <c r="S127">
        <f t="shared" si="45"/>
        <v>0</v>
      </c>
      <c r="T127">
        <f t="shared" si="46"/>
        <v>0</v>
      </c>
      <c r="U127">
        <f t="shared" si="47"/>
        <v>0</v>
      </c>
      <c r="V127">
        <f t="shared" si="48"/>
        <v>0</v>
      </c>
      <c r="W127">
        <f t="shared" si="49"/>
        <v>0</v>
      </c>
      <c r="X127">
        <f t="shared" si="50"/>
        <v>0</v>
      </c>
      <c r="Y127">
        <f t="shared" si="51"/>
        <v>0</v>
      </c>
      <c r="Z127">
        <f t="shared" si="52"/>
        <v>0</v>
      </c>
      <c r="AA127">
        <f t="shared" si="53"/>
        <v>0</v>
      </c>
      <c r="AB127">
        <f t="shared" si="54"/>
        <v>0</v>
      </c>
      <c r="AC127">
        <f t="shared" si="55"/>
        <v>0</v>
      </c>
      <c r="AD127">
        <f t="shared" si="34"/>
        <v>0</v>
      </c>
      <c r="AE127">
        <f t="shared" si="35"/>
        <v>0</v>
      </c>
      <c r="AF127">
        <f t="shared" si="36"/>
        <v>0</v>
      </c>
      <c r="AG127">
        <f t="shared" si="37"/>
        <v>0</v>
      </c>
      <c r="AH127">
        <f t="shared" si="38"/>
        <v>0</v>
      </c>
      <c r="AI127">
        <f t="shared" si="39"/>
        <v>0</v>
      </c>
      <c r="AJ127">
        <f>+TODO_PACIENTES[[#This Row],[Aislamiento Domiciliario]]+TODO_PACIENTES[[#This Row],[Aislamiento en Hoteles]]+TODO_PACIENTES[[#This Row],[Hospitalizados en Sala]]+TODO_PACIENTES[[#This Row],[Hospitalizados en UCI]]</f>
        <v>0</v>
      </c>
      <c r="AK127">
        <f t="shared" si="40"/>
        <v>0</v>
      </c>
      <c r="AL127">
        <f>+TODO_PACIENTES[[#This Row],[Personas con Medidas Sanitarias]]-AJ126</f>
        <v>0</v>
      </c>
      <c r="AM127">
        <f>+IFERROR(TODO_PACIENTES[[#This Row],[Variación Personas Medidas Sanitarias]]/AJ126,0)</f>
        <v>0</v>
      </c>
    </row>
    <row r="128" spans="1:39" x14ac:dyDescent="0.2">
      <c r="A128" s="12" t="str">
        <f t="shared" si="56"/>
        <v>OUT TIME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0</v>
      </c>
      <c r="G128">
        <f t="shared" si="41"/>
        <v>0</v>
      </c>
      <c r="H128" cm="1">
        <f t="array" ref="H128">+INDEX(Hoja1!$B$2:$MO$7,2,$E128)</f>
        <v>0</v>
      </c>
      <c r="I128">
        <f t="shared" si="42"/>
        <v>0</v>
      </c>
      <c r="J128">
        <f t="shared" si="33"/>
        <v>0</v>
      </c>
      <c r="K128">
        <f t="shared" si="43"/>
        <v>0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  <c r="P128" s="13">
        <f t="shared" si="60"/>
        <v>0</v>
      </c>
      <c r="Q128" s="13">
        <f t="shared" si="61"/>
        <v>0</v>
      </c>
      <c r="R128">
        <f t="shared" si="44"/>
        <v>0</v>
      </c>
      <c r="S128">
        <f t="shared" si="45"/>
        <v>0</v>
      </c>
      <c r="T128">
        <f t="shared" si="46"/>
        <v>0</v>
      </c>
      <c r="U128">
        <f t="shared" si="47"/>
        <v>0</v>
      </c>
      <c r="V128">
        <f t="shared" si="48"/>
        <v>0</v>
      </c>
      <c r="W128">
        <f t="shared" si="49"/>
        <v>0</v>
      </c>
      <c r="X128">
        <f t="shared" si="50"/>
        <v>0</v>
      </c>
      <c r="Y128">
        <f t="shared" si="51"/>
        <v>0</v>
      </c>
      <c r="Z128">
        <f t="shared" si="52"/>
        <v>0</v>
      </c>
      <c r="AA128">
        <f t="shared" si="53"/>
        <v>0</v>
      </c>
      <c r="AB128">
        <f t="shared" si="54"/>
        <v>0</v>
      </c>
      <c r="AC128">
        <f t="shared" si="55"/>
        <v>0</v>
      </c>
      <c r="AD128">
        <f t="shared" si="34"/>
        <v>0</v>
      </c>
      <c r="AE128">
        <f t="shared" si="35"/>
        <v>0</v>
      </c>
      <c r="AF128">
        <f t="shared" si="36"/>
        <v>0</v>
      </c>
      <c r="AG128">
        <f t="shared" si="37"/>
        <v>0</v>
      </c>
      <c r="AH128">
        <f t="shared" si="38"/>
        <v>0</v>
      </c>
      <c r="AI128">
        <f t="shared" si="39"/>
        <v>0</v>
      </c>
      <c r="AJ128">
        <f>+TODO_PACIENTES[[#This Row],[Aislamiento Domiciliario]]+TODO_PACIENTES[[#This Row],[Aislamiento en Hoteles]]+TODO_PACIENTES[[#This Row],[Hospitalizados en Sala]]+TODO_PACIENTES[[#This Row],[Hospitalizados en UCI]]</f>
        <v>0</v>
      </c>
      <c r="AK128">
        <f t="shared" si="40"/>
        <v>0</v>
      </c>
      <c r="AL128">
        <f>+TODO_PACIENTES[[#This Row],[Personas con Medidas Sanitarias]]-AJ127</f>
        <v>0</v>
      </c>
      <c r="AM128">
        <f>+IFERROR(TODO_PACIENTES[[#This Row],[Variación Personas Medidas Sanitarias]]/AJ127,0)</f>
        <v>0</v>
      </c>
    </row>
    <row r="129" spans="1:39" x14ac:dyDescent="0.2">
      <c r="A129" s="12" t="str">
        <f t="shared" si="56"/>
        <v>OUT TIME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0</v>
      </c>
      <c r="G129">
        <f t="shared" si="41"/>
        <v>0</v>
      </c>
      <c r="H129" cm="1">
        <f t="array" ref="H129">+INDEX(Hoja1!$B$2:$MO$7,2,$E129)</f>
        <v>0</v>
      </c>
      <c r="I129">
        <f t="shared" si="42"/>
        <v>0</v>
      </c>
      <c r="J129">
        <f t="shared" si="33"/>
        <v>0</v>
      </c>
      <c r="K129">
        <f t="shared" si="43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60"/>
        <v>0</v>
      </c>
      <c r="Q129" s="13">
        <f t="shared" si="61"/>
        <v>0</v>
      </c>
      <c r="R129">
        <f t="shared" si="44"/>
        <v>0</v>
      </c>
      <c r="S129">
        <f t="shared" si="45"/>
        <v>0</v>
      </c>
      <c r="T129">
        <f t="shared" si="46"/>
        <v>0</v>
      </c>
      <c r="U129">
        <f t="shared" si="47"/>
        <v>0</v>
      </c>
      <c r="V129">
        <f t="shared" si="48"/>
        <v>0</v>
      </c>
      <c r="W129">
        <f t="shared" si="49"/>
        <v>0</v>
      </c>
      <c r="X129">
        <f t="shared" si="50"/>
        <v>0</v>
      </c>
      <c r="Y129">
        <f t="shared" si="51"/>
        <v>0</v>
      </c>
      <c r="Z129">
        <f t="shared" si="52"/>
        <v>0</v>
      </c>
      <c r="AA129">
        <f t="shared" si="53"/>
        <v>0</v>
      </c>
      <c r="AB129">
        <f t="shared" si="54"/>
        <v>0</v>
      </c>
      <c r="AC129">
        <f t="shared" si="55"/>
        <v>0</v>
      </c>
      <c r="AD129">
        <f t="shared" si="34"/>
        <v>0</v>
      </c>
      <c r="AE129">
        <f t="shared" si="35"/>
        <v>0</v>
      </c>
      <c r="AF129">
        <f t="shared" si="36"/>
        <v>0</v>
      </c>
      <c r="AG129">
        <f t="shared" si="37"/>
        <v>0</v>
      </c>
      <c r="AH129">
        <f t="shared" si="38"/>
        <v>0</v>
      </c>
      <c r="AI129">
        <f t="shared" si="39"/>
        <v>0</v>
      </c>
      <c r="AJ129">
        <f>+TODO_PACIENTES[[#This Row],[Aislamiento Domiciliario]]+TODO_PACIENTES[[#This Row],[Aislamiento en Hoteles]]+TODO_PACIENTES[[#This Row],[Hospitalizados en Sala]]+TODO_PACIENTES[[#This Row],[Hospitalizados en UCI]]</f>
        <v>0</v>
      </c>
      <c r="AK129">
        <f t="shared" si="40"/>
        <v>0</v>
      </c>
      <c r="AL129">
        <f>+TODO_PACIENTES[[#This Row],[Personas con Medidas Sanitarias]]-AJ128</f>
        <v>0</v>
      </c>
      <c r="AM129">
        <f>+IFERROR(TODO_PACIENTES[[#This Row],[Variación Personas Medidas Sanitarias]]/AJ128,0)</f>
        <v>0</v>
      </c>
    </row>
    <row r="130" spans="1:39" x14ac:dyDescent="0.2">
      <c r="A130" s="12" t="str">
        <f t="shared" si="56"/>
        <v>OUT TIME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0</v>
      </c>
      <c r="G130">
        <f t="shared" si="41"/>
        <v>0</v>
      </c>
      <c r="H130" cm="1">
        <f t="array" ref="H130">+INDEX(Hoja1!$B$2:$MO$7,2,$E130)</f>
        <v>0</v>
      </c>
      <c r="I130">
        <f t="shared" si="42"/>
        <v>0</v>
      </c>
      <c r="J130">
        <f t="shared" si="33"/>
        <v>0</v>
      </c>
      <c r="K130">
        <f t="shared" si="43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60"/>
        <v>0</v>
      </c>
      <c r="Q130" s="13">
        <f t="shared" si="61"/>
        <v>0</v>
      </c>
      <c r="R130">
        <f t="shared" si="44"/>
        <v>0</v>
      </c>
      <c r="S130">
        <f t="shared" si="45"/>
        <v>0</v>
      </c>
      <c r="T130">
        <f t="shared" si="46"/>
        <v>0</v>
      </c>
      <c r="U130">
        <f t="shared" si="47"/>
        <v>0</v>
      </c>
      <c r="V130">
        <f t="shared" si="48"/>
        <v>0</v>
      </c>
      <c r="W130">
        <f t="shared" si="49"/>
        <v>0</v>
      </c>
      <c r="X130">
        <f t="shared" si="50"/>
        <v>0</v>
      </c>
      <c r="Y130">
        <f t="shared" si="51"/>
        <v>0</v>
      </c>
      <c r="Z130">
        <f t="shared" si="52"/>
        <v>0</v>
      </c>
      <c r="AA130">
        <f t="shared" si="53"/>
        <v>0</v>
      </c>
      <c r="AB130">
        <f t="shared" si="54"/>
        <v>0</v>
      </c>
      <c r="AC130">
        <f t="shared" si="55"/>
        <v>0</v>
      </c>
      <c r="AD130">
        <f t="shared" si="34"/>
        <v>0</v>
      </c>
      <c r="AE130">
        <f t="shared" si="35"/>
        <v>0</v>
      </c>
      <c r="AF130">
        <f t="shared" si="36"/>
        <v>0</v>
      </c>
      <c r="AG130">
        <f t="shared" si="37"/>
        <v>0</v>
      </c>
      <c r="AH130">
        <f t="shared" si="38"/>
        <v>0</v>
      </c>
      <c r="AI130">
        <f t="shared" si="39"/>
        <v>0</v>
      </c>
      <c r="AJ130">
        <f>+TODO_PACIENTES[[#This Row],[Aislamiento Domiciliario]]+TODO_PACIENTES[[#This Row],[Aislamiento en Hoteles]]+TODO_PACIENTES[[#This Row],[Hospitalizados en Sala]]+TODO_PACIENTES[[#This Row],[Hospitalizados en UCI]]</f>
        <v>0</v>
      </c>
      <c r="AK130">
        <f t="shared" si="40"/>
        <v>0</v>
      </c>
      <c r="AL130">
        <f>+TODO_PACIENTES[[#This Row],[Personas con Medidas Sanitarias]]-AJ129</f>
        <v>0</v>
      </c>
      <c r="AM130">
        <f>+IFERROR(TODO_PACIENTES[[#This Row],[Variación Personas Medidas Sanitarias]]/AJ129,0)</f>
        <v>0</v>
      </c>
    </row>
    <row r="131" spans="1:39" x14ac:dyDescent="0.2">
      <c r="A131" s="12" t="str">
        <f t="shared" si="56"/>
        <v>OUT TIME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0</v>
      </c>
      <c r="G131">
        <f t="shared" si="41"/>
        <v>0</v>
      </c>
      <c r="H131" cm="1">
        <f t="array" ref="H131">+INDEX(Hoja1!$B$2:$MO$7,2,$E131)</f>
        <v>0</v>
      </c>
      <c r="I131">
        <f t="shared" si="42"/>
        <v>0</v>
      </c>
      <c r="J131">
        <f t="shared" si="33"/>
        <v>0</v>
      </c>
      <c r="K131">
        <f t="shared" si="43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60"/>
        <v>0</v>
      </c>
      <c r="Q131" s="13">
        <f t="shared" si="61"/>
        <v>0</v>
      </c>
      <c r="R131">
        <f t="shared" si="44"/>
        <v>0</v>
      </c>
      <c r="S131">
        <f t="shared" si="45"/>
        <v>0</v>
      </c>
      <c r="T131">
        <f t="shared" si="46"/>
        <v>0</v>
      </c>
      <c r="U131">
        <f t="shared" si="47"/>
        <v>0</v>
      </c>
      <c r="V131">
        <f t="shared" si="48"/>
        <v>0</v>
      </c>
      <c r="W131">
        <f t="shared" si="49"/>
        <v>0</v>
      </c>
      <c r="X131">
        <f t="shared" si="50"/>
        <v>0</v>
      </c>
      <c r="Y131">
        <f t="shared" si="51"/>
        <v>0</v>
      </c>
      <c r="Z131">
        <f t="shared" si="52"/>
        <v>0</v>
      </c>
      <c r="AA131">
        <f t="shared" si="53"/>
        <v>0</v>
      </c>
      <c r="AB131">
        <f t="shared" si="54"/>
        <v>0</v>
      </c>
      <c r="AC131">
        <f t="shared" si="55"/>
        <v>0</v>
      </c>
      <c r="AD131">
        <f t="shared" si="34"/>
        <v>0</v>
      </c>
      <c r="AE131">
        <f t="shared" si="35"/>
        <v>0</v>
      </c>
      <c r="AF131">
        <f t="shared" si="36"/>
        <v>0</v>
      </c>
      <c r="AG131">
        <f t="shared" si="37"/>
        <v>0</v>
      </c>
      <c r="AH131">
        <f t="shared" si="38"/>
        <v>0</v>
      </c>
      <c r="AI131">
        <f t="shared" si="39"/>
        <v>0</v>
      </c>
      <c r="AJ131">
        <f>+TODO_PACIENTES[[#This Row],[Aislamiento Domiciliario]]+TODO_PACIENTES[[#This Row],[Aislamiento en Hoteles]]+TODO_PACIENTES[[#This Row],[Hospitalizados en Sala]]+TODO_PACIENTES[[#This Row],[Hospitalizados en UCI]]</f>
        <v>0</v>
      </c>
      <c r="AK131">
        <f t="shared" si="40"/>
        <v>0</v>
      </c>
      <c r="AL131">
        <f>+TODO_PACIENTES[[#This Row],[Personas con Medidas Sanitarias]]-AJ130</f>
        <v>0</v>
      </c>
      <c r="AM131">
        <f>+IFERROR(TODO_PACIENTES[[#This Row],[Variación Personas Medidas Sanitarias]]/AJ130,0)</f>
        <v>0</v>
      </c>
    </row>
    <row r="132" spans="1:39" x14ac:dyDescent="0.2">
      <c r="A132" s="12" t="str">
        <f t="shared" si="56"/>
        <v>OUT TIME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0</v>
      </c>
      <c r="G132">
        <f t="shared" si="41"/>
        <v>0</v>
      </c>
      <c r="H132" cm="1">
        <f t="array" ref="H132">+INDEX(Hoja1!$B$2:$MO$7,2,$E132)</f>
        <v>0</v>
      </c>
      <c r="I132">
        <f t="shared" si="42"/>
        <v>0</v>
      </c>
      <c r="J132">
        <f t="shared" si="33"/>
        <v>0</v>
      </c>
      <c r="K132">
        <f t="shared" si="43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60"/>
        <v>0</v>
      </c>
      <c r="Q132" s="13">
        <f t="shared" si="61"/>
        <v>0</v>
      </c>
      <c r="R132">
        <f t="shared" si="44"/>
        <v>0</v>
      </c>
      <c r="S132">
        <f t="shared" si="45"/>
        <v>0</v>
      </c>
      <c r="T132">
        <f t="shared" si="46"/>
        <v>0</v>
      </c>
      <c r="U132">
        <f t="shared" si="47"/>
        <v>0</v>
      </c>
      <c r="V132">
        <f t="shared" si="48"/>
        <v>0</v>
      </c>
      <c r="W132">
        <f t="shared" si="49"/>
        <v>0</v>
      </c>
      <c r="X132">
        <f t="shared" si="50"/>
        <v>0</v>
      </c>
      <c r="Y132">
        <f t="shared" si="51"/>
        <v>0</v>
      </c>
      <c r="Z132">
        <f t="shared" si="52"/>
        <v>0</v>
      </c>
      <c r="AA132">
        <f t="shared" si="53"/>
        <v>0</v>
      </c>
      <c r="AB132">
        <f t="shared" si="54"/>
        <v>0</v>
      </c>
      <c r="AC132">
        <f t="shared" si="55"/>
        <v>0</v>
      </c>
      <c r="AD132">
        <f t="shared" si="34"/>
        <v>0</v>
      </c>
      <c r="AE132">
        <f t="shared" si="35"/>
        <v>0</v>
      </c>
      <c r="AF132">
        <f t="shared" si="36"/>
        <v>0</v>
      </c>
      <c r="AG132">
        <f t="shared" si="37"/>
        <v>0</v>
      </c>
      <c r="AH132">
        <f t="shared" si="38"/>
        <v>0</v>
      </c>
      <c r="AI132">
        <f t="shared" si="39"/>
        <v>0</v>
      </c>
      <c r="AJ132">
        <f>+TODO_PACIENTES[[#This Row],[Aislamiento Domiciliario]]+TODO_PACIENTES[[#This Row],[Aislamiento en Hoteles]]+TODO_PACIENTES[[#This Row],[Hospitalizados en Sala]]+TODO_PACIENTES[[#This Row],[Hospitalizados en UCI]]</f>
        <v>0</v>
      </c>
      <c r="AK132">
        <f t="shared" si="40"/>
        <v>0</v>
      </c>
      <c r="AL132">
        <f>+TODO_PACIENTES[[#This Row],[Personas con Medidas Sanitarias]]-AJ131</f>
        <v>0</v>
      </c>
      <c r="AM132">
        <f>+IFERROR(TODO_PACIENTES[[#This Row],[Variación Personas Medidas Sanitarias]]/AJ131,0)</f>
        <v>0</v>
      </c>
    </row>
    <row r="133" spans="1:39" x14ac:dyDescent="0.2">
      <c r="A133" s="12" t="str">
        <f t="shared" si="56"/>
        <v>OUT TIME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0</v>
      </c>
      <c r="G133">
        <f t="shared" si="41"/>
        <v>0</v>
      </c>
      <c r="H133" cm="1">
        <f t="array" ref="H133">+INDEX(Hoja1!$B$2:$MO$7,2,$E133)</f>
        <v>0</v>
      </c>
      <c r="I133">
        <f t="shared" si="42"/>
        <v>0</v>
      </c>
      <c r="J133">
        <f t="shared" si="33"/>
        <v>0</v>
      </c>
      <c r="K133">
        <f t="shared" si="43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60"/>
        <v>0</v>
      </c>
      <c r="Q133" s="13">
        <f t="shared" si="61"/>
        <v>0</v>
      </c>
      <c r="R133">
        <f t="shared" si="44"/>
        <v>0</v>
      </c>
      <c r="S133">
        <f t="shared" si="45"/>
        <v>0</v>
      </c>
      <c r="T133">
        <f t="shared" si="46"/>
        <v>0</v>
      </c>
      <c r="U133">
        <f t="shared" si="47"/>
        <v>0</v>
      </c>
      <c r="V133">
        <f t="shared" si="48"/>
        <v>0</v>
      </c>
      <c r="W133">
        <f t="shared" si="49"/>
        <v>0</v>
      </c>
      <c r="X133">
        <f t="shared" si="50"/>
        <v>0</v>
      </c>
      <c r="Y133">
        <f t="shared" si="51"/>
        <v>0</v>
      </c>
      <c r="Z133">
        <f t="shared" si="52"/>
        <v>0</v>
      </c>
      <c r="AA133">
        <f t="shared" si="53"/>
        <v>0</v>
      </c>
      <c r="AB133">
        <f t="shared" si="54"/>
        <v>0</v>
      </c>
      <c r="AC133">
        <f t="shared" si="55"/>
        <v>0</v>
      </c>
      <c r="AD133">
        <f t="shared" si="34"/>
        <v>0</v>
      </c>
      <c r="AE133">
        <f t="shared" si="35"/>
        <v>0</v>
      </c>
      <c r="AF133">
        <f t="shared" si="36"/>
        <v>0</v>
      </c>
      <c r="AG133">
        <f t="shared" si="37"/>
        <v>0</v>
      </c>
      <c r="AH133">
        <f t="shared" si="38"/>
        <v>0</v>
      </c>
      <c r="AI133">
        <f t="shared" si="39"/>
        <v>0</v>
      </c>
      <c r="AJ133">
        <f>+TODO_PACIENTES[[#This Row],[Aislamiento Domiciliario]]+TODO_PACIENTES[[#This Row],[Aislamiento en Hoteles]]+TODO_PACIENTES[[#This Row],[Hospitalizados en Sala]]+TODO_PACIENTES[[#This Row],[Hospitalizados en UCI]]</f>
        <v>0</v>
      </c>
      <c r="AK133">
        <f t="shared" si="40"/>
        <v>0</v>
      </c>
      <c r="AL133">
        <f>+TODO_PACIENTES[[#This Row],[Personas con Medidas Sanitarias]]-AJ132</f>
        <v>0</v>
      </c>
      <c r="AM133">
        <f>+IFERROR(TODO_PACIENTES[[#This Row],[Variación Personas Medidas Sanitarias]]/AJ132,0)</f>
        <v>0</v>
      </c>
    </row>
    <row r="134" spans="1:39" x14ac:dyDescent="0.2">
      <c r="A134" s="12" t="str">
        <f t="shared" si="56"/>
        <v>OUT TIME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0</v>
      </c>
      <c r="G134">
        <f t="shared" si="41"/>
        <v>0</v>
      </c>
      <c r="H134" cm="1">
        <f t="array" ref="H134">+INDEX(Hoja1!$B$2:$MO$7,2,$E134)</f>
        <v>0</v>
      </c>
      <c r="I134">
        <f t="shared" si="42"/>
        <v>0</v>
      </c>
      <c r="J134">
        <f t="shared" si="33"/>
        <v>0</v>
      </c>
      <c r="K134">
        <f t="shared" si="43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60"/>
        <v>0</v>
      </c>
      <c r="Q134" s="13">
        <f t="shared" si="61"/>
        <v>0</v>
      </c>
      <c r="R134">
        <f t="shared" si="44"/>
        <v>0</v>
      </c>
      <c r="S134">
        <f t="shared" si="45"/>
        <v>0</v>
      </c>
      <c r="T134">
        <f t="shared" si="46"/>
        <v>0</v>
      </c>
      <c r="U134">
        <f t="shared" si="47"/>
        <v>0</v>
      </c>
      <c r="V134">
        <f t="shared" si="48"/>
        <v>0</v>
      </c>
      <c r="W134">
        <f t="shared" si="49"/>
        <v>0</v>
      </c>
      <c r="X134">
        <f t="shared" si="50"/>
        <v>0</v>
      </c>
      <c r="Y134">
        <f t="shared" si="51"/>
        <v>0</v>
      </c>
      <c r="Z134">
        <f t="shared" si="52"/>
        <v>0</v>
      </c>
      <c r="AA134">
        <f t="shared" si="53"/>
        <v>0</v>
      </c>
      <c r="AB134">
        <f t="shared" si="54"/>
        <v>0</v>
      </c>
      <c r="AC134">
        <f t="shared" si="55"/>
        <v>0</v>
      </c>
      <c r="AD134">
        <f t="shared" si="34"/>
        <v>0</v>
      </c>
      <c r="AE134">
        <f t="shared" si="35"/>
        <v>0</v>
      </c>
      <c r="AF134">
        <f t="shared" si="36"/>
        <v>0</v>
      </c>
      <c r="AG134">
        <f t="shared" si="37"/>
        <v>0</v>
      </c>
      <c r="AH134">
        <f t="shared" si="38"/>
        <v>0</v>
      </c>
      <c r="AI134">
        <f t="shared" si="39"/>
        <v>0</v>
      </c>
      <c r="AJ134">
        <f>+TODO_PACIENTES[[#This Row],[Aislamiento Domiciliario]]+TODO_PACIENTES[[#This Row],[Aislamiento en Hoteles]]+TODO_PACIENTES[[#This Row],[Hospitalizados en Sala]]+TODO_PACIENTES[[#This Row],[Hospitalizados en UCI]]</f>
        <v>0</v>
      </c>
      <c r="AK134">
        <f t="shared" si="40"/>
        <v>0</v>
      </c>
      <c r="AL134">
        <f>+TODO_PACIENTES[[#This Row],[Personas con Medidas Sanitarias]]-AJ133</f>
        <v>0</v>
      </c>
      <c r="AM134">
        <f>+IFERROR(TODO_PACIENTES[[#This Row],[Variación Personas Medidas Sanitarias]]/AJ133,0)</f>
        <v>0</v>
      </c>
    </row>
    <row r="135" spans="1:39" x14ac:dyDescent="0.2">
      <c r="A135" s="12" t="str">
        <f t="shared" si="56"/>
        <v>OUT TIME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0</v>
      </c>
      <c r="G135">
        <f t="shared" si="41"/>
        <v>0</v>
      </c>
      <c r="H135" cm="1">
        <f t="array" ref="H135">+INDEX(Hoja1!$B$2:$MO$7,2,$E135)</f>
        <v>0</v>
      </c>
      <c r="I135">
        <f t="shared" si="42"/>
        <v>0</v>
      </c>
      <c r="J135">
        <f t="shared" si="33"/>
        <v>0</v>
      </c>
      <c r="K135">
        <f t="shared" si="43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60"/>
        <v>0</v>
      </c>
      <c r="Q135" s="13">
        <f t="shared" si="61"/>
        <v>0</v>
      </c>
      <c r="R135">
        <f t="shared" si="44"/>
        <v>0</v>
      </c>
      <c r="S135">
        <f t="shared" si="45"/>
        <v>0</v>
      </c>
      <c r="T135">
        <f t="shared" si="46"/>
        <v>0</v>
      </c>
      <c r="U135">
        <f t="shared" si="47"/>
        <v>0</v>
      </c>
      <c r="V135">
        <f t="shared" si="48"/>
        <v>0</v>
      </c>
      <c r="W135">
        <f t="shared" si="49"/>
        <v>0</v>
      </c>
      <c r="X135">
        <f t="shared" si="50"/>
        <v>0</v>
      </c>
      <c r="Y135">
        <f t="shared" si="51"/>
        <v>0</v>
      </c>
      <c r="Z135">
        <f t="shared" si="52"/>
        <v>0</v>
      </c>
      <c r="AA135">
        <f t="shared" si="53"/>
        <v>0</v>
      </c>
      <c r="AB135">
        <f t="shared" si="54"/>
        <v>0</v>
      </c>
      <c r="AC135">
        <f t="shared" si="55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H135">
        <f t="shared" si="38"/>
        <v>0</v>
      </c>
      <c r="AI135">
        <f t="shared" si="39"/>
        <v>0</v>
      </c>
      <c r="AJ135">
        <f>+TODO_PACIENTES[[#This Row],[Aislamiento Domiciliario]]+TODO_PACIENTES[[#This Row],[Aislamiento en Hoteles]]+TODO_PACIENTES[[#This Row],[Hospitalizados en Sala]]+TODO_PACIENTES[[#This Row],[Hospitalizados en UCI]]</f>
        <v>0</v>
      </c>
      <c r="AK135">
        <f t="shared" si="40"/>
        <v>0</v>
      </c>
      <c r="AL135">
        <f>+TODO_PACIENTES[[#This Row],[Personas con Medidas Sanitarias]]-AJ134</f>
        <v>0</v>
      </c>
      <c r="AM135">
        <f>+IFERROR(TODO_PACIENTES[[#This Row],[Variación Personas Medidas Sanitarias]]/AJ134,0)</f>
        <v>0</v>
      </c>
    </row>
    <row r="136" spans="1:39" x14ac:dyDescent="0.2">
      <c r="A136" s="12" t="str">
        <f t="shared" si="56"/>
        <v>OUT TIME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0</v>
      </c>
      <c r="G136">
        <f t="shared" si="41"/>
        <v>0</v>
      </c>
      <c r="H136" cm="1">
        <f t="array" ref="H136">+INDEX(Hoja1!$B$2:$MO$7,2,$E136)</f>
        <v>0</v>
      </c>
      <c r="I136">
        <f t="shared" si="42"/>
        <v>0</v>
      </c>
      <c r="J136">
        <f t="shared" ref="J136:J199" si="62">+F136-H136</f>
        <v>0</v>
      </c>
      <c r="K136">
        <f t="shared" si="4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60"/>
        <v>0</v>
      </c>
      <c r="Q136" s="13">
        <f t="shared" si="61"/>
        <v>0</v>
      </c>
      <c r="R136">
        <f t="shared" si="44"/>
        <v>0</v>
      </c>
      <c r="S136">
        <f t="shared" si="45"/>
        <v>0</v>
      </c>
      <c r="T136">
        <f t="shared" si="46"/>
        <v>0</v>
      </c>
      <c r="U136">
        <f t="shared" si="47"/>
        <v>0</v>
      </c>
      <c r="V136">
        <f t="shared" si="48"/>
        <v>0</v>
      </c>
      <c r="W136">
        <f t="shared" si="49"/>
        <v>0</v>
      </c>
      <c r="X136">
        <f t="shared" si="50"/>
        <v>0</v>
      </c>
      <c r="Y136">
        <f t="shared" si="51"/>
        <v>0</v>
      </c>
      <c r="Z136">
        <f t="shared" si="52"/>
        <v>0</v>
      </c>
      <c r="AA136">
        <f t="shared" si="53"/>
        <v>0</v>
      </c>
      <c r="AB136">
        <f t="shared" si="54"/>
        <v>0</v>
      </c>
      <c r="AC136">
        <f t="shared" si="55"/>
        <v>0</v>
      </c>
      <c r="AD136">
        <f t="shared" ref="AD136:AD199" si="63">+IFERROR(F136/4.159,0)</f>
        <v>0</v>
      </c>
      <c r="AE136">
        <f t="shared" ref="AE136:AE199" si="64">+IFERROR(J136/4.159,0)</f>
        <v>0</v>
      </c>
      <c r="AF136">
        <f t="shared" ref="AF136:AF199" si="65">+IFERROR(L136/4.159,0)</f>
        <v>0</v>
      </c>
      <c r="AG136">
        <f t="shared" ref="AG136:AG199" si="66">+IFERROR(M136/4.159,0)</f>
        <v>0</v>
      </c>
      <c r="AH136">
        <f t="shared" ref="AH136:AH199" si="67">+IFERROR(N136/4.159,0)</f>
        <v>0</v>
      </c>
      <c r="AI136">
        <f t="shared" ref="AI136:AI199" si="68">+IFERROR(O136/4.159,0)</f>
        <v>0</v>
      </c>
      <c r="AJ136">
        <f>+TODO_PACIENTES[[#This Row],[Aislamiento Domiciliario]]+TODO_PACIENTES[[#This Row],[Aislamiento en Hoteles]]+TODO_PACIENTES[[#This Row],[Hospitalizados en Sala]]+TODO_PACIENTES[[#This Row],[Hospitalizados en UCI]]</f>
        <v>0</v>
      </c>
      <c r="AK136">
        <f t="shared" ref="AK136:AK199" si="69">+IFERROR(AJ136/4.159,0)</f>
        <v>0</v>
      </c>
      <c r="AL136">
        <f>+TODO_PACIENTES[[#This Row],[Personas con Medidas Sanitarias]]-AJ135</f>
        <v>0</v>
      </c>
      <c r="AM136">
        <f>+IFERROR(TODO_PACIENTES[[#This Row],[Variación Personas Medidas Sanitarias]]/AJ135,0)</f>
        <v>0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0</v>
      </c>
      <c r="H137" cm="1">
        <f t="array" ref="H137">+INDEX(Hoja1!$B$2:$MO$7,2,$E137)</f>
        <v>0</v>
      </c>
      <c r="I137">
        <f t="shared" ref="I137:I200" si="71">+H137-H136</f>
        <v>0</v>
      </c>
      <c r="J137">
        <f t="shared" si="62"/>
        <v>0</v>
      </c>
      <c r="K137">
        <f t="shared" ref="K137:K200" si="7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0</v>
      </c>
      <c r="S137">
        <f t="shared" ref="S137:S200" si="74">+J137-J136</f>
        <v>0</v>
      </c>
      <c r="T137">
        <f t="shared" ref="T137:T200" si="75">+L137-L136</f>
        <v>0</v>
      </c>
      <c r="U137">
        <f t="shared" ref="U137:U200" si="76">+M137-M136</f>
        <v>0</v>
      </c>
      <c r="V137">
        <f t="shared" ref="V137:V200" si="77">+N137-N136</f>
        <v>0</v>
      </c>
      <c r="W137">
        <f t="shared" ref="W137:W200" si="78">+O137-O136</f>
        <v>0</v>
      </c>
      <c r="X137">
        <f t="shared" ref="X137:X200" si="79">+IFERROR(R137/G136,0)</f>
        <v>0</v>
      </c>
      <c r="Y137">
        <f t="shared" ref="Y137:Y200" si="80">+IFERROR(S137/J136,0)</f>
        <v>0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0</v>
      </c>
      <c r="AM137">
        <f>+IFERROR(TODO_PACIENTES[[#This Row],[Variación Personas Medidas Sanitarias]]/AJ136,0)</f>
        <v>0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0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0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